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T PRIMA TERMINAL PETIKEMAS\WFH Agustus 2020\Untuk RKB\"/>
    </mc:Choice>
  </mc:AlternateContent>
  <bookViews>
    <workbookView xWindow="0" yWindow="0" windowWidth="28800" windowHeight="13725" firstSheet="1" activeTab="4"/>
  </bookViews>
  <sheets>
    <sheet name="Sheet1" sheetId="6" r:id="rId1"/>
    <sheet name="B.RKAP" sheetId="12" r:id="rId2"/>
    <sheet name="Worksheet" sheetId="5" state="hidden" r:id="rId3"/>
    <sheet name="REAL. DES 2021" sheetId="1" state="hidden" r:id="rId4"/>
    <sheet name="Neraca 2022" sheetId="7" r:id="rId5"/>
    <sheet name="LR 2022" sheetId="2" r:id="rId6"/>
    <sheet name="Pendapatan Usaha 2022" sheetId="9" r:id="rId7"/>
    <sheet name="Beban Usaha" sheetId="8" r:id="rId8"/>
    <sheet name="Arus Kas 2022" sheetId="10" r:id="rId9"/>
    <sheet name="Rasio keuangan" sheetId="1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</externalReferences>
  <definedNames>
    <definedName name="\0" localSheetId="7">#REF!</definedName>
    <definedName name="\0" localSheetId="6">#REF!</definedName>
    <definedName name="\0" localSheetId="9">#REF!</definedName>
    <definedName name="\0" localSheetId="3">#REF!</definedName>
    <definedName name="\0">#REF!</definedName>
    <definedName name="\A">[1]MV!$B$101</definedName>
    <definedName name="\d" localSheetId="7">[2]MA6JA!#REF!</definedName>
    <definedName name="\d" localSheetId="4">[2]MA6JA!#REF!</definedName>
    <definedName name="\d" localSheetId="6">[2]MA6JA!#REF!</definedName>
    <definedName name="\d" localSheetId="9">[2]MA6JA!#REF!</definedName>
    <definedName name="\d" localSheetId="3">[2]MA6JA!#REF!</definedName>
    <definedName name="\d">[2]MA6JA!#REF!</definedName>
    <definedName name="\E" localSheetId="7">[3]Recov!#REF!</definedName>
    <definedName name="\E" localSheetId="6">[3]Recov!#REF!</definedName>
    <definedName name="\E" localSheetId="9">[3]Recov!#REF!</definedName>
    <definedName name="\E" localSheetId="3">[3]Recov!#REF!</definedName>
    <definedName name="\E">[3]Recov!#REF!</definedName>
    <definedName name="\F" localSheetId="7">#REF!</definedName>
    <definedName name="\F" localSheetId="4">#REF!</definedName>
    <definedName name="\F" localSheetId="6">#REF!</definedName>
    <definedName name="\F" localSheetId="9">#REF!</definedName>
    <definedName name="\F" localSheetId="3">#REF!</definedName>
    <definedName name="\F">#REF!</definedName>
    <definedName name="\h" localSheetId="7">[2]MA6JA!#REF!</definedName>
    <definedName name="\h" localSheetId="4">[2]MA6JA!#REF!</definedName>
    <definedName name="\h" localSheetId="6">[2]MA6JA!#REF!</definedName>
    <definedName name="\h" localSheetId="9">[2]MA6JA!#REF!</definedName>
    <definedName name="\h" localSheetId="3">[2]MA6JA!#REF!</definedName>
    <definedName name="\h">[2]MA6JA!#REF!</definedName>
    <definedName name="\H1" localSheetId="7">#REF!</definedName>
    <definedName name="\H1" localSheetId="4">#REF!</definedName>
    <definedName name="\H1" localSheetId="6">#REF!</definedName>
    <definedName name="\H1" localSheetId="9">#REF!</definedName>
    <definedName name="\H1" localSheetId="3">#REF!</definedName>
    <definedName name="\H1">#REF!</definedName>
    <definedName name="\H5" localSheetId="7">'[4]L-4 Rutin'!#REF!</definedName>
    <definedName name="\H5" localSheetId="4">'[4]L-4 Rutin'!#REF!</definedName>
    <definedName name="\H5" localSheetId="6">'[4]L-4 Rutin'!#REF!</definedName>
    <definedName name="\H5" localSheetId="9">'[4]L-4 Rutin'!#REF!</definedName>
    <definedName name="\H5" localSheetId="3">'[4]L-4 Rutin'!#REF!</definedName>
    <definedName name="\H5">'[4]L-4 Rutin'!#REF!</definedName>
    <definedName name="\H6" localSheetId="7">#REF!</definedName>
    <definedName name="\H6" localSheetId="4">#REF!</definedName>
    <definedName name="\H6" localSheetId="6">#REF!</definedName>
    <definedName name="\H6" localSheetId="9">#REF!</definedName>
    <definedName name="\H6" localSheetId="3">#REF!</definedName>
    <definedName name="\H6">#REF!</definedName>
    <definedName name="\H7" localSheetId="7">#REF!</definedName>
    <definedName name="\H7" localSheetId="6">#REF!</definedName>
    <definedName name="\H7" localSheetId="9">#REF!</definedName>
    <definedName name="\H7" localSheetId="3">#REF!</definedName>
    <definedName name="\H7">#REF!</definedName>
    <definedName name="\l" localSheetId="7">[2]MA6JA!#REF!</definedName>
    <definedName name="\l" localSheetId="6">[2]MA6JA!#REF!</definedName>
    <definedName name="\l" localSheetId="9">[2]MA6JA!#REF!</definedName>
    <definedName name="\l" localSheetId="3">[2]MA6JA!#REF!</definedName>
    <definedName name="\l">[2]MA6JA!#REF!</definedName>
    <definedName name="\M" localSheetId="7">#REF!</definedName>
    <definedName name="\M" localSheetId="4">#REF!</definedName>
    <definedName name="\M" localSheetId="6">#REF!</definedName>
    <definedName name="\M" localSheetId="9">#REF!</definedName>
    <definedName name="\M" localSheetId="3">#REF!</definedName>
    <definedName name="\M">#REF!</definedName>
    <definedName name="\n" localSheetId="7">[2]MA6JA!#REF!</definedName>
    <definedName name="\n" localSheetId="4">[2]MA6JA!#REF!</definedName>
    <definedName name="\n" localSheetId="6">[2]MA6JA!#REF!</definedName>
    <definedName name="\n" localSheetId="9">[2]MA6JA!#REF!</definedName>
    <definedName name="\n" localSheetId="3">[2]MA6JA!#REF!</definedName>
    <definedName name="\n">[2]MA6JA!#REF!</definedName>
    <definedName name="\o" localSheetId="7">#REF!</definedName>
    <definedName name="\o" localSheetId="6">#REF!</definedName>
    <definedName name="\o" localSheetId="9">#REF!</definedName>
    <definedName name="\o">#REF!</definedName>
    <definedName name="\P" localSheetId="7">#REF!</definedName>
    <definedName name="\P" localSheetId="6">#REF!</definedName>
    <definedName name="\P" localSheetId="9">#REF!</definedName>
    <definedName name="\P">#REF!</definedName>
    <definedName name="\Q" localSheetId="7">[3]Recov!#REF!</definedName>
    <definedName name="\Q" localSheetId="4">[3]Recov!#REF!</definedName>
    <definedName name="\Q" localSheetId="6">[3]Recov!#REF!</definedName>
    <definedName name="\Q" localSheetId="9">[3]Recov!#REF!</definedName>
    <definedName name="\Q" localSheetId="3">[3]Recov!#REF!</definedName>
    <definedName name="\Q">[3]Recov!#REF!</definedName>
    <definedName name="\R" localSheetId="7">#REF!</definedName>
    <definedName name="\R" localSheetId="6">#REF!</definedName>
    <definedName name="\R" localSheetId="9">#REF!</definedName>
    <definedName name="\R">#REF!</definedName>
    <definedName name="\S" localSheetId="7">#REF!</definedName>
    <definedName name="\S" localSheetId="6">#REF!</definedName>
    <definedName name="\S" localSheetId="9">#REF!</definedName>
    <definedName name="\S" localSheetId="3">#REF!</definedName>
    <definedName name="\S">#REF!</definedName>
    <definedName name="\T" localSheetId="7">#REF!</definedName>
    <definedName name="\T" localSheetId="6">#REF!</definedName>
    <definedName name="\T" localSheetId="9">#REF!</definedName>
    <definedName name="\T">#REF!</definedName>
    <definedName name="\W" localSheetId="7">#REF!</definedName>
    <definedName name="\W" localSheetId="6">#REF!</definedName>
    <definedName name="\W" localSheetId="9">#REF!</definedName>
    <definedName name="\W" localSheetId="3">#REF!</definedName>
    <definedName name="\W">#REF!</definedName>
    <definedName name="\WQ" localSheetId="7">'[5]BAG-2'!#REF!</definedName>
    <definedName name="\WQ" localSheetId="6">'[5]BAG-2'!#REF!</definedName>
    <definedName name="\WQ" localSheetId="9">'[5]BAG-2'!#REF!</definedName>
    <definedName name="\WQ" localSheetId="3">'[5]BAG-2'!#REF!</definedName>
    <definedName name="\WQ">'[5]BAG-2'!#REF!</definedName>
    <definedName name="\x" localSheetId="7">[6]Cover!#REF!</definedName>
    <definedName name="\x" localSheetId="6">[6]Cover!#REF!</definedName>
    <definedName name="\x" localSheetId="9">[6]Cover!#REF!</definedName>
    <definedName name="\x" localSheetId="3">[6]Cover!#REF!</definedName>
    <definedName name="\x">[6]Cover!#REF!</definedName>
    <definedName name="\Z" localSheetId="7">#REF!</definedName>
    <definedName name="\Z" localSheetId="4">#REF!</definedName>
    <definedName name="\Z" localSheetId="6">#REF!</definedName>
    <definedName name="\Z" localSheetId="9">#REF!</definedName>
    <definedName name="\Z" localSheetId="3">#REF!</definedName>
    <definedName name="\Z">#REF!</definedName>
    <definedName name="_\A">[7]MV!$B$101</definedName>
    <definedName name="_\d" localSheetId="7">[8]MA6JA!#REF!</definedName>
    <definedName name="_\d" localSheetId="4">[8]MA6JA!#REF!</definedName>
    <definedName name="_\d" localSheetId="6">[8]MA6JA!#REF!</definedName>
    <definedName name="_\d" localSheetId="9">[8]MA6JA!#REF!</definedName>
    <definedName name="_\d" localSheetId="3">[8]MA6JA!#REF!</definedName>
    <definedName name="_\d">[8]MA6JA!#REF!</definedName>
    <definedName name="_\E" localSheetId="7">[9]Recov!#REF!</definedName>
    <definedName name="_\E" localSheetId="6">[9]Recov!#REF!</definedName>
    <definedName name="_\E" localSheetId="9">[9]Recov!#REF!</definedName>
    <definedName name="_\E" localSheetId="3">[9]Recov!#REF!</definedName>
    <definedName name="_\E">[9]Recov!#REF!</definedName>
    <definedName name="_\h" localSheetId="7">[8]MA6JA!#REF!</definedName>
    <definedName name="_\h" localSheetId="6">[8]MA6JA!#REF!</definedName>
    <definedName name="_\h" localSheetId="9">[8]MA6JA!#REF!</definedName>
    <definedName name="_\h" localSheetId="3">[8]MA6JA!#REF!</definedName>
    <definedName name="_\h">[8]MA6JA!#REF!</definedName>
    <definedName name="_\l" localSheetId="7">[8]MA6JA!#REF!</definedName>
    <definedName name="_\l" localSheetId="6">[8]MA6JA!#REF!</definedName>
    <definedName name="_\l" localSheetId="9">[8]MA6JA!#REF!</definedName>
    <definedName name="_\l" localSheetId="3">[8]MA6JA!#REF!</definedName>
    <definedName name="_\l">[8]MA6JA!#REF!</definedName>
    <definedName name="_\n" localSheetId="7">[8]MA6JA!#REF!</definedName>
    <definedName name="_\n" localSheetId="6">[8]MA6JA!#REF!</definedName>
    <definedName name="_\n" localSheetId="9">[8]MA6JA!#REF!</definedName>
    <definedName name="_\n" localSheetId="3">[8]MA6JA!#REF!</definedName>
    <definedName name="_\n">[8]MA6JA!#REF!</definedName>
    <definedName name="_\Q" localSheetId="7">[9]Recov!#REF!</definedName>
    <definedName name="_\Q" localSheetId="6">[9]Recov!#REF!</definedName>
    <definedName name="_\Q" localSheetId="9">[9]Recov!#REF!</definedName>
    <definedName name="_\Q" localSheetId="3">[9]Recov!#REF!</definedName>
    <definedName name="_\Q">[9]Recov!#REF!</definedName>
    <definedName name="_\Z" localSheetId="7">#REF!</definedName>
    <definedName name="_\Z" localSheetId="4">#REF!</definedName>
    <definedName name="_\Z" localSheetId="6">#REF!</definedName>
    <definedName name="_\Z" localSheetId="9">#REF!</definedName>
    <definedName name="_\Z" localSheetId="3">#REF!</definedName>
    <definedName name="_\Z">#REF!</definedName>
    <definedName name="_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_\Z" localSheetId="8">#REF!</definedName>
    <definedName name="__\Z" localSheetId="7">#REF!</definedName>
    <definedName name="__\Z" localSheetId="4">#REF!</definedName>
    <definedName name="__\Z" localSheetId="6">#REF!</definedName>
    <definedName name="__\Z" localSheetId="9">#REF!</definedName>
    <definedName name="__\Z" localSheetId="3">#REF!</definedName>
    <definedName name="__\Z">#REF!</definedName>
    <definedName name="____" localSheetId="8">[10]Instructions!#REF!</definedName>
    <definedName name="____" localSheetId="7">[10]Instructions!#REF!</definedName>
    <definedName name="____" localSheetId="4">[10]Instructions!#REF!</definedName>
    <definedName name="____" localSheetId="6">[10]Instructions!#REF!</definedName>
    <definedName name="____" localSheetId="9">[10]Instructions!#REF!</definedName>
    <definedName name="____" localSheetId="3">[10]Instructions!#REF!</definedName>
    <definedName name="____">[10]Instructions!#REF!</definedName>
    <definedName name="_____" localSheetId="7">[10]Instructions!#REF!</definedName>
    <definedName name="_____" localSheetId="4">[10]Instructions!#REF!</definedName>
    <definedName name="_____" localSheetId="6">[10]Instructions!#REF!</definedName>
    <definedName name="_____" localSheetId="9">[10]Instructions!#REF!</definedName>
    <definedName name="_____" localSheetId="3">[10]Instructions!#REF!</definedName>
    <definedName name="_____">[10]Instructions!#REF!</definedName>
    <definedName name="______" localSheetId="7">[10]Instructions!#REF!</definedName>
    <definedName name="______" localSheetId="6">[10]Instructions!#REF!</definedName>
    <definedName name="______" localSheetId="9">[10]Instructions!#REF!</definedName>
    <definedName name="______" localSheetId="3">[10]Instructions!#REF!</definedName>
    <definedName name="______">[10]Instructions!#REF!</definedName>
    <definedName name="_______" localSheetId="7">[10]Instructions!#REF!</definedName>
    <definedName name="_______" localSheetId="6">[10]Instructions!#REF!</definedName>
    <definedName name="_______" localSheetId="9">[10]Instructions!#REF!</definedName>
    <definedName name="_______" localSheetId="3">[10]Instructions!#REF!</definedName>
    <definedName name="_______">[10]Instructions!#REF!</definedName>
    <definedName name="______________________________________RA11" localSheetId="7">#REF!</definedName>
    <definedName name="______________________________________RA11" localSheetId="6">#REF!</definedName>
    <definedName name="______________________________________RA11" localSheetId="9">#REF!</definedName>
    <definedName name="______________________________________RA11">#REF!</definedName>
    <definedName name="______________________________________RA13" localSheetId="7">#REF!</definedName>
    <definedName name="______________________________________RA13" localSheetId="6">#REF!</definedName>
    <definedName name="______________________________________RA13" localSheetId="9">#REF!</definedName>
    <definedName name="______________________________________RA13">#REF!</definedName>
    <definedName name="______________________________________RA14" localSheetId="7">#REF!</definedName>
    <definedName name="______________________________________RA14" localSheetId="6">#REF!</definedName>
    <definedName name="______________________________________RA14" localSheetId="9">#REF!</definedName>
    <definedName name="______________________________________RA14">#REF!</definedName>
    <definedName name="______________________________________RA4" localSheetId="7">#REF!</definedName>
    <definedName name="______________________________________RA4" localSheetId="6">#REF!</definedName>
    <definedName name="______________________________________RA4" localSheetId="9">#REF!</definedName>
    <definedName name="______________________________________RA4">#REF!</definedName>
    <definedName name="______________________________________RA7" localSheetId="7">#REF!</definedName>
    <definedName name="______________________________________RA7" localSheetId="6">#REF!</definedName>
    <definedName name="______________________________________RA7" localSheetId="9">#REF!</definedName>
    <definedName name="______________________________________RA7">#REF!</definedName>
    <definedName name="______________________________________RA8" localSheetId="7">#REF!</definedName>
    <definedName name="______________________________________RA8" localSheetId="6">#REF!</definedName>
    <definedName name="______________________________________RA8" localSheetId="9">#REF!</definedName>
    <definedName name="______________________________________RA8">#REF!</definedName>
    <definedName name="______________________________________RA9" localSheetId="7">#REF!</definedName>
    <definedName name="______________________________________RA9" localSheetId="6">#REF!</definedName>
    <definedName name="______________________________________RA9" localSheetId="9">#REF!</definedName>
    <definedName name="______________________________________RA9">#REF!</definedName>
    <definedName name="______________________________________RB3" localSheetId="7">#REF!</definedName>
    <definedName name="______________________________________RB3" localSheetId="6">#REF!</definedName>
    <definedName name="______________________________________RB3" localSheetId="9">#REF!</definedName>
    <definedName name="______________________________________RB3">#REF!</definedName>
    <definedName name="______________________________________RB5" localSheetId="7">#REF!</definedName>
    <definedName name="______________________________________RB5" localSheetId="6">#REF!</definedName>
    <definedName name="______________________________________RB5" localSheetId="9">#REF!</definedName>
    <definedName name="______________________________________RB5">#REF!</definedName>
    <definedName name="______________________________________RD1" localSheetId="7">#REF!</definedName>
    <definedName name="______________________________________RD1" localSheetId="6">#REF!</definedName>
    <definedName name="______________________________________RD1" localSheetId="9">#REF!</definedName>
    <definedName name="______________________________________RD1">#REF!</definedName>
    <definedName name="______________________________________RE1" localSheetId="7">#REF!</definedName>
    <definedName name="______________________________________RE1" localSheetId="6">#REF!</definedName>
    <definedName name="______________________________________RE1" localSheetId="9">#REF!</definedName>
    <definedName name="______________________________________RE1">#REF!</definedName>
    <definedName name="______________________________________RF1" localSheetId="7">#REF!</definedName>
    <definedName name="______________________________________RF1" localSheetId="6">#REF!</definedName>
    <definedName name="______________________________________RF1" localSheetId="9">#REF!</definedName>
    <definedName name="______________________________________RF1">#REF!</definedName>
    <definedName name="______________________________________RG1" localSheetId="7">#REF!</definedName>
    <definedName name="______________________________________RG1" localSheetId="6">#REF!</definedName>
    <definedName name="______________________________________RG1" localSheetId="9">#REF!</definedName>
    <definedName name="______________________________________RG1">#REF!</definedName>
    <definedName name="______________________________________RG2" localSheetId="7">#REF!</definedName>
    <definedName name="______________________________________RG2" localSheetId="6">#REF!</definedName>
    <definedName name="______________________________________RG2" localSheetId="9">#REF!</definedName>
    <definedName name="______________________________________RG2">#REF!</definedName>
    <definedName name="______________________________________RI1" localSheetId="7">#REF!</definedName>
    <definedName name="______________________________________RI1" localSheetId="6">#REF!</definedName>
    <definedName name="______________________________________RI1" localSheetId="9">#REF!</definedName>
    <definedName name="______________________________________RI1">#REF!</definedName>
    <definedName name="______________________________________RJ1" localSheetId="7">#REF!</definedName>
    <definedName name="______________________________________RJ1" localSheetId="6">#REF!</definedName>
    <definedName name="______________________________________RJ1" localSheetId="9">#REF!</definedName>
    <definedName name="______________________________________RJ1">#REF!</definedName>
    <definedName name="______________________________________RK1" localSheetId="7">#REF!</definedName>
    <definedName name="______________________________________RK1" localSheetId="6">#REF!</definedName>
    <definedName name="______________________________________RK1" localSheetId="9">#REF!</definedName>
    <definedName name="______________________________________RK1">#REF!</definedName>
    <definedName name="______________________________________RL1" localSheetId="7">#REF!</definedName>
    <definedName name="______________________________________RL1" localSheetId="6">#REF!</definedName>
    <definedName name="______________________________________RL1" localSheetId="9">#REF!</definedName>
    <definedName name="______________________________________RL1">#REF!</definedName>
    <definedName name="______________________________________RM1" localSheetId="7">#REF!</definedName>
    <definedName name="______________________________________RM1" localSheetId="6">#REF!</definedName>
    <definedName name="______________________________________RM1" localSheetId="9">#REF!</definedName>
    <definedName name="______________________________________RM1">#REF!</definedName>
    <definedName name="______________________________________RN1" localSheetId="7">#REF!</definedName>
    <definedName name="______________________________________RN1" localSheetId="6">#REF!</definedName>
    <definedName name="______________________________________RN1" localSheetId="9">#REF!</definedName>
    <definedName name="______________________________________RN1">#REF!</definedName>
    <definedName name="______________________________________RO1" localSheetId="7">#REF!</definedName>
    <definedName name="______________________________________RO1" localSheetId="6">#REF!</definedName>
    <definedName name="______________________________________RO1" localSheetId="9">#REF!</definedName>
    <definedName name="______________________________________RO1">#REF!</definedName>
    <definedName name="______________________________________RP1" localSheetId="7">#REF!</definedName>
    <definedName name="______________________________________RP1" localSheetId="6">#REF!</definedName>
    <definedName name="______________________________________RP1" localSheetId="9">#REF!</definedName>
    <definedName name="______________________________________RP1">#REF!</definedName>
    <definedName name="______________________________________RQ1" localSheetId="7">#REF!</definedName>
    <definedName name="______________________________________RQ1" localSheetId="6">#REF!</definedName>
    <definedName name="______________________________________RQ1" localSheetId="9">#REF!</definedName>
    <definedName name="______________________________________RQ1">#REF!</definedName>
    <definedName name="______________________________________RR1" localSheetId="7">#REF!</definedName>
    <definedName name="______________________________________RR1" localSheetId="6">#REF!</definedName>
    <definedName name="______________________________________RR1" localSheetId="9">#REF!</definedName>
    <definedName name="______________________________________RR1">#REF!</definedName>
    <definedName name="______________________________________RS1" localSheetId="7">#REF!</definedName>
    <definedName name="______________________________________RS1" localSheetId="6">#REF!</definedName>
    <definedName name="______________________________________RS1" localSheetId="9">#REF!</definedName>
    <definedName name="______________________________________RS1">#REF!</definedName>
    <definedName name="______________________________________RT1" localSheetId="7">#REF!</definedName>
    <definedName name="______________________________________RT1" localSheetId="6">#REF!</definedName>
    <definedName name="______________________________________RT1" localSheetId="9">#REF!</definedName>
    <definedName name="______________________________________RT1">#REF!</definedName>
    <definedName name="_____________________________________RA11" localSheetId="7">#REF!</definedName>
    <definedName name="_____________________________________RA11" localSheetId="6">#REF!</definedName>
    <definedName name="_____________________________________RA11" localSheetId="9">#REF!</definedName>
    <definedName name="_____________________________________RA11">#REF!</definedName>
    <definedName name="_____________________________________RA13" localSheetId="7">#REF!</definedName>
    <definedName name="_____________________________________RA13" localSheetId="6">#REF!</definedName>
    <definedName name="_____________________________________RA13" localSheetId="9">#REF!</definedName>
    <definedName name="_____________________________________RA13">#REF!</definedName>
    <definedName name="_____________________________________RA14" localSheetId="7">#REF!</definedName>
    <definedName name="_____________________________________RA14" localSheetId="6">#REF!</definedName>
    <definedName name="_____________________________________RA14" localSheetId="9">#REF!</definedName>
    <definedName name="_____________________________________RA14">#REF!</definedName>
    <definedName name="_____________________________________RA4" localSheetId="7">#REF!</definedName>
    <definedName name="_____________________________________RA4" localSheetId="6">#REF!</definedName>
    <definedName name="_____________________________________RA4" localSheetId="9">#REF!</definedName>
    <definedName name="_____________________________________RA4">#REF!</definedName>
    <definedName name="_____________________________________RA7" localSheetId="7">#REF!</definedName>
    <definedName name="_____________________________________RA7" localSheetId="6">#REF!</definedName>
    <definedName name="_____________________________________RA7" localSheetId="9">#REF!</definedName>
    <definedName name="_____________________________________RA7">#REF!</definedName>
    <definedName name="_____________________________________RA8" localSheetId="7">#REF!</definedName>
    <definedName name="_____________________________________RA8" localSheetId="6">#REF!</definedName>
    <definedName name="_____________________________________RA8" localSheetId="9">#REF!</definedName>
    <definedName name="_____________________________________RA8">#REF!</definedName>
    <definedName name="_____________________________________RA9" localSheetId="7">#REF!</definedName>
    <definedName name="_____________________________________RA9" localSheetId="6">#REF!</definedName>
    <definedName name="_____________________________________RA9" localSheetId="9">#REF!</definedName>
    <definedName name="_____________________________________RA9">#REF!</definedName>
    <definedName name="_____________________________________RB3" localSheetId="7">#REF!</definedName>
    <definedName name="_____________________________________RB3" localSheetId="6">#REF!</definedName>
    <definedName name="_____________________________________RB3" localSheetId="9">#REF!</definedName>
    <definedName name="_____________________________________RB3">#REF!</definedName>
    <definedName name="_____________________________________RB5" localSheetId="7">#REF!</definedName>
    <definedName name="_____________________________________RB5" localSheetId="6">#REF!</definedName>
    <definedName name="_____________________________________RB5" localSheetId="9">#REF!</definedName>
    <definedName name="_____________________________________RB5">#REF!</definedName>
    <definedName name="_____________________________________RD1" localSheetId="7">#REF!</definedName>
    <definedName name="_____________________________________RD1" localSheetId="6">#REF!</definedName>
    <definedName name="_____________________________________RD1" localSheetId="9">#REF!</definedName>
    <definedName name="_____________________________________RD1">#REF!</definedName>
    <definedName name="_____________________________________RE1" localSheetId="7">#REF!</definedName>
    <definedName name="_____________________________________RE1" localSheetId="6">#REF!</definedName>
    <definedName name="_____________________________________RE1" localSheetId="9">#REF!</definedName>
    <definedName name="_____________________________________RE1">#REF!</definedName>
    <definedName name="_____________________________________RF1" localSheetId="7">#REF!</definedName>
    <definedName name="_____________________________________RF1" localSheetId="6">#REF!</definedName>
    <definedName name="_____________________________________RF1" localSheetId="9">#REF!</definedName>
    <definedName name="_____________________________________RF1">#REF!</definedName>
    <definedName name="_____________________________________RG1" localSheetId="7">#REF!</definedName>
    <definedName name="_____________________________________RG1" localSheetId="6">#REF!</definedName>
    <definedName name="_____________________________________RG1" localSheetId="9">#REF!</definedName>
    <definedName name="_____________________________________RG1">#REF!</definedName>
    <definedName name="_____________________________________RG2" localSheetId="7">#REF!</definedName>
    <definedName name="_____________________________________RG2" localSheetId="6">#REF!</definedName>
    <definedName name="_____________________________________RG2" localSheetId="9">#REF!</definedName>
    <definedName name="_____________________________________RG2">#REF!</definedName>
    <definedName name="_____________________________________RI1" localSheetId="7">#REF!</definedName>
    <definedName name="_____________________________________RI1" localSheetId="6">#REF!</definedName>
    <definedName name="_____________________________________RI1" localSheetId="9">#REF!</definedName>
    <definedName name="_____________________________________RI1">#REF!</definedName>
    <definedName name="_____________________________________RJ1" localSheetId="7">#REF!</definedName>
    <definedName name="_____________________________________RJ1" localSheetId="6">#REF!</definedName>
    <definedName name="_____________________________________RJ1" localSheetId="9">#REF!</definedName>
    <definedName name="_____________________________________RJ1">#REF!</definedName>
    <definedName name="_____________________________________RK1" localSheetId="7">#REF!</definedName>
    <definedName name="_____________________________________RK1" localSheetId="6">#REF!</definedName>
    <definedName name="_____________________________________RK1" localSheetId="9">#REF!</definedName>
    <definedName name="_____________________________________RK1">#REF!</definedName>
    <definedName name="_____________________________________RL1" localSheetId="7">#REF!</definedName>
    <definedName name="_____________________________________RL1" localSheetId="6">#REF!</definedName>
    <definedName name="_____________________________________RL1" localSheetId="9">#REF!</definedName>
    <definedName name="_____________________________________RL1">#REF!</definedName>
    <definedName name="_____________________________________RM1" localSheetId="7">#REF!</definedName>
    <definedName name="_____________________________________RM1" localSheetId="6">#REF!</definedName>
    <definedName name="_____________________________________RM1" localSheetId="9">#REF!</definedName>
    <definedName name="_____________________________________RM1">#REF!</definedName>
    <definedName name="_____________________________________RN1" localSheetId="7">#REF!</definedName>
    <definedName name="_____________________________________RN1" localSheetId="6">#REF!</definedName>
    <definedName name="_____________________________________RN1" localSheetId="9">#REF!</definedName>
    <definedName name="_____________________________________RN1">#REF!</definedName>
    <definedName name="_____________________________________RO1" localSheetId="7">#REF!</definedName>
    <definedName name="_____________________________________RO1" localSheetId="6">#REF!</definedName>
    <definedName name="_____________________________________RO1" localSheetId="9">#REF!</definedName>
    <definedName name="_____________________________________RO1">#REF!</definedName>
    <definedName name="_____________________________________RP1" localSheetId="7">#REF!</definedName>
    <definedName name="_____________________________________RP1" localSheetId="6">#REF!</definedName>
    <definedName name="_____________________________________RP1" localSheetId="9">#REF!</definedName>
    <definedName name="_____________________________________RP1">#REF!</definedName>
    <definedName name="_____________________________________RQ1" localSheetId="7">#REF!</definedName>
    <definedName name="_____________________________________RQ1" localSheetId="6">#REF!</definedName>
    <definedName name="_____________________________________RQ1" localSheetId="9">#REF!</definedName>
    <definedName name="_____________________________________RQ1">#REF!</definedName>
    <definedName name="_____________________________________RR1" localSheetId="7">#REF!</definedName>
    <definedName name="_____________________________________RR1" localSheetId="6">#REF!</definedName>
    <definedName name="_____________________________________RR1" localSheetId="9">#REF!</definedName>
    <definedName name="_____________________________________RR1">#REF!</definedName>
    <definedName name="_____________________________________RS1" localSheetId="7">#REF!</definedName>
    <definedName name="_____________________________________RS1" localSheetId="6">#REF!</definedName>
    <definedName name="_____________________________________RS1" localSheetId="9">#REF!</definedName>
    <definedName name="_____________________________________RS1">#REF!</definedName>
    <definedName name="_____________________________________RT1" localSheetId="7">#REF!</definedName>
    <definedName name="_____________________________________RT1" localSheetId="6">#REF!</definedName>
    <definedName name="_____________________________________RT1" localSheetId="9">#REF!</definedName>
    <definedName name="_____________________________________RT1">#REF!</definedName>
    <definedName name="____________________________________RA11" localSheetId="7">#REF!</definedName>
    <definedName name="____________________________________RA11" localSheetId="6">#REF!</definedName>
    <definedName name="____________________________________RA11" localSheetId="9">#REF!</definedName>
    <definedName name="____________________________________RA11">#REF!</definedName>
    <definedName name="____________________________________RA13" localSheetId="7">#REF!</definedName>
    <definedName name="____________________________________RA13" localSheetId="6">#REF!</definedName>
    <definedName name="____________________________________RA13" localSheetId="9">#REF!</definedName>
    <definedName name="____________________________________RA13">#REF!</definedName>
    <definedName name="____________________________________RA14" localSheetId="7">#REF!</definedName>
    <definedName name="____________________________________RA14" localSheetId="6">#REF!</definedName>
    <definedName name="____________________________________RA14" localSheetId="9">#REF!</definedName>
    <definedName name="____________________________________RA14">#REF!</definedName>
    <definedName name="____________________________________RA4" localSheetId="7">#REF!</definedName>
    <definedName name="____________________________________RA4" localSheetId="6">#REF!</definedName>
    <definedName name="____________________________________RA4" localSheetId="9">#REF!</definedName>
    <definedName name="____________________________________RA4">#REF!</definedName>
    <definedName name="____________________________________RA7" localSheetId="7">#REF!</definedName>
    <definedName name="____________________________________RA7" localSheetId="6">#REF!</definedName>
    <definedName name="____________________________________RA7" localSheetId="9">#REF!</definedName>
    <definedName name="____________________________________RA7">#REF!</definedName>
    <definedName name="____________________________________RA8" localSheetId="7">#REF!</definedName>
    <definedName name="____________________________________RA8" localSheetId="6">#REF!</definedName>
    <definedName name="____________________________________RA8" localSheetId="9">#REF!</definedName>
    <definedName name="____________________________________RA8">#REF!</definedName>
    <definedName name="____________________________________RA9" localSheetId="7">#REF!</definedName>
    <definedName name="____________________________________RA9" localSheetId="6">#REF!</definedName>
    <definedName name="____________________________________RA9" localSheetId="9">#REF!</definedName>
    <definedName name="____________________________________RA9">#REF!</definedName>
    <definedName name="____________________________________RB3" localSheetId="7">#REF!</definedName>
    <definedName name="____________________________________RB3" localSheetId="6">#REF!</definedName>
    <definedName name="____________________________________RB3" localSheetId="9">#REF!</definedName>
    <definedName name="____________________________________RB3">#REF!</definedName>
    <definedName name="____________________________________RB5" localSheetId="7">#REF!</definedName>
    <definedName name="____________________________________RB5" localSheetId="6">#REF!</definedName>
    <definedName name="____________________________________RB5" localSheetId="9">#REF!</definedName>
    <definedName name="____________________________________RB5">#REF!</definedName>
    <definedName name="____________________________________RD1" localSheetId="7">#REF!</definedName>
    <definedName name="____________________________________RD1" localSheetId="6">#REF!</definedName>
    <definedName name="____________________________________RD1" localSheetId="9">#REF!</definedName>
    <definedName name="____________________________________RD1">#REF!</definedName>
    <definedName name="____________________________________RE1" localSheetId="7">#REF!</definedName>
    <definedName name="____________________________________RE1" localSheetId="6">#REF!</definedName>
    <definedName name="____________________________________RE1" localSheetId="9">#REF!</definedName>
    <definedName name="____________________________________RE1">#REF!</definedName>
    <definedName name="____________________________________RF1" localSheetId="7">#REF!</definedName>
    <definedName name="____________________________________RF1" localSheetId="6">#REF!</definedName>
    <definedName name="____________________________________RF1" localSheetId="9">#REF!</definedName>
    <definedName name="____________________________________RF1">#REF!</definedName>
    <definedName name="____________________________________RG1" localSheetId="7">#REF!</definedName>
    <definedName name="____________________________________RG1" localSheetId="6">#REF!</definedName>
    <definedName name="____________________________________RG1" localSheetId="9">#REF!</definedName>
    <definedName name="____________________________________RG1">#REF!</definedName>
    <definedName name="____________________________________RG2" localSheetId="7">#REF!</definedName>
    <definedName name="____________________________________RG2" localSheetId="6">#REF!</definedName>
    <definedName name="____________________________________RG2" localSheetId="9">#REF!</definedName>
    <definedName name="____________________________________RG2">#REF!</definedName>
    <definedName name="____________________________________RI1" localSheetId="7">#REF!</definedName>
    <definedName name="____________________________________RI1" localSheetId="6">#REF!</definedName>
    <definedName name="____________________________________RI1" localSheetId="9">#REF!</definedName>
    <definedName name="____________________________________RI1">#REF!</definedName>
    <definedName name="____________________________________RJ1" localSheetId="7">#REF!</definedName>
    <definedName name="____________________________________RJ1" localSheetId="6">#REF!</definedName>
    <definedName name="____________________________________RJ1" localSheetId="9">#REF!</definedName>
    <definedName name="____________________________________RJ1">#REF!</definedName>
    <definedName name="____________________________________RK1" localSheetId="7">#REF!</definedName>
    <definedName name="____________________________________RK1" localSheetId="6">#REF!</definedName>
    <definedName name="____________________________________RK1" localSheetId="9">#REF!</definedName>
    <definedName name="____________________________________RK1">#REF!</definedName>
    <definedName name="____________________________________RL1" localSheetId="7">#REF!</definedName>
    <definedName name="____________________________________RL1" localSheetId="6">#REF!</definedName>
    <definedName name="____________________________________RL1" localSheetId="9">#REF!</definedName>
    <definedName name="____________________________________RL1">#REF!</definedName>
    <definedName name="____________________________________RM1" localSheetId="7">#REF!</definedName>
    <definedName name="____________________________________RM1" localSheetId="6">#REF!</definedName>
    <definedName name="____________________________________RM1" localSheetId="9">#REF!</definedName>
    <definedName name="____________________________________RM1">#REF!</definedName>
    <definedName name="____________________________________RN1" localSheetId="7">#REF!</definedName>
    <definedName name="____________________________________RN1" localSheetId="6">#REF!</definedName>
    <definedName name="____________________________________RN1" localSheetId="9">#REF!</definedName>
    <definedName name="____________________________________RN1">#REF!</definedName>
    <definedName name="____________________________________RO1" localSheetId="7">#REF!</definedName>
    <definedName name="____________________________________RO1" localSheetId="6">#REF!</definedName>
    <definedName name="____________________________________RO1" localSheetId="9">#REF!</definedName>
    <definedName name="____________________________________RO1">#REF!</definedName>
    <definedName name="____________________________________RP1" localSheetId="7">#REF!</definedName>
    <definedName name="____________________________________RP1" localSheetId="6">#REF!</definedName>
    <definedName name="____________________________________RP1" localSheetId="9">#REF!</definedName>
    <definedName name="____________________________________RP1">#REF!</definedName>
    <definedName name="____________________________________RQ1" localSheetId="7">#REF!</definedName>
    <definedName name="____________________________________RQ1" localSheetId="6">#REF!</definedName>
    <definedName name="____________________________________RQ1" localSheetId="9">#REF!</definedName>
    <definedName name="____________________________________RQ1">#REF!</definedName>
    <definedName name="____________________________________RR1" localSheetId="7">#REF!</definedName>
    <definedName name="____________________________________RR1" localSheetId="6">#REF!</definedName>
    <definedName name="____________________________________RR1" localSheetId="9">#REF!</definedName>
    <definedName name="____________________________________RR1">#REF!</definedName>
    <definedName name="____________________________________RS1" localSheetId="7">#REF!</definedName>
    <definedName name="____________________________________RS1" localSheetId="6">#REF!</definedName>
    <definedName name="____________________________________RS1" localSheetId="9">#REF!</definedName>
    <definedName name="____________________________________RS1">#REF!</definedName>
    <definedName name="____________________________________RT1" localSheetId="7">#REF!</definedName>
    <definedName name="____________________________________RT1" localSheetId="6">#REF!</definedName>
    <definedName name="____________________________________RT1" localSheetId="9">#REF!</definedName>
    <definedName name="____________________________________RT1">#REF!</definedName>
    <definedName name="___________________________________RA11" localSheetId="7">#REF!</definedName>
    <definedName name="___________________________________RA11" localSheetId="6">#REF!</definedName>
    <definedName name="___________________________________RA11" localSheetId="9">#REF!</definedName>
    <definedName name="___________________________________RA11">#REF!</definedName>
    <definedName name="___________________________________RA13" localSheetId="7">#REF!</definedName>
    <definedName name="___________________________________RA13" localSheetId="6">#REF!</definedName>
    <definedName name="___________________________________RA13" localSheetId="9">#REF!</definedName>
    <definedName name="___________________________________RA13">#REF!</definedName>
    <definedName name="___________________________________RA14" localSheetId="7">#REF!</definedName>
    <definedName name="___________________________________RA14" localSheetId="6">#REF!</definedName>
    <definedName name="___________________________________RA14" localSheetId="9">#REF!</definedName>
    <definedName name="___________________________________RA14">#REF!</definedName>
    <definedName name="___________________________________RA4" localSheetId="7">#REF!</definedName>
    <definedName name="___________________________________RA4" localSheetId="6">#REF!</definedName>
    <definedName name="___________________________________RA4" localSheetId="9">#REF!</definedName>
    <definedName name="___________________________________RA4">#REF!</definedName>
    <definedName name="___________________________________RA7" localSheetId="7">#REF!</definedName>
    <definedName name="___________________________________RA7" localSheetId="6">#REF!</definedName>
    <definedName name="___________________________________RA7" localSheetId="9">#REF!</definedName>
    <definedName name="___________________________________RA7">#REF!</definedName>
    <definedName name="___________________________________RA8" localSheetId="7">#REF!</definedName>
    <definedName name="___________________________________RA8" localSheetId="6">#REF!</definedName>
    <definedName name="___________________________________RA8" localSheetId="9">#REF!</definedName>
    <definedName name="___________________________________RA8">#REF!</definedName>
    <definedName name="___________________________________RA9" localSheetId="7">#REF!</definedName>
    <definedName name="___________________________________RA9" localSheetId="6">#REF!</definedName>
    <definedName name="___________________________________RA9" localSheetId="9">#REF!</definedName>
    <definedName name="___________________________________RA9">#REF!</definedName>
    <definedName name="___________________________________RB3" localSheetId="7">#REF!</definedName>
    <definedName name="___________________________________RB3" localSheetId="6">#REF!</definedName>
    <definedName name="___________________________________RB3" localSheetId="9">#REF!</definedName>
    <definedName name="___________________________________RB3">#REF!</definedName>
    <definedName name="___________________________________RB5" localSheetId="7">#REF!</definedName>
    <definedName name="___________________________________RB5" localSheetId="6">#REF!</definedName>
    <definedName name="___________________________________RB5" localSheetId="9">#REF!</definedName>
    <definedName name="___________________________________RB5">#REF!</definedName>
    <definedName name="___________________________________RD1" localSheetId="7">#REF!</definedName>
    <definedName name="___________________________________RD1" localSheetId="6">#REF!</definedName>
    <definedName name="___________________________________RD1" localSheetId="9">#REF!</definedName>
    <definedName name="___________________________________RD1">#REF!</definedName>
    <definedName name="___________________________________RE1" localSheetId="7">#REF!</definedName>
    <definedName name="___________________________________RE1" localSheetId="6">#REF!</definedName>
    <definedName name="___________________________________RE1" localSheetId="9">#REF!</definedName>
    <definedName name="___________________________________RE1">#REF!</definedName>
    <definedName name="___________________________________RF1" localSheetId="7">#REF!</definedName>
    <definedName name="___________________________________RF1" localSheetId="6">#REF!</definedName>
    <definedName name="___________________________________RF1" localSheetId="9">#REF!</definedName>
    <definedName name="___________________________________RF1">#REF!</definedName>
    <definedName name="___________________________________RG1" localSheetId="7">#REF!</definedName>
    <definedName name="___________________________________RG1" localSheetId="6">#REF!</definedName>
    <definedName name="___________________________________RG1" localSheetId="9">#REF!</definedName>
    <definedName name="___________________________________RG1">#REF!</definedName>
    <definedName name="___________________________________RG2" localSheetId="7">#REF!</definedName>
    <definedName name="___________________________________RG2" localSheetId="6">#REF!</definedName>
    <definedName name="___________________________________RG2" localSheetId="9">#REF!</definedName>
    <definedName name="___________________________________RG2">#REF!</definedName>
    <definedName name="___________________________________RI1" localSheetId="7">#REF!</definedName>
    <definedName name="___________________________________RI1" localSheetId="6">#REF!</definedName>
    <definedName name="___________________________________RI1" localSheetId="9">#REF!</definedName>
    <definedName name="___________________________________RI1">#REF!</definedName>
    <definedName name="___________________________________RJ1" localSheetId="7">#REF!</definedName>
    <definedName name="___________________________________RJ1" localSheetId="6">#REF!</definedName>
    <definedName name="___________________________________RJ1" localSheetId="9">#REF!</definedName>
    <definedName name="___________________________________RJ1">#REF!</definedName>
    <definedName name="___________________________________RK1" localSheetId="7">#REF!</definedName>
    <definedName name="___________________________________RK1" localSheetId="6">#REF!</definedName>
    <definedName name="___________________________________RK1" localSheetId="9">#REF!</definedName>
    <definedName name="___________________________________RK1">#REF!</definedName>
    <definedName name="___________________________________RL1" localSheetId="7">#REF!</definedName>
    <definedName name="___________________________________RL1" localSheetId="6">#REF!</definedName>
    <definedName name="___________________________________RL1" localSheetId="9">#REF!</definedName>
    <definedName name="___________________________________RL1">#REF!</definedName>
    <definedName name="___________________________________RM1" localSheetId="7">#REF!</definedName>
    <definedName name="___________________________________RM1" localSheetId="6">#REF!</definedName>
    <definedName name="___________________________________RM1" localSheetId="9">#REF!</definedName>
    <definedName name="___________________________________RM1">#REF!</definedName>
    <definedName name="___________________________________RN1" localSheetId="7">#REF!</definedName>
    <definedName name="___________________________________RN1" localSheetId="6">#REF!</definedName>
    <definedName name="___________________________________RN1" localSheetId="9">#REF!</definedName>
    <definedName name="___________________________________RN1">#REF!</definedName>
    <definedName name="___________________________________RO1" localSheetId="7">#REF!</definedName>
    <definedName name="___________________________________RO1" localSheetId="6">#REF!</definedName>
    <definedName name="___________________________________RO1" localSheetId="9">#REF!</definedName>
    <definedName name="___________________________________RO1">#REF!</definedName>
    <definedName name="___________________________________RP1" localSheetId="7">#REF!</definedName>
    <definedName name="___________________________________RP1" localSheetId="6">#REF!</definedName>
    <definedName name="___________________________________RP1" localSheetId="9">#REF!</definedName>
    <definedName name="___________________________________RP1">#REF!</definedName>
    <definedName name="___________________________________RQ1" localSheetId="7">#REF!</definedName>
    <definedName name="___________________________________RQ1" localSheetId="6">#REF!</definedName>
    <definedName name="___________________________________RQ1" localSheetId="9">#REF!</definedName>
    <definedName name="___________________________________RQ1">#REF!</definedName>
    <definedName name="___________________________________RR1" localSheetId="7">#REF!</definedName>
    <definedName name="___________________________________RR1" localSheetId="6">#REF!</definedName>
    <definedName name="___________________________________RR1" localSheetId="9">#REF!</definedName>
    <definedName name="___________________________________RR1">#REF!</definedName>
    <definedName name="___________________________________RS1" localSheetId="7">#REF!</definedName>
    <definedName name="___________________________________RS1" localSheetId="6">#REF!</definedName>
    <definedName name="___________________________________RS1" localSheetId="9">#REF!</definedName>
    <definedName name="___________________________________RS1">#REF!</definedName>
    <definedName name="___________________________________RT1" localSheetId="7">#REF!</definedName>
    <definedName name="___________________________________RT1" localSheetId="6">#REF!</definedName>
    <definedName name="___________________________________RT1" localSheetId="9">#REF!</definedName>
    <definedName name="___________________________________RT1">#REF!</definedName>
    <definedName name="__________________________________RA11" localSheetId="7">#REF!</definedName>
    <definedName name="__________________________________RA11" localSheetId="6">#REF!</definedName>
    <definedName name="__________________________________RA11" localSheetId="9">#REF!</definedName>
    <definedName name="__________________________________RA11">#REF!</definedName>
    <definedName name="__________________________________RA13" localSheetId="7">#REF!</definedName>
    <definedName name="__________________________________RA13" localSheetId="6">#REF!</definedName>
    <definedName name="__________________________________RA13" localSheetId="9">#REF!</definedName>
    <definedName name="__________________________________RA13">#REF!</definedName>
    <definedName name="__________________________________RA14" localSheetId="7">#REF!</definedName>
    <definedName name="__________________________________RA14" localSheetId="6">#REF!</definedName>
    <definedName name="__________________________________RA14" localSheetId="9">#REF!</definedName>
    <definedName name="__________________________________RA14">#REF!</definedName>
    <definedName name="__________________________________RA4" localSheetId="7">#REF!</definedName>
    <definedName name="__________________________________RA4" localSheetId="6">#REF!</definedName>
    <definedName name="__________________________________RA4" localSheetId="9">#REF!</definedName>
    <definedName name="__________________________________RA4">#REF!</definedName>
    <definedName name="__________________________________RA7" localSheetId="7">#REF!</definedName>
    <definedName name="__________________________________RA7" localSheetId="6">#REF!</definedName>
    <definedName name="__________________________________RA7" localSheetId="9">#REF!</definedName>
    <definedName name="__________________________________RA7">#REF!</definedName>
    <definedName name="__________________________________RA8" localSheetId="7">#REF!</definedName>
    <definedName name="__________________________________RA8" localSheetId="6">#REF!</definedName>
    <definedName name="__________________________________RA8" localSheetId="9">#REF!</definedName>
    <definedName name="__________________________________RA8">#REF!</definedName>
    <definedName name="__________________________________RA9" localSheetId="7">#REF!</definedName>
    <definedName name="__________________________________RA9" localSheetId="6">#REF!</definedName>
    <definedName name="__________________________________RA9" localSheetId="9">#REF!</definedName>
    <definedName name="__________________________________RA9">#REF!</definedName>
    <definedName name="__________________________________RB3" localSheetId="7">#REF!</definedName>
    <definedName name="__________________________________RB3" localSheetId="6">#REF!</definedName>
    <definedName name="__________________________________RB3" localSheetId="9">#REF!</definedName>
    <definedName name="__________________________________RB3">#REF!</definedName>
    <definedName name="__________________________________RB5" localSheetId="7">#REF!</definedName>
    <definedName name="__________________________________RB5" localSheetId="6">#REF!</definedName>
    <definedName name="__________________________________RB5" localSheetId="9">#REF!</definedName>
    <definedName name="__________________________________RB5">#REF!</definedName>
    <definedName name="__________________________________RD1" localSheetId="7">#REF!</definedName>
    <definedName name="__________________________________RD1" localSheetId="6">#REF!</definedName>
    <definedName name="__________________________________RD1" localSheetId="9">#REF!</definedName>
    <definedName name="__________________________________RD1">#REF!</definedName>
    <definedName name="__________________________________RE1" localSheetId="7">#REF!</definedName>
    <definedName name="__________________________________RE1" localSheetId="6">#REF!</definedName>
    <definedName name="__________________________________RE1" localSheetId="9">#REF!</definedName>
    <definedName name="__________________________________RE1">#REF!</definedName>
    <definedName name="__________________________________RF1" localSheetId="7">#REF!</definedName>
    <definedName name="__________________________________RF1" localSheetId="6">#REF!</definedName>
    <definedName name="__________________________________RF1" localSheetId="9">#REF!</definedName>
    <definedName name="__________________________________RF1">#REF!</definedName>
    <definedName name="__________________________________RG1" localSheetId="7">#REF!</definedName>
    <definedName name="__________________________________RG1" localSheetId="6">#REF!</definedName>
    <definedName name="__________________________________RG1" localSheetId="9">#REF!</definedName>
    <definedName name="__________________________________RG1">#REF!</definedName>
    <definedName name="__________________________________RG2" localSheetId="7">#REF!</definedName>
    <definedName name="__________________________________RG2" localSheetId="6">#REF!</definedName>
    <definedName name="__________________________________RG2" localSheetId="9">#REF!</definedName>
    <definedName name="__________________________________RG2">#REF!</definedName>
    <definedName name="__________________________________RI1" localSheetId="7">#REF!</definedName>
    <definedName name="__________________________________RI1" localSheetId="6">#REF!</definedName>
    <definedName name="__________________________________RI1" localSheetId="9">#REF!</definedName>
    <definedName name="__________________________________RI1">#REF!</definedName>
    <definedName name="__________________________________RJ1" localSheetId="7">#REF!</definedName>
    <definedName name="__________________________________RJ1" localSheetId="6">#REF!</definedName>
    <definedName name="__________________________________RJ1" localSheetId="9">#REF!</definedName>
    <definedName name="__________________________________RJ1">#REF!</definedName>
    <definedName name="__________________________________RK1" localSheetId="7">#REF!</definedName>
    <definedName name="__________________________________RK1" localSheetId="6">#REF!</definedName>
    <definedName name="__________________________________RK1" localSheetId="9">#REF!</definedName>
    <definedName name="__________________________________RK1">#REF!</definedName>
    <definedName name="__________________________________RL1" localSheetId="7">#REF!</definedName>
    <definedName name="__________________________________RL1" localSheetId="6">#REF!</definedName>
    <definedName name="__________________________________RL1" localSheetId="9">#REF!</definedName>
    <definedName name="__________________________________RL1">#REF!</definedName>
    <definedName name="__________________________________RM1" localSheetId="7">#REF!</definedName>
    <definedName name="__________________________________RM1" localSheetId="6">#REF!</definedName>
    <definedName name="__________________________________RM1" localSheetId="9">#REF!</definedName>
    <definedName name="__________________________________RM1">#REF!</definedName>
    <definedName name="__________________________________RN1" localSheetId="7">#REF!</definedName>
    <definedName name="__________________________________RN1" localSheetId="6">#REF!</definedName>
    <definedName name="__________________________________RN1" localSheetId="9">#REF!</definedName>
    <definedName name="__________________________________RN1">#REF!</definedName>
    <definedName name="__________________________________RO1" localSheetId="7">#REF!</definedName>
    <definedName name="__________________________________RO1" localSheetId="6">#REF!</definedName>
    <definedName name="__________________________________RO1" localSheetId="9">#REF!</definedName>
    <definedName name="__________________________________RO1">#REF!</definedName>
    <definedName name="__________________________________RP1" localSheetId="7">#REF!</definedName>
    <definedName name="__________________________________RP1" localSheetId="6">#REF!</definedName>
    <definedName name="__________________________________RP1" localSheetId="9">#REF!</definedName>
    <definedName name="__________________________________RP1">#REF!</definedName>
    <definedName name="__________________________________RQ1" localSheetId="7">#REF!</definedName>
    <definedName name="__________________________________RQ1" localSheetId="6">#REF!</definedName>
    <definedName name="__________________________________RQ1" localSheetId="9">#REF!</definedName>
    <definedName name="__________________________________RQ1">#REF!</definedName>
    <definedName name="__________________________________RR1" localSheetId="7">#REF!</definedName>
    <definedName name="__________________________________RR1" localSheetId="6">#REF!</definedName>
    <definedName name="__________________________________RR1" localSheetId="9">#REF!</definedName>
    <definedName name="__________________________________RR1">#REF!</definedName>
    <definedName name="__________________________________RS1" localSheetId="7">#REF!</definedName>
    <definedName name="__________________________________RS1" localSheetId="6">#REF!</definedName>
    <definedName name="__________________________________RS1" localSheetId="9">#REF!</definedName>
    <definedName name="__________________________________RS1">#REF!</definedName>
    <definedName name="__________________________________RT1" localSheetId="7">#REF!</definedName>
    <definedName name="__________________________________RT1" localSheetId="6">#REF!</definedName>
    <definedName name="__________________________________RT1" localSheetId="9">#REF!</definedName>
    <definedName name="__________________________________RT1">#REF!</definedName>
    <definedName name="_________________________________RA11" localSheetId="7">#REF!</definedName>
    <definedName name="_________________________________RA11" localSheetId="6">#REF!</definedName>
    <definedName name="_________________________________RA11" localSheetId="9">#REF!</definedName>
    <definedName name="_________________________________RA11">#REF!</definedName>
    <definedName name="_________________________________RA13" localSheetId="7">#REF!</definedName>
    <definedName name="_________________________________RA13" localSheetId="6">#REF!</definedName>
    <definedName name="_________________________________RA13" localSheetId="9">#REF!</definedName>
    <definedName name="_________________________________RA13">#REF!</definedName>
    <definedName name="_________________________________RA14" localSheetId="7">#REF!</definedName>
    <definedName name="_________________________________RA14" localSheetId="6">#REF!</definedName>
    <definedName name="_________________________________RA14" localSheetId="9">#REF!</definedName>
    <definedName name="_________________________________RA14">#REF!</definedName>
    <definedName name="_________________________________RA4" localSheetId="7">#REF!</definedName>
    <definedName name="_________________________________RA4" localSheetId="6">#REF!</definedName>
    <definedName name="_________________________________RA4" localSheetId="9">#REF!</definedName>
    <definedName name="_________________________________RA4">#REF!</definedName>
    <definedName name="_________________________________RA7" localSheetId="7">#REF!</definedName>
    <definedName name="_________________________________RA7" localSheetId="6">#REF!</definedName>
    <definedName name="_________________________________RA7" localSheetId="9">#REF!</definedName>
    <definedName name="_________________________________RA7">#REF!</definedName>
    <definedName name="_________________________________RA8" localSheetId="7">#REF!</definedName>
    <definedName name="_________________________________RA8" localSheetId="6">#REF!</definedName>
    <definedName name="_________________________________RA8" localSheetId="9">#REF!</definedName>
    <definedName name="_________________________________RA8">#REF!</definedName>
    <definedName name="_________________________________RA9" localSheetId="7">#REF!</definedName>
    <definedName name="_________________________________RA9" localSheetId="6">#REF!</definedName>
    <definedName name="_________________________________RA9" localSheetId="9">#REF!</definedName>
    <definedName name="_________________________________RA9">#REF!</definedName>
    <definedName name="_________________________________RB3" localSheetId="7">#REF!</definedName>
    <definedName name="_________________________________RB3" localSheetId="6">#REF!</definedName>
    <definedName name="_________________________________RB3" localSheetId="9">#REF!</definedName>
    <definedName name="_________________________________RB3">#REF!</definedName>
    <definedName name="_________________________________RB5" localSheetId="7">#REF!</definedName>
    <definedName name="_________________________________RB5" localSheetId="6">#REF!</definedName>
    <definedName name="_________________________________RB5" localSheetId="9">#REF!</definedName>
    <definedName name="_________________________________RB5">#REF!</definedName>
    <definedName name="_________________________________RD1" localSheetId="7">#REF!</definedName>
    <definedName name="_________________________________RD1" localSheetId="6">#REF!</definedName>
    <definedName name="_________________________________RD1" localSheetId="9">#REF!</definedName>
    <definedName name="_________________________________RD1">#REF!</definedName>
    <definedName name="_________________________________RE1" localSheetId="7">#REF!</definedName>
    <definedName name="_________________________________RE1" localSheetId="6">#REF!</definedName>
    <definedName name="_________________________________RE1" localSheetId="9">#REF!</definedName>
    <definedName name="_________________________________RE1">#REF!</definedName>
    <definedName name="_________________________________RF1" localSheetId="7">#REF!</definedName>
    <definedName name="_________________________________RF1" localSheetId="6">#REF!</definedName>
    <definedName name="_________________________________RF1" localSheetId="9">#REF!</definedName>
    <definedName name="_________________________________RF1">#REF!</definedName>
    <definedName name="_________________________________RG1" localSheetId="7">#REF!</definedName>
    <definedName name="_________________________________RG1" localSheetId="6">#REF!</definedName>
    <definedName name="_________________________________RG1" localSheetId="9">#REF!</definedName>
    <definedName name="_________________________________RG1">#REF!</definedName>
    <definedName name="_________________________________RG2" localSheetId="7">#REF!</definedName>
    <definedName name="_________________________________RG2" localSheetId="6">#REF!</definedName>
    <definedName name="_________________________________RG2" localSheetId="9">#REF!</definedName>
    <definedName name="_________________________________RG2">#REF!</definedName>
    <definedName name="_________________________________RI1" localSheetId="7">#REF!</definedName>
    <definedName name="_________________________________RI1" localSheetId="6">#REF!</definedName>
    <definedName name="_________________________________RI1" localSheetId="9">#REF!</definedName>
    <definedName name="_________________________________RI1">#REF!</definedName>
    <definedName name="_________________________________RJ1" localSheetId="7">#REF!</definedName>
    <definedName name="_________________________________RJ1" localSheetId="6">#REF!</definedName>
    <definedName name="_________________________________RJ1" localSheetId="9">#REF!</definedName>
    <definedName name="_________________________________RJ1">#REF!</definedName>
    <definedName name="_________________________________RK1" localSheetId="7">#REF!</definedName>
    <definedName name="_________________________________RK1" localSheetId="6">#REF!</definedName>
    <definedName name="_________________________________RK1" localSheetId="9">#REF!</definedName>
    <definedName name="_________________________________RK1">#REF!</definedName>
    <definedName name="_________________________________RL1" localSheetId="7">#REF!</definedName>
    <definedName name="_________________________________RL1" localSheetId="6">#REF!</definedName>
    <definedName name="_________________________________RL1" localSheetId="9">#REF!</definedName>
    <definedName name="_________________________________RL1">#REF!</definedName>
    <definedName name="_________________________________RM1" localSheetId="7">#REF!</definedName>
    <definedName name="_________________________________RM1" localSheetId="6">#REF!</definedName>
    <definedName name="_________________________________RM1" localSheetId="9">#REF!</definedName>
    <definedName name="_________________________________RM1">#REF!</definedName>
    <definedName name="_________________________________RN1" localSheetId="7">#REF!</definedName>
    <definedName name="_________________________________RN1" localSheetId="6">#REF!</definedName>
    <definedName name="_________________________________RN1" localSheetId="9">#REF!</definedName>
    <definedName name="_________________________________RN1">#REF!</definedName>
    <definedName name="_________________________________RO1" localSheetId="7">#REF!</definedName>
    <definedName name="_________________________________RO1" localSheetId="6">#REF!</definedName>
    <definedName name="_________________________________RO1" localSheetId="9">#REF!</definedName>
    <definedName name="_________________________________RO1">#REF!</definedName>
    <definedName name="_________________________________RP1" localSheetId="7">#REF!</definedName>
    <definedName name="_________________________________RP1" localSheetId="6">#REF!</definedName>
    <definedName name="_________________________________RP1" localSheetId="9">#REF!</definedName>
    <definedName name="_________________________________RP1">#REF!</definedName>
    <definedName name="_________________________________RQ1" localSheetId="7">#REF!</definedName>
    <definedName name="_________________________________RQ1" localSheetId="6">#REF!</definedName>
    <definedName name="_________________________________RQ1" localSheetId="9">#REF!</definedName>
    <definedName name="_________________________________RQ1">#REF!</definedName>
    <definedName name="_________________________________RR1" localSheetId="7">#REF!</definedName>
    <definedName name="_________________________________RR1" localSheetId="6">#REF!</definedName>
    <definedName name="_________________________________RR1" localSheetId="9">#REF!</definedName>
    <definedName name="_________________________________RR1">#REF!</definedName>
    <definedName name="_________________________________RS1" localSheetId="7">#REF!</definedName>
    <definedName name="_________________________________RS1" localSheetId="6">#REF!</definedName>
    <definedName name="_________________________________RS1" localSheetId="9">#REF!</definedName>
    <definedName name="_________________________________RS1">#REF!</definedName>
    <definedName name="_________________________________RT1" localSheetId="7">#REF!</definedName>
    <definedName name="_________________________________RT1" localSheetId="6">#REF!</definedName>
    <definedName name="_________________________________RT1" localSheetId="9">#REF!</definedName>
    <definedName name="_________________________________RT1">#REF!</definedName>
    <definedName name="________________________________RA11" localSheetId="7">#REF!</definedName>
    <definedName name="________________________________RA11" localSheetId="6">#REF!</definedName>
    <definedName name="________________________________RA11" localSheetId="9">#REF!</definedName>
    <definedName name="________________________________RA11">#REF!</definedName>
    <definedName name="________________________________RA13" localSheetId="7">#REF!</definedName>
    <definedName name="________________________________RA13" localSheetId="6">#REF!</definedName>
    <definedName name="________________________________RA13" localSheetId="9">#REF!</definedName>
    <definedName name="________________________________RA13">#REF!</definedName>
    <definedName name="________________________________RA14" localSheetId="7">#REF!</definedName>
    <definedName name="________________________________RA14" localSheetId="6">#REF!</definedName>
    <definedName name="________________________________RA14" localSheetId="9">#REF!</definedName>
    <definedName name="________________________________RA14">#REF!</definedName>
    <definedName name="________________________________RA4" localSheetId="7">#REF!</definedName>
    <definedName name="________________________________RA4" localSheetId="6">#REF!</definedName>
    <definedName name="________________________________RA4" localSheetId="9">#REF!</definedName>
    <definedName name="________________________________RA4">#REF!</definedName>
    <definedName name="________________________________RA7" localSheetId="7">#REF!</definedName>
    <definedName name="________________________________RA7" localSheetId="6">#REF!</definedName>
    <definedName name="________________________________RA7" localSheetId="9">#REF!</definedName>
    <definedName name="________________________________RA7">#REF!</definedName>
    <definedName name="________________________________RA8" localSheetId="7">#REF!</definedName>
    <definedName name="________________________________RA8" localSheetId="6">#REF!</definedName>
    <definedName name="________________________________RA8" localSheetId="9">#REF!</definedName>
    <definedName name="________________________________RA8">#REF!</definedName>
    <definedName name="________________________________RA9" localSheetId="7">#REF!</definedName>
    <definedName name="________________________________RA9" localSheetId="6">#REF!</definedName>
    <definedName name="________________________________RA9" localSheetId="9">#REF!</definedName>
    <definedName name="________________________________RA9">#REF!</definedName>
    <definedName name="________________________________RB3" localSheetId="7">#REF!</definedName>
    <definedName name="________________________________RB3" localSheetId="6">#REF!</definedName>
    <definedName name="________________________________RB3" localSheetId="9">#REF!</definedName>
    <definedName name="________________________________RB3">#REF!</definedName>
    <definedName name="________________________________RB5" localSheetId="7">#REF!</definedName>
    <definedName name="________________________________RB5" localSheetId="6">#REF!</definedName>
    <definedName name="________________________________RB5" localSheetId="9">#REF!</definedName>
    <definedName name="________________________________RB5">#REF!</definedName>
    <definedName name="________________________________RD1" localSheetId="7">#REF!</definedName>
    <definedName name="________________________________RD1" localSheetId="6">#REF!</definedName>
    <definedName name="________________________________RD1" localSheetId="9">#REF!</definedName>
    <definedName name="________________________________RD1">#REF!</definedName>
    <definedName name="________________________________RE1" localSheetId="7">#REF!</definedName>
    <definedName name="________________________________RE1" localSheetId="6">#REF!</definedName>
    <definedName name="________________________________RE1" localSheetId="9">#REF!</definedName>
    <definedName name="________________________________RE1">#REF!</definedName>
    <definedName name="________________________________RF1" localSheetId="7">#REF!</definedName>
    <definedName name="________________________________RF1" localSheetId="6">#REF!</definedName>
    <definedName name="________________________________RF1" localSheetId="9">#REF!</definedName>
    <definedName name="________________________________RF1">#REF!</definedName>
    <definedName name="________________________________RG1" localSheetId="7">#REF!</definedName>
    <definedName name="________________________________RG1" localSheetId="6">#REF!</definedName>
    <definedName name="________________________________RG1" localSheetId="9">#REF!</definedName>
    <definedName name="________________________________RG1">#REF!</definedName>
    <definedName name="________________________________RG2" localSheetId="7">#REF!</definedName>
    <definedName name="________________________________RG2" localSheetId="6">#REF!</definedName>
    <definedName name="________________________________RG2" localSheetId="9">#REF!</definedName>
    <definedName name="________________________________RG2">#REF!</definedName>
    <definedName name="________________________________RI1" localSheetId="7">#REF!</definedName>
    <definedName name="________________________________RI1" localSheetId="6">#REF!</definedName>
    <definedName name="________________________________RI1" localSheetId="9">#REF!</definedName>
    <definedName name="________________________________RI1">#REF!</definedName>
    <definedName name="________________________________RJ1" localSheetId="7">#REF!</definedName>
    <definedName name="________________________________RJ1" localSheetId="6">#REF!</definedName>
    <definedName name="________________________________RJ1" localSheetId="9">#REF!</definedName>
    <definedName name="________________________________RJ1">#REF!</definedName>
    <definedName name="________________________________RK1" localSheetId="7">#REF!</definedName>
    <definedName name="________________________________RK1" localSheetId="6">#REF!</definedName>
    <definedName name="________________________________RK1" localSheetId="9">#REF!</definedName>
    <definedName name="________________________________RK1">#REF!</definedName>
    <definedName name="________________________________RL1" localSheetId="7">#REF!</definedName>
    <definedName name="________________________________RL1" localSheetId="6">#REF!</definedName>
    <definedName name="________________________________RL1" localSheetId="9">#REF!</definedName>
    <definedName name="________________________________RL1">#REF!</definedName>
    <definedName name="________________________________RM1" localSheetId="7">#REF!</definedName>
    <definedName name="________________________________RM1" localSheetId="6">#REF!</definedName>
    <definedName name="________________________________RM1" localSheetId="9">#REF!</definedName>
    <definedName name="________________________________RM1">#REF!</definedName>
    <definedName name="________________________________RN1" localSheetId="7">#REF!</definedName>
    <definedName name="________________________________RN1" localSheetId="6">#REF!</definedName>
    <definedName name="________________________________RN1" localSheetId="9">#REF!</definedName>
    <definedName name="________________________________RN1">#REF!</definedName>
    <definedName name="________________________________RO1" localSheetId="7">#REF!</definedName>
    <definedName name="________________________________RO1" localSheetId="6">#REF!</definedName>
    <definedName name="________________________________RO1" localSheetId="9">#REF!</definedName>
    <definedName name="________________________________RO1">#REF!</definedName>
    <definedName name="________________________________RP1" localSheetId="7">#REF!</definedName>
    <definedName name="________________________________RP1" localSheetId="6">#REF!</definedName>
    <definedName name="________________________________RP1" localSheetId="9">#REF!</definedName>
    <definedName name="________________________________RP1">#REF!</definedName>
    <definedName name="________________________________RQ1" localSheetId="7">#REF!</definedName>
    <definedName name="________________________________RQ1" localSheetId="6">#REF!</definedName>
    <definedName name="________________________________RQ1" localSheetId="9">#REF!</definedName>
    <definedName name="________________________________RQ1">#REF!</definedName>
    <definedName name="________________________________RR1" localSheetId="7">#REF!</definedName>
    <definedName name="________________________________RR1" localSheetId="6">#REF!</definedName>
    <definedName name="________________________________RR1" localSheetId="9">#REF!</definedName>
    <definedName name="________________________________RR1">#REF!</definedName>
    <definedName name="________________________________RS1" localSheetId="7">#REF!</definedName>
    <definedName name="________________________________RS1" localSheetId="6">#REF!</definedName>
    <definedName name="________________________________RS1" localSheetId="9">#REF!</definedName>
    <definedName name="________________________________RS1">#REF!</definedName>
    <definedName name="________________________________RT1" localSheetId="7">#REF!</definedName>
    <definedName name="________________________________RT1" localSheetId="6">#REF!</definedName>
    <definedName name="________________________________RT1" localSheetId="9">#REF!</definedName>
    <definedName name="________________________________RT1">#REF!</definedName>
    <definedName name="_______________________________RA11" localSheetId="7">#REF!</definedName>
    <definedName name="_______________________________RA11" localSheetId="6">#REF!</definedName>
    <definedName name="_______________________________RA11" localSheetId="9">#REF!</definedName>
    <definedName name="_______________________________RA11">#REF!</definedName>
    <definedName name="_______________________________RA13" localSheetId="7">#REF!</definedName>
    <definedName name="_______________________________RA13" localSheetId="6">#REF!</definedName>
    <definedName name="_______________________________RA13" localSheetId="9">#REF!</definedName>
    <definedName name="_______________________________RA13">#REF!</definedName>
    <definedName name="_______________________________RA14" localSheetId="7">#REF!</definedName>
    <definedName name="_______________________________RA14" localSheetId="6">#REF!</definedName>
    <definedName name="_______________________________RA14" localSheetId="9">#REF!</definedName>
    <definedName name="_______________________________RA14">#REF!</definedName>
    <definedName name="_______________________________RA4" localSheetId="7">#REF!</definedName>
    <definedName name="_______________________________RA4" localSheetId="6">#REF!</definedName>
    <definedName name="_______________________________RA4" localSheetId="9">#REF!</definedName>
    <definedName name="_______________________________RA4">#REF!</definedName>
    <definedName name="_______________________________RA7" localSheetId="7">#REF!</definedName>
    <definedName name="_______________________________RA7" localSheetId="6">#REF!</definedName>
    <definedName name="_______________________________RA7" localSheetId="9">#REF!</definedName>
    <definedName name="_______________________________RA7">#REF!</definedName>
    <definedName name="_______________________________RA8" localSheetId="7">#REF!</definedName>
    <definedName name="_______________________________RA8" localSheetId="6">#REF!</definedName>
    <definedName name="_______________________________RA8" localSheetId="9">#REF!</definedName>
    <definedName name="_______________________________RA8">#REF!</definedName>
    <definedName name="_______________________________RA9" localSheetId="7">#REF!</definedName>
    <definedName name="_______________________________RA9" localSheetId="6">#REF!</definedName>
    <definedName name="_______________________________RA9" localSheetId="9">#REF!</definedName>
    <definedName name="_______________________________RA9">#REF!</definedName>
    <definedName name="_______________________________RB3" localSheetId="7">#REF!</definedName>
    <definedName name="_______________________________RB3" localSheetId="6">#REF!</definedName>
    <definedName name="_______________________________RB3" localSheetId="9">#REF!</definedName>
    <definedName name="_______________________________RB3">#REF!</definedName>
    <definedName name="_______________________________RB5" localSheetId="7">#REF!</definedName>
    <definedName name="_______________________________RB5" localSheetId="6">#REF!</definedName>
    <definedName name="_______________________________RB5" localSheetId="9">#REF!</definedName>
    <definedName name="_______________________________RB5">#REF!</definedName>
    <definedName name="_______________________________RD1" localSheetId="7">#REF!</definedName>
    <definedName name="_______________________________RD1" localSheetId="6">#REF!</definedName>
    <definedName name="_______________________________RD1" localSheetId="9">#REF!</definedName>
    <definedName name="_______________________________RD1">#REF!</definedName>
    <definedName name="_______________________________RE1" localSheetId="7">#REF!</definedName>
    <definedName name="_______________________________RE1" localSheetId="6">#REF!</definedName>
    <definedName name="_______________________________RE1" localSheetId="9">#REF!</definedName>
    <definedName name="_______________________________RE1">#REF!</definedName>
    <definedName name="_______________________________RF1" localSheetId="7">#REF!</definedName>
    <definedName name="_______________________________RF1" localSheetId="6">#REF!</definedName>
    <definedName name="_______________________________RF1" localSheetId="9">#REF!</definedName>
    <definedName name="_______________________________RF1">#REF!</definedName>
    <definedName name="_______________________________RG1" localSheetId="7">#REF!</definedName>
    <definedName name="_______________________________RG1" localSheetId="6">#REF!</definedName>
    <definedName name="_______________________________RG1" localSheetId="9">#REF!</definedName>
    <definedName name="_______________________________RG1">#REF!</definedName>
    <definedName name="_______________________________RG2" localSheetId="7">#REF!</definedName>
    <definedName name="_______________________________RG2" localSheetId="6">#REF!</definedName>
    <definedName name="_______________________________RG2" localSheetId="9">#REF!</definedName>
    <definedName name="_______________________________RG2">#REF!</definedName>
    <definedName name="_______________________________RI1" localSheetId="7">#REF!</definedName>
    <definedName name="_______________________________RI1" localSheetId="6">#REF!</definedName>
    <definedName name="_______________________________RI1" localSheetId="9">#REF!</definedName>
    <definedName name="_______________________________RI1">#REF!</definedName>
    <definedName name="_______________________________RJ1" localSheetId="7">#REF!</definedName>
    <definedName name="_______________________________RJ1" localSheetId="6">#REF!</definedName>
    <definedName name="_______________________________RJ1" localSheetId="9">#REF!</definedName>
    <definedName name="_______________________________RJ1">#REF!</definedName>
    <definedName name="_______________________________RK1" localSheetId="7">#REF!</definedName>
    <definedName name="_______________________________RK1" localSheetId="6">#REF!</definedName>
    <definedName name="_______________________________RK1" localSheetId="9">#REF!</definedName>
    <definedName name="_______________________________RK1">#REF!</definedName>
    <definedName name="_______________________________RL1" localSheetId="7">#REF!</definedName>
    <definedName name="_______________________________RL1" localSheetId="6">#REF!</definedName>
    <definedName name="_______________________________RL1" localSheetId="9">#REF!</definedName>
    <definedName name="_______________________________RL1">#REF!</definedName>
    <definedName name="_______________________________RM1" localSheetId="7">#REF!</definedName>
    <definedName name="_______________________________RM1" localSheetId="6">#REF!</definedName>
    <definedName name="_______________________________RM1" localSheetId="9">#REF!</definedName>
    <definedName name="_______________________________RM1">#REF!</definedName>
    <definedName name="_______________________________RN1" localSheetId="7">#REF!</definedName>
    <definedName name="_______________________________RN1" localSheetId="6">#REF!</definedName>
    <definedName name="_______________________________RN1" localSheetId="9">#REF!</definedName>
    <definedName name="_______________________________RN1">#REF!</definedName>
    <definedName name="_______________________________RO1" localSheetId="7">#REF!</definedName>
    <definedName name="_______________________________RO1" localSheetId="6">#REF!</definedName>
    <definedName name="_______________________________RO1" localSheetId="9">#REF!</definedName>
    <definedName name="_______________________________RO1">#REF!</definedName>
    <definedName name="_______________________________RP1" localSheetId="7">#REF!</definedName>
    <definedName name="_______________________________RP1" localSheetId="6">#REF!</definedName>
    <definedName name="_______________________________RP1" localSheetId="9">#REF!</definedName>
    <definedName name="_______________________________RP1">#REF!</definedName>
    <definedName name="_______________________________RQ1" localSheetId="7">#REF!</definedName>
    <definedName name="_______________________________RQ1" localSheetId="6">#REF!</definedName>
    <definedName name="_______________________________RQ1" localSheetId="9">#REF!</definedName>
    <definedName name="_______________________________RQ1">#REF!</definedName>
    <definedName name="_______________________________RR1" localSheetId="7">#REF!</definedName>
    <definedName name="_______________________________RR1" localSheetId="6">#REF!</definedName>
    <definedName name="_______________________________RR1" localSheetId="9">#REF!</definedName>
    <definedName name="_______________________________RR1">#REF!</definedName>
    <definedName name="_______________________________RS1" localSheetId="7">#REF!</definedName>
    <definedName name="_______________________________RS1" localSheetId="6">#REF!</definedName>
    <definedName name="_______________________________RS1" localSheetId="9">#REF!</definedName>
    <definedName name="_______________________________RS1">#REF!</definedName>
    <definedName name="_______________________________RT1" localSheetId="7">#REF!</definedName>
    <definedName name="_______________________________RT1" localSheetId="6">#REF!</definedName>
    <definedName name="_______________________________RT1" localSheetId="9">#REF!</definedName>
    <definedName name="_______________________________RT1">#REF!</definedName>
    <definedName name="_______________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_________RA11" localSheetId="7">#REF!</definedName>
    <definedName name="______________________________RA11" localSheetId="6">#REF!</definedName>
    <definedName name="______________________________RA11" localSheetId="9">#REF!</definedName>
    <definedName name="______________________________RA11">#REF!</definedName>
    <definedName name="______________________________RA13" localSheetId="7">#REF!</definedName>
    <definedName name="______________________________RA13" localSheetId="6">#REF!</definedName>
    <definedName name="______________________________RA13" localSheetId="9">#REF!</definedName>
    <definedName name="______________________________RA13">#REF!</definedName>
    <definedName name="______________________________RA14" localSheetId="7">#REF!</definedName>
    <definedName name="______________________________RA14" localSheetId="6">#REF!</definedName>
    <definedName name="______________________________RA14" localSheetId="9">#REF!</definedName>
    <definedName name="______________________________RA14">#REF!</definedName>
    <definedName name="______________________________RA4" localSheetId="7">#REF!</definedName>
    <definedName name="______________________________RA4" localSheetId="6">#REF!</definedName>
    <definedName name="______________________________RA4" localSheetId="9">#REF!</definedName>
    <definedName name="______________________________RA4">#REF!</definedName>
    <definedName name="______________________________RA7" localSheetId="7">#REF!</definedName>
    <definedName name="______________________________RA7" localSheetId="6">#REF!</definedName>
    <definedName name="______________________________RA7" localSheetId="9">#REF!</definedName>
    <definedName name="______________________________RA7">#REF!</definedName>
    <definedName name="______________________________RA8" localSheetId="7">#REF!</definedName>
    <definedName name="______________________________RA8" localSheetId="6">#REF!</definedName>
    <definedName name="______________________________RA8" localSheetId="9">#REF!</definedName>
    <definedName name="______________________________RA8">#REF!</definedName>
    <definedName name="______________________________RA9" localSheetId="7">#REF!</definedName>
    <definedName name="______________________________RA9" localSheetId="6">#REF!</definedName>
    <definedName name="______________________________RA9" localSheetId="9">#REF!</definedName>
    <definedName name="______________________________RA9">#REF!</definedName>
    <definedName name="______________________________RB3" localSheetId="7">#REF!</definedName>
    <definedName name="______________________________RB3" localSheetId="6">#REF!</definedName>
    <definedName name="______________________________RB3" localSheetId="9">#REF!</definedName>
    <definedName name="______________________________RB3">#REF!</definedName>
    <definedName name="______________________________RB5" localSheetId="7">#REF!</definedName>
    <definedName name="______________________________RB5" localSheetId="6">#REF!</definedName>
    <definedName name="______________________________RB5" localSheetId="9">#REF!</definedName>
    <definedName name="______________________________RB5">#REF!</definedName>
    <definedName name="______________________________RD1" localSheetId="7">#REF!</definedName>
    <definedName name="______________________________RD1" localSheetId="6">#REF!</definedName>
    <definedName name="______________________________RD1" localSheetId="9">#REF!</definedName>
    <definedName name="______________________________RD1">#REF!</definedName>
    <definedName name="______________________________RE1" localSheetId="7">#REF!</definedName>
    <definedName name="______________________________RE1" localSheetId="6">#REF!</definedName>
    <definedName name="______________________________RE1" localSheetId="9">#REF!</definedName>
    <definedName name="______________________________RE1">#REF!</definedName>
    <definedName name="______________________________RF1" localSheetId="7">#REF!</definedName>
    <definedName name="______________________________RF1" localSheetId="6">#REF!</definedName>
    <definedName name="______________________________RF1" localSheetId="9">#REF!</definedName>
    <definedName name="______________________________RF1">#REF!</definedName>
    <definedName name="______________________________RG1" localSheetId="7">#REF!</definedName>
    <definedName name="______________________________RG1" localSheetId="6">#REF!</definedName>
    <definedName name="______________________________RG1" localSheetId="9">#REF!</definedName>
    <definedName name="______________________________RG1">#REF!</definedName>
    <definedName name="______________________________RG2" localSheetId="7">#REF!</definedName>
    <definedName name="______________________________RG2" localSheetId="6">#REF!</definedName>
    <definedName name="______________________________RG2" localSheetId="9">#REF!</definedName>
    <definedName name="______________________________RG2">#REF!</definedName>
    <definedName name="______________________________RI1" localSheetId="7">#REF!</definedName>
    <definedName name="______________________________RI1" localSheetId="6">#REF!</definedName>
    <definedName name="______________________________RI1" localSheetId="9">#REF!</definedName>
    <definedName name="______________________________RI1">#REF!</definedName>
    <definedName name="______________________________RJ1" localSheetId="7">#REF!</definedName>
    <definedName name="______________________________RJ1" localSheetId="6">#REF!</definedName>
    <definedName name="______________________________RJ1" localSheetId="9">#REF!</definedName>
    <definedName name="______________________________RJ1">#REF!</definedName>
    <definedName name="______________________________RK1" localSheetId="7">#REF!</definedName>
    <definedName name="______________________________RK1" localSheetId="6">#REF!</definedName>
    <definedName name="______________________________RK1" localSheetId="9">#REF!</definedName>
    <definedName name="______________________________RK1">#REF!</definedName>
    <definedName name="______________________________RL1" localSheetId="7">#REF!</definedName>
    <definedName name="______________________________RL1" localSheetId="6">#REF!</definedName>
    <definedName name="______________________________RL1" localSheetId="9">#REF!</definedName>
    <definedName name="______________________________RL1">#REF!</definedName>
    <definedName name="______________________________RM1" localSheetId="7">#REF!</definedName>
    <definedName name="______________________________RM1" localSheetId="6">#REF!</definedName>
    <definedName name="______________________________RM1" localSheetId="9">#REF!</definedName>
    <definedName name="______________________________RM1">#REF!</definedName>
    <definedName name="______________________________RN1" localSheetId="7">#REF!</definedName>
    <definedName name="______________________________RN1" localSheetId="6">#REF!</definedName>
    <definedName name="______________________________RN1" localSheetId="9">#REF!</definedName>
    <definedName name="______________________________RN1">#REF!</definedName>
    <definedName name="______________________________RO1" localSheetId="7">#REF!</definedName>
    <definedName name="______________________________RO1" localSheetId="6">#REF!</definedName>
    <definedName name="______________________________RO1" localSheetId="9">#REF!</definedName>
    <definedName name="______________________________RO1">#REF!</definedName>
    <definedName name="______________________________RP1" localSheetId="7">#REF!</definedName>
    <definedName name="______________________________RP1" localSheetId="6">#REF!</definedName>
    <definedName name="______________________________RP1" localSheetId="9">#REF!</definedName>
    <definedName name="______________________________RP1">#REF!</definedName>
    <definedName name="______________________________RQ1" localSheetId="7">#REF!</definedName>
    <definedName name="______________________________RQ1" localSheetId="6">#REF!</definedName>
    <definedName name="______________________________RQ1" localSheetId="9">#REF!</definedName>
    <definedName name="______________________________RQ1">#REF!</definedName>
    <definedName name="______________________________RR1" localSheetId="7">#REF!</definedName>
    <definedName name="______________________________RR1" localSheetId="6">#REF!</definedName>
    <definedName name="______________________________RR1" localSheetId="9">#REF!</definedName>
    <definedName name="______________________________RR1">#REF!</definedName>
    <definedName name="______________________________RS1" localSheetId="7">#REF!</definedName>
    <definedName name="______________________________RS1" localSheetId="6">#REF!</definedName>
    <definedName name="______________________________RS1" localSheetId="9">#REF!</definedName>
    <definedName name="______________________________RS1">#REF!</definedName>
    <definedName name="______________________________RT1" localSheetId="7">#REF!</definedName>
    <definedName name="______________________________RT1" localSheetId="6">#REF!</definedName>
    <definedName name="______________________________RT1" localSheetId="9">#REF!</definedName>
    <definedName name="______________________________RT1">#REF!</definedName>
    <definedName name="______________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________RA11" localSheetId="7">#REF!</definedName>
    <definedName name="_____________________________RA11" localSheetId="6">#REF!</definedName>
    <definedName name="_____________________________RA11" localSheetId="9">#REF!</definedName>
    <definedName name="_____________________________RA11">#REF!</definedName>
    <definedName name="_____________________________RA13" localSheetId="7">#REF!</definedName>
    <definedName name="_____________________________RA13" localSheetId="6">#REF!</definedName>
    <definedName name="_____________________________RA13" localSheetId="9">#REF!</definedName>
    <definedName name="_____________________________RA13">#REF!</definedName>
    <definedName name="_____________________________RA14" localSheetId="7">#REF!</definedName>
    <definedName name="_____________________________RA14" localSheetId="6">#REF!</definedName>
    <definedName name="_____________________________RA14" localSheetId="9">#REF!</definedName>
    <definedName name="_____________________________RA14">#REF!</definedName>
    <definedName name="_____________________________RA4" localSheetId="7">#REF!</definedName>
    <definedName name="_____________________________RA4" localSheetId="6">#REF!</definedName>
    <definedName name="_____________________________RA4" localSheetId="9">#REF!</definedName>
    <definedName name="_____________________________RA4">#REF!</definedName>
    <definedName name="_____________________________RA7" localSheetId="7">#REF!</definedName>
    <definedName name="_____________________________RA7" localSheetId="6">#REF!</definedName>
    <definedName name="_____________________________RA7" localSheetId="9">#REF!</definedName>
    <definedName name="_____________________________RA7">#REF!</definedName>
    <definedName name="_____________________________RA8" localSheetId="7">#REF!</definedName>
    <definedName name="_____________________________RA8" localSheetId="6">#REF!</definedName>
    <definedName name="_____________________________RA8" localSheetId="9">#REF!</definedName>
    <definedName name="_____________________________RA8">#REF!</definedName>
    <definedName name="_____________________________RA9" localSheetId="7">#REF!</definedName>
    <definedName name="_____________________________RA9" localSheetId="6">#REF!</definedName>
    <definedName name="_____________________________RA9" localSheetId="9">#REF!</definedName>
    <definedName name="_____________________________RA9">#REF!</definedName>
    <definedName name="_____________________________RB3" localSheetId="7">#REF!</definedName>
    <definedName name="_____________________________RB3" localSheetId="6">#REF!</definedName>
    <definedName name="_____________________________RB3" localSheetId="9">#REF!</definedName>
    <definedName name="_____________________________RB3">#REF!</definedName>
    <definedName name="_____________________________RB5" localSheetId="7">#REF!</definedName>
    <definedName name="_____________________________RB5" localSheetId="6">#REF!</definedName>
    <definedName name="_____________________________RB5" localSheetId="9">#REF!</definedName>
    <definedName name="_____________________________RB5">#REF!</definedName>
    <definedName name="_____________________________RD1" localSheetId="7">#REF!</definedName>
    <definedName name="_____________________________RD1" localSheetId="6">#REF!</definedName>
    <definedName name="_____________________________RD1" localSheetId="9">#REF!</definedName>
    <definedName name="_____________________________RD1">#REF!</definedName>
    <definedName name="_____________________________RE1" localSheetId="7">#REF!</definedName>
    <definedName name="_____________________________RE1" localSheetId="6">#REF!</definedName>
    <definedName name="_____________________________RE1" localSheetId="9">#REF!</definedName>
    <definedName name="_____________________________RE1">#REF!</definedName>
    <definedName name="_____________________________RF1" localSheetId="7">#REF!</definedName>
    <definedName name="_____________________________RF1" localSheetId="6">#REF!</definedName>
    <definedName name="_____________________________RF1" localSheetId="9">#REF!</definedName>
    <definedName name="_____________________________RF1">#REF!</definedName>
    <definedName name="_____________________________RG1" localSheetId="7">#REF!</definedName>
    <definedName name="_____________________________RG1" localSheetId="6">#REF!</definedName>
    <definedName name="_____________________________RG1" localSheetId="9">#REF!</definedName>
    <definedName name="_____________________________RG1">#REF!</definedName>
    <definedName name="_____________________________RG2" localSheetId="7">#REF!</definedName>
    <definedName name="_____________________________RG2" localSheetId="6">#REF!</definedName>
    <definedName name="_____________________________RG2" localSheetId="9">#REF!</definedName>
    <definedName name="_____________________________RG2">#REF!</definedName>
    <definedName name="_____________________________RI1" localSheetId="7">#REF!</definedName>
    <definedName name="_____________________________RI1" localSheetId="6">#REF!</definedName>
    <definedName name="_____________________________RI1" localSheetId="9">#REF!</definedName>
    <definedName name="_____________________________RI1">#REF!</definedName>
    <definedName name="_____________________________RJ1" localSheetId="7">#REF!</definedName>
    <definedName name="_____________________________RJ1" localSheetId="6">#REF!</definedName>
    <definedName name="_____________________________RJ1" localSheetId="9">#REF!</definedName>
    <definedName name="_____________________________RJ1">#REF!</definedName>
    <definedName name="_____________________________RK1" localSheetId="7">#REF!</definedName>
    <definedName name="_____________________________RK1" localSheetId="6">#REF!</definedName>
    <definedName name="_____________________________RK1" localSheetId="9">#REF!</definedName>
    <definedName name="_____________________________RK1">#REF!</definedName>
    <definedName name="_____________________________RL1" localSheetId="7">#REF!</definedName>
    <definedName name="_____________________________RL1" localSheetId="6">#REF!</definedName>
    <definedName name="_____________________________RL1" localSheetId="9">#REF!</definedName>
    <definedName name="_____________________________RL1">#REF!</definedName>
    <definedName name="_____________________________RM1" localSheetId="7">#REF!</definedName>
    <definedName name="_____________________________RM1" localSheetId="6">#REF!</definedName>
    <definedName name="_____________________________RM1" localSheetId="9">#REF!</definedName>
    <definedName name="_____________________________RM1">#REF!</definedName>
    <definedName name="_____________________________RN1" localSheetId="7">#REF!</definedName>
    <definedName name="_____________________________RN1" localSheetId="6">#REF!</definedName>
    <definedName name="_____________________________RN1" localSheetId="9">#REF!</definedName>
    <definedName name="_____________________________RN1">#REF!</definedName>
    <definedName name="_____________________________RO1" localSheetId="7">#REF!</definedName>
    <definedName name="_____________________________RO1" localSheetId="6">#REF!</definedName>
    <definedName name="_____________________________RO1" localSheetId="9">#REF!</definedName>
    <definedName name="_____________________________RO1">#REF!</definedName>
    <definedName name="_____________________________RP1" localSheetId="7">#REF!</definedName>
    <definedName name="_____________________________RP1" localSheetId="6">#REF!</definedName>
    <definedName name="_____________________________RP1" localSheetId="9">#REF!</definedName>
    <definedName name="_____________________________RP1">#REF!</definedName>
    <definedName name="_____________________________RQ1" localSheetId="7">#REF!</definedName>
    <definedName name="_____________________________RQ1" localSheetId="6">#REF!</definedName>
    <definedName name="_____________________________RQ1" localSheetId="9">#REF!</definedName>
    <definedName name="_____________________________RQ1">#REF!</definedName>
    <definedName name="_____________________________RR1" localSheetId="7">#REF!</definedName>
    <definedName name="_____________________________RR1" localSheetId="6">#REF!</definedName>
    <definedName name="_____________________________RR1" localSheetId="9">#REF!</definedName>
    <definedName name="_____________________________RR1">#REF!</definedName>
    <definedName name="_____________________________RS1" localSheetId="7">#REF!</definedName>
    <definedName name="_____________________________RS1" localSheetId="6">#REF!</definedName>
    <definedName name="_____________________________RS1" localSheetId="9">#REF!</definedName>
    <definedName name="_____________________________RS1">#REF!</definedName>
    <definedName name="_____________________________RT1" localSheetId="7">#REF!</definedName>
    <definedName name="_____________________________RT1" localSheetId="6">#REF!</definedName>
    <definedName name="_____________________________RT1" localSheetId="9">#REF!</definedName>
    <definedName name="_____________________________RT1">#REF!</definedName>
    <definedName name="_____________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_______RA11" localSheetId="7">#REF!</definedName>
    <definedName name="____________________________RA11" localSheetId="6">#REF!</definedName>
    <definedName name="____________________________RA11" localSheetId="9">#REF!</definedName>
    <definedName name="____________________________RA11">#REF!</definedName>
    <definedName name="____________________________RA13" localSheetId="7">#REF!</definedName>
    <definedName name="____________________________RA13" localSheetId="6">#REF!</definedName>
    <definedName name="____________________________RA13" localSheetId="9">#REF!</definedName>
    <definedName name="____________________________RA13">#REF!</definedName>
    <definedName name="____________________________RA14" localSheetId="7">#REF!</definedName>
    <definedName name="____________________________RA14" localSheetId="6">#REF!</definedName>
    <definedName name="____________________________RA14" localSheetId="9">#REF!</definedName>
    <definedName name="____________________________RA14">#REF!</definedName>
    <definedName name="____________________________RA4" localSheetId="7">#REF!</definedName>
    <definedName name="____________________________RA4" localSheetId="6">#REF!</definedName>
    <definedName name="____________________________RA4" localSheetId="9">#REF!</definedName>
    <definedName name="____________________________RA4">#REF!</definedName>
    <definedName name="____________________________RA7" localSheetId="7">#REF!</definedName>
    <definedName name="____________________________RA7" localSheetId="6">#REF!</definedName>
    <definedName name="____________________________RA7" localSheetId="9">#REF!</definedName>
    <definedName name="____________________________RA7">#REF!</definedName>
    <definedName name="____________________________RA8" localSheetId="7">#REF!</definedName>
    <definedName name="____________________________RA8" localSheetId="6">#REF!</definedName>
    <definedName name="____________________________RA8" localSheetId="9">#REF!</definedName>
    <definedName name="____________________________RA8">#REF!</definedName>
    <definedName name="____________________________RA9" localSheetId="7">#REF!</definedName>
    <definedName name="____________________________RA9" localSheetId="6">#REF!</definedName>
    <definedName name="____________________________RA9" localSheetId="9">#REF!</definedName>
    <definedName name="____________________________RA9">#REF!</definedName>
    <definedName name="____________________________RB3" localSheetId="7">#REF!</definedName>
    <definedName name="____________________________RB3" localSheetId="6">#REF!</definedName>
    <definedName name="____________________________RB3" localSheetId="9">#REF!</definedName>
    <definedName name="____________________________RB3">#REF!</definedName>
    <definedName name="____________________________RB5" localSheetId="7">#REF!</definedName>
    <definedName name="____________________________RB5" localSheetId="6">#REF!</definedName>
    <definedName name="____________________________RB5" localSheetId="9">#REF!</definedName>
    <definedName name="____________________________RB5">#REF!</definedName>
    <definedName name="____________________________RD1" localSheetId="7">#REF!</definedName>
    <definedName name="____________________________RD1" localSheetId="6">#REF!</definedName>
    <definedName name="____________________________RD1" localSheetId="9">#REF!</definedName>
    <definedName name="____________________________RD1">#REF!</definedName>
    <definedName name="____________________________RE1" localSheetId="7">#REF!</definedName>
    <definedName name="____________________________RE1" localSheetId="6">#REF!</definedName>
    <definedName name="____________________________RE1" localSheetId="9">#REF!</definedName>
    <definedName name="____________________________RE1">#REF!</definedName>
    <definedName name="____________________________RF1" localSheetId="7">#REF!</definedName>
    <definedName name="____________________________RF1" localSheetId="6">#REF!</definedName>
    <definedName name="____________________________RF1" localSheetId="9">#REF!</definedName>
    <definedName name="____________________________RF1">#REF!</definedName>
    <definedName name="____________________________RG1" localSheetId="7">#REF!</definedName>
    <definedName name="____________________________RG1" localSheetId="6">#REF!</definedName>
    <definedName name="____________________________RG1" localSheetId="9">#REF!</definedName>
    <definedName name="____________________________RG1">#REF!</definedName>
    <definedName name="____________________________RG2" localSheetId="7">#REF!</definedName>
    <definedName name="____________________________RG2" localSheetId="6">#REF!</definedName>
    <definedName name="____________________________RG2" localSheetId="9">#REF!</definedName>
    <definedName name="____________________________RG2">#REF!</definedName>
    <definedName name="____________________________RI1" localSheetId="7">#REF!</definedName>
    <definedName name="____________________________RI1" localSheetId="6">#REF!</definedName>
    <definedName name="____________________________RI1" localSheetId="9">#REF!</definedName>
    <definedName name="____________________________RI1">#REF!</definedName>
    <definedName name="____________________________RJ1" localSheetId="7">#REF!</definedName>
    <definedName name="____________________________RJ1" localSheetId="6">#REF!</definedName>
    <definedName name="____________________________RJ1" localSheetId="9">#REF!</definedName>
    <definedName name="____________________________RJ1">#REF!</definedName>
    <definedName name="____________________________RK1" localSheetId="7">#REF!</definedName>
    <definedName name="____________________________RK1" localSheetId="6">#REF!</definedName>
    <definedName name="____________________________RK1" localSheetId="9">#REF!</definedName>
    <definedName name="____________________________RK1">#REF!</definedName>
    <definedName name="____________________________RL1" localSheetId="7">#REF!</definedName>
    <definedName name="____________________________RL1" localSheetId="6">#REF!</definedName>
    <definedName name="____________________________RL1" localSheetId="9">#REF!</definedName>
    <definedName name="____________________________RL1">#REF!</definedName>
    <definedName name="____________________________RM1" localSheetId="7">#REF!</definedName>
    <definedName name="____________________________RM1" localSheetId="6">#REF!</definedName>
    <definedName name="____________________________RM1" localSheetId="9">#REF!</definedName>
    <definedName name="____________________________RM1">#REF!</definedName>
    <definedName name="____________________________RN1" localSheetId="7">#REF!</definedName>
    <definedName name="____________________________RN1" localSheetId="6">#REF!</definedName>
    <definedName name="____________________________RN1" localSheetId="9">#REF!</definedName>
    <definedName name="____________________________RN1">#REF!</definedName>
    <definedName name="____________________________RO1" localSheetId="7">#REF!</definedName>
    <definedName name="____________________________RO1" localSheetId="6">#REF!</definedName>
    <definedName name="____________________________RO1" localSheetId="9">#REF!</definedName>
    <definedName name="____________________________RO1">#REF!</definedName>
    <definedName name="____________________________RP1" localSheetId="7">#REF!</definedName>
    <definedName name="____________________________RP1" localSheetId="6">#REF!</definedName>
    <definedName name="____________________________RP1" localSheetId="9">#REF!</definedName>
    <definedName name="____________________________RP1">#REF!</definedName>
    <definedName name="____________________________RQ1" localSheetId="7">#REF!</definedName>
    <definedName name="____________________________RQ1" localSheetId="6">#REF!</definedName>
    <definedName name="____________________________RQ1" localSheetId="9">#REF!</definedName>
    <definedName name="____________________________RQ1">#REF!</definedName>
    <definedName name="____________________________RR1" localSheetId="7">#REF!</definedName>
    <definedName name="____________________________RR1" localSheetId="6">#REF!</definedName>
    <definedName name="____________________________RR1" localSheetId="9">#REF!</definedName>
    <definedName name="____________________________RR1">#REF!</definedName>
    <definedName name="____________________________RS1" localSheetId="7">#REF!</definedName>
    <definedName name="____________________________RS1" localSheetId="6">#REF!</definedName>
    <definedName name="____________________________RS1" localSheetId="9">#REF!</definedName>
    <definedName name="____________________________RS1">#REF!</definedName>
    <definedName name="____________________________RT1" localSheetId="7">#REF!</definedName>
    <definedName name="____________________________RT1" localSheetId="6">#REF!</definedName>
    <definedName name="____________________________RT1" localSheetId="9">#REF!</definedName>
    <definedName name="____________________________RT1">#REF!</definedName>
    <definedName name="____________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______RA11" localSheetId="7">#REF!</definedName>
    <definedName name="___________________________RA11" localSheetId="6">#REF!</definedName>
    <definedName name="___________________________RA11" localSheetId="9">#REF!</definedName>
    <definedName name="___________________________RA11">#REF!</definedName>
    <definedName name="___________________________RA13" localSheetId="7">#REF!</definedName>
    <definedName name="___________________________RA13" localSheetId="6">#REF!</definedName>
    <definedName name="___________________________RA13" localSheetId="9">#REF!</definedName>
    <definedName name="___________________________RA13">#REF!</definedName>
    <definedName name="___________________________RA14" localSheetId="7">#REF!</definedName>
    <definedName name="___________________________RA14" localSheetId="6">#REF!</definedName>
    <definedName name="___________________________RA14" localSheetId="9">#REF!</definedName>
    <definedName name="___________________________RA14">#REF!</definedName>
    <definedName name="___________________________RA4" localSheetId="7">#REF!</definedName>
    <definedName name="___________________________RA4" localSheetId="6">#REF!</definedName>
    <definedName name="___________________________RA4" localSheetId="9">#REF!</definedName>
    <definedName name="___________________________RA4">#REF!</definedName>
    <definedName name="___________________________RA7" localSheetId="7">#REF!</definedName>
    <definedName name="___________________________RA7" localSheetId="6">#REF!</definedName>
    <definedName name="___________________________RA7" localSheetId="9">#REF!</definedName>
    <definedName name="___________________________RA7">#REF!</definedName>
    <definedName name="___________________________RA8" localSheetId="7">#REF!</definedName>
    <definedName name="___________________________RA8" localSheetId="6">#REF!</definedName>
    <definedName name="___________________________RA8" localSheetId="9">#REF!</definedName>
    <definedName name="___________________________RA8">#REF!</definedName>
    <definedName name="___________________________RA9" localSheetId="7">#REF!</definedName>
    <definedName name="___________________________RA9" localSheetId="6">#REF!</definedName>
    <definedName name="___________________________RA9" localSheetId="9">#REF!</definedName>
    <definedName name="___________________________RA9">#REF!</definedName>
    <definedName name="___________________________RB3" localSheetId="7">#REF!</definedName>
    <definedName name="___________________________RB3" localSheetId="6">#REF!</definedName>
    <definedName name="___________________________RB3" localSheetId="9">#REF!</definedName>
    <definedName name="___________________________RB3">#REF!</definedName>
    <definedName name="___________________________RB5" localSheetId="7">#REF!</definedName>
    <definedName name="___________________________RB5" localSheetId="6">#REF!</definedName>
    <definedName name="___________________________RB5" localSheetId="9">#REF!</definedName>
    <definedName name="___________________________RB5">#REF!</definedName>
    <definedName name="___________________________RD1" localSheetId="7">#REF!</definedName>
    <definedName name="___________________________RD1" localSheetId="6">#REF!</definedName>
    <definedName name="___________________________RD1" localSheetId="9">#REF!</definedName>
    <definedName name="___________________________RD1">#REF!</definedName>
    <definedName name="___________________________RE1" localSheetId="7">#REF!</definedName>
    <definedName name="___________________________RE1" localSheetId="6">#REF!</definedName>
    <definedName name="___________________________RE1" localSheetId="9">#REF!</definedName>
    <definedName name="___________________________RE1">#REF!</definedName>
    <definedName name="___________________________RF1" localSheetId="7">#REF!</definedName>
    <definedName name="___________________________RF1" localSheetId="6">#REF!</definedName>
    <definedName name="___________________________RF1" localSheetId="9">#REF!</definedName>
    <definedName name="___________________________RF1">#REF!</definedName>
    <definedName name="___________________________RG1" localSheetId="7">#REF!</definedName>
    <definedName name="___________________________RG1" localSheetId="6">#REF!</definedName>
    <definedName name="___________________________RG1" localSheetId="9">#REF!</definedName>
    <definedName name="___________________________RG1">#REF!</definedName>
    <definedName name="___________________________RG2" localSheetId="7">#REF!</definedName>
    <definedName name="___________________________RG2" localSheetId="6">#REF!</definedName>
    <definedName name="___________________________RG2" localSheetId="9">#REF!</definedName>
    <definedName name="___________________________RG2">#REF!</definedName>
    <definedName name="___________________________RI1" localSheetId="7">#REF!</definedName>
    <definedName name="___________________________RI1" localSheetId="6">#REF!</definedName>
    <definedName name="___________________________RI1" localSheetId="9">#REF!</definedName>
    <definedName name="___________________________RI1">#REF!</definedName>
    <definedName name="___________________________RJ1" localSheetId="7">#REF!</definedName>
    <definedName name="___________________________RJ1" localSheetId="6">#REF!</definedName>
    <definedName name="___________________________RJ1" localSheetId="9">#REF!</definedName>
    <definedName name="___________________________RJ1">#REF!</definedName>
    <definedName name="___________________________RK1" localSheetId="7">#REF!</definedName>
    <definedName name="___________________________RK1" localSheetId="6">#REF!</definedName>
    <definedName name="___________________________RK1" localSheetId="9">#REF!</definedName>
    <definedName name="___________________________RK1">#REF!</definedName>
    <definedName name="___________________________RL1" localSheetId="7">#REF!</definedName>
    <definedName name="___________________________RL1" localSheetId="6">#REF!</definedName>
    <definedName name="___________________________RL1" localSheetId="9">#REF!</definedName>
    <definedName name="___________________________RL1">#REF!</definedName>
    <definedName name="___________________________RM1" localSheetId="7">#REF!</definedName>
    <definedName name="___________________________RM1" localSheetId="6">#REF!</definedName>
    <definedName name="___________________________RM1" localSheetId="9">#REF!</definedName>
    <definedName name="___________________________RM1">#REF!</definedName>
    <definedName name="___________________________RN1" localSheetId="7">#REF!</definedName>
    <definedName name="___________________________RN1" localSheetId="6">#REF!</definedName>
    <definedName name="___________________________RN1" localSheetId="9">#REF!</definedName>
    <definedName name="___________________________RN1">#REF!</definedName>
    <definedName name="___________________________RO1" localSheetId="7">#REF!</definedName>
    <definedName name="___________________________RO1" localSheetId="6">#REF!</definedName>
    <definedName name="___________________________RO1" localSheetId="9">#REF!</definedName>
    <definedName name="___________________________RO1">#REF!</definedName>
    <definedName name="___________________________RP1" localSheetId="7">#REF!</definedName>
    <definedName name="___________________________RP1" localSheetId="6">#REF!</definedName>
    <definedName name="___________________________RP1" localSheetId="9">#REF!</definedName>
    <definedName name="___________________________RP1">#REF!</definedName>
    <definedName name="___________________________RQ1" localSheetId="7">#REF!</definedName>
    <definedName name="___________________________RQ1" localSheetId="6">#REF!</definedName>
    <definedName name="___________________________RQ1" localSheetId="9">#REF!</definedName>
    <definedName name="___________________________RQ1">#REF!</definedName>
    <definedName name="___________________________RR1" localSheetId="7">#REF!</definedName>
    <definedName name="___________________________RR1" localSheetId="6">#REF!</definedName>
    <definedName name="___________________________RR1" localSheetId="9">#REF!</definedName>
    <definedName name="___________________________RR1">#REF!</definedName>
    <definedName name="___________________________RS1" localSheetId="7">#REF!</definedName>
    <definedName name="___________________________RS1" localSheetId="6">#REF!</definedName>
    <definedName name="___________________________RS1" localSheetId="9">#REF!</definedName>
    <definedName name="___________________________RS1">#REF!</definedName>
    <definedName name="___________________________RT1" localSheetId="7">#REF!</definedName>
    <definedName name="___________________________RT1" localSheetId="6">#REF!</definedName>
    <definedName name="___________________________RT1" localSheetId="9">#REF!</definedName>
    <definedName name="___________________________RT1">#REF!</definedName>
    <definedName name="___________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_____RA11" localSheetId="7">#REF!</definedName>
    <definedName name="__________________________RA11" localSheetId="6">#REF!</definedName>
    <definedName name="__________________________RA11" localSheetId="9">#REF!</definedName>
    <definedName name="__________________________RA11">#REF!</definedName>
    <definedName name="__________________________RA13" localSheetId="7">#REF!</definedName>
    <definedName name="__________________________RA13" localSheetId="6">#REF!</definedName>
    <definedName name="__________________________RA13" localSheetId="9">#REF!</definedName>
    <definedName name="__________________________RA13">#REF!</definedName>
    <definedName name="__________________________RA14" localSheetId="7">#REF!</definedName>
    <definedName name="__________________________RA14" localSheetId="6">#REF!</definedName>
    <definedName name="__________________________RA14" localSheetId="9">#REF!</definedName>
    <definedName name="__________________________RA14">#REF!</definedName>
    <definedName name="__________________________RA4" localSheetId="7">#REF!</definedName>
    <definedName name="__________________________RA4" localSheetId="6">#REF!</definedName>
    <definedName name="__________________________RA4" localSheetId="9">#REF!</definedName>
    <definedName name="__________________________RA4">#REF!</definedName>
    <definedName name="__________________________RA7" localSheetId="7">#REF!</definedName>
    <definedName name="__________________________RA7" localSheetId="6">#REF!</definedName>
    <definedName name="__________________________RA7" localSheetId="9">#REF!</definedName>
    <definedName name="__________________________RA7">#REF!</definedName>
    <definedName name="__________________________RA8" localSheetId="7">#REF!</definedName>
    <definedName name="__________________________RA8" localSheetId="6">#REF!</definedName>
    <definedName name="__________________________RA8" localSheetId="9">#REF!</definedName>
    <definedName name="__________________________RA8">#REF!</definedName>
    <definedName name="__________________________RA9" localSheetId="7">#REF!</definedName>
    <definedName name="__________________________RA9" localSheetId="6">#REF!</definedName>
    <definedName name="__________________________RA9" localSheetId="9">#REF!</definedName>
    <definedName name="__________________________RA9">#REF!</definedName>
    <definedName name="__________________________RB3" localSheetId="7">#REF!</definedName>
    <definedName name="__________________________RB3" localSheetId="6">#REF!</definedName>
    <definedName name="__________________________RB3" localSheetId="9">#REF!</definedName>
    <definedName name="__________________________RB3">#REF!</definedName>
    <definedName name="__________________________RB5" localSheetId="7">#REF!</definedName>
    <definedName name="__________________________RB5" localSheetId="6">#REF!</definedName>
    <definedName name="__________________________RB5" localSheetId="9">#REF!</definedName>
    <definedName name="__________________________RB5">#REF!</definedName>
    <definedName name="__________________________RD1" localSheetId="7">#REF!</definedName>
    <definedName name="__________________________RD1" localSheetId="6">#REF!</definedName>
    <definedName name="__________________________RD1" localSheetId="9">#REF!</definedName>
    <definedName name="__________________________RD1">#REF!</definedName>
    <definedName name="__________________________RE1" localSheetId="7">#REF!</definedName>
    <definedName name="__________________________RE1" localSheetId="6">#REF!</definedName>
    <definedName name="__________________________RE1" localSheetId="9">#REF!</definedName>
    <definedName name="__________________________RE1">#REF!</definedName>
    <definedName name="__________________________RF1" localSheetId="7">#REF!</definedName>
    <definedName name="__________________________RF1" localSheetId="6">#REF!</definedName>
    <definedName name="__________________________RF1" localSheetId="9">#REF!</definedName>
    <definedName name="__________________________RF1">#REF!</definedName>
    <definedName name="__________________________RG1" localSheetId="7">#REF!</definedName>
    <definedName name="__________________________RG1" localSheetId="6">#REF!</definedName>
    <definedName name="__________________________RG1" localSheetId="9">#REF!</definedName>
    <definedName name="__________________________RG1">#REF!</definedName>
    <definedName name="__________________________RG2" localSheetId="7">#REF!</definedName>
    <definedName name="__________________________RG2" localSheetId="6">#REF!</definedName>
    <definedName name="__________________________RG2" localSheetId="9">#REF!</definedName>
    <definedName name="__________________________RG2">#REF!</definedName>
    <definedName name="__________________________RI1" localSheetId="7">#REF!</definedName>
    <definedName name="__________________________RI1" localSheetId="6">#REF!</definedName>
    <definedName name="__________________________RI1" localSheetId="9">#REF!</definedName>
    <definedName name="__________________________RI1">#REF!</definedName>
    <definedName name="__________________________RJ1" localSheetId="7">#REF!</definedName>
    <definedName name="__________________________RJ1" localSheetId="6">#REF!</definedName>
    <definedName name="__________________________RJ1" localSheetId="9">#REF!</definedName>
    <definedName name="__________________________RJ1">#REF!</definedName>
    <definedName name="__________________________RK1" localSheetId="7">#REF!</definedName>
    <definedName name="__________________________RK1" localSheetId="6">#REF!</definedName>
    <definedName name="__________________________RK1" localSheetId="9">#REF!</definedName>
    <definedName name="__________________________RK1">#REF!</definedName>
    <definedName name="__________________________RL1" localSheetId="7">#REF!</definedName>
    <definedName name="__________________________RL1" localSheetId="6">#REF!</definedName>
    <definedName name="__________________________RL1" localSheetId="9">#REF!</definedName>
    <definedName name="__________________________RL1">#REF!</definedName>
    <definedName name="__________________________RM1" localSheetId="7">#REF!</definedName>
    <definedName name="__________________________RM1" localSheetId="6">#REF!</definedName>
    <definedName name="__________________________RM1" localSheetId="9">#REF!</definedName>
    <definedName name="__________________________RM1">#REF!</definedName>
    <definedName name="__________________________RN1" localSheetId="7">#REF!</definedName>
    <definedName name="__________________________RN1" localSheetId="6">#REF!</definedName>
    <definedName name="__________________________RN1" localSheetId="9">#REF!</definedName>
    <definedName name="__________________________RN1">#REF!</definedName>
    <definedName name="__________________________RO1" localSheetId="7">#REF!</definedName>
    <definedName name="__________________________RO1" localSheetId="6">#REF!</definedName>
    <definedName name="__________________________RO1" localSheetId="9">#REF!</definedName>
    <definedName name="__________________________RO1">#REF!</definedName>
    <definedName name="__________________________RP1" localSheetId="7">#REF!</definedName>
    <definedName name="__________________________RP1" localSheetId="6">#REF!</definedName>
    <definedName name="__________________________RP1" localSheetId="9">#REF!</definedName>
    <definedName name="__________________________RP1">#REF!</definedName>
    <definedName name="__________________________RQ1" localSheetId="7">#REF!</definedName>
    <definedName name="__________________________RQ1" localSheetId="6">#REF!</definedName>
    <definedName name="__________________________RQ1" localSheetId="9">#REF!</definedName>
    <definedName name="__________________________RQ1">#REF!</definedName>
    <definedName name="__________________________RR1" localSheetId="7">#REF!</definedName>
    <definedName name="__________________________RR1" localSheetId="6">#REF!</definedName>
    <definedName name="__________________________RR1" localSheetId="9">#REF!</definedName>
    <definedName name="__________________________RR1">#REF!</definedName>
    <definedName name="__________________________RS1" localSheetId="7">#REF!</definedName>
    <definedName name="__________________________RS1" localSheetId="6">#REF!</definedName>
    <definedName name="__________________________RS1" localSheetId="9">#REF!</definedName>
    <definedName name="__________________________RS1">#REF!</definedName>
    <definedName name="__________________________RT1" localSheetId="7">#REF!</definedName>
    <definedName name="__________________________RT1" localSheetId="6">#REF!</definedName>
    <definedName name="__________________________RT1" localSheetId="9">#REF!</definedName>
    <definedName name="__________________________RT1">#REF!</definedName>
    <definedName name="__________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____RA11" localSheetId="7">#REF!</definedName>
    <definedName name="_________________________RA11" localSheetId="6">#REF!</definedName>
    <definedName name="_________________________RA11" localSheetId="9">#REF!</definedName>
    <definedName name="_________________________RA11">#REF!</definedName>
    <definedName name="_________________________RA13" localSheetId="7">#REF!</definedName>
    <definedName name="_________________________RA13" localSheetId="6">#REF!</definedName>
    <definedName name="_________________________RA13" localSheetId="9">#REF!</definedName>
    <definedName name="_________________________RA13">#REF!</definedName>
    <definedName name="_________________________RA14" localSheetId="7">#REF!</definedName>
    <definedName name="_________________________RA14" localSheetId="6">#REF!</definedName>
    <definedName name="_________________________RA14" localSheetId="9">#REF!</definedName>
    <definedName name="_________________________RA14">#REF!</definedName>
    <definedName name="_________________________RA4" localSheetId="7">#REF!</definedName>
    <definedName name="_________________________RA4" localSheetId="6">#REF!</definedName>
    <definedName name="_________________________RA4" localSheetId="9">#REF!</definedName>
    <definedName name="_________________________RA4">#REF!</definedName>
    <definedName name="_________________________RA7" localSheetId="7">#REF!</definedName>
    <definedName name="_________________________RA7" localSheetId="6">#REF!</definedName>
    <definedName name="_________________________RA7" localSheetId="9">#REF!</definedName>
    <definedName name="_________________________RA7">#REF!</definedName>
    <definedName name="_________________________RA8" localSheetId="7">#REF!</definedName>
    <definedName name="_________________________RA8" localSheetId="6">#REF!</definedName>
    <definedName name="_________________________RA8" localSheetId="9">#REF!</definedName>
    <definedName name="_________________________RA8">#REF!</definedName>
    <definedName name="_________________________RA9" localSheetId="7">#REF!</definedName>
    <definedName name="_________________________RA9" localSheetId="6">#REF!</definedName>
    <definedName name="_________________________RA9" localSheetId="9">#REF!</definedName>
    <definedName name="_________________________RA9">#REF!</definedName>
    <definedName name="_________________________RB3" localSheetId="7">#REF!</definedName>
    <definedName name="_________________________RB3" localSheetId="6">#REF!</definedName>
    <definedName name="_________________________RB3" localSheetId="9">#REF!</definedName>
    <definedName name="_________________________RB3">#REF!</definedName>
    <definedName name="_________________________RB5" localSheetId="7">#REF!</definedName>
    <definedName name="_________________________RB5" localSheetId="6">#REF!</definedName>
    <definedName name="_________________________RB5" localSheetId="9">#REF!</definedName>
    <definedName name="_________________________RB5">#REF!</definedName>
    <definedName name="_________________________RD1" localSheetId="7">#REF!</definedName>
    <definedName name="_________________________RD1" localSheetId="6">#REF!</definedName>
    <definedName name="_________________________RD1" localSheetId="9">#REF!</definedName>
    <definedName name="_________________________RD1">#REF!</definedName>
    <definedName name="_________________________RE1" localSheetId="7">#REF!</definedName>
    <definedName name="_________________________RE1" localSheetId="6">#REF!</definedName>
    <definedName name="_________________________RE1" localSheetId="9">#REF!</definedName>
    <definedName name="_________________________RE1">#REF!</definedName>
    <definedName name="_________________________RF1" localSheetId="7">#REF!</definedName>
    <definedName name="_________________________RF1" localSheetId="6">#REF!</definedName>
    <definedName name="_________________________RF1" localSheetId="9">#REF!</definedName>
    <definedName name="_________________________RF1">#REF!</definedName>
    <definedName name="_________________________RG1" localSheetId="7">#REF!</definedName>
    <definedName name="_________________________RG1" localSheetId="6">#REF!</definedName>
    <definedName name="_________________________RG1" localSheetId="9">#REF!</definedName>
    <definedName name="_________________________RG1">#REF!</definedName>
    <definedName name="_________________________RG2" localSheetId="7">#REF!</definedName>
    <definedName name="_________________________RG2" localSheetId="6">#REF!</definedName>
    <definedName name="_________________________RG2" localSheetId="9">#REF!</definedName>
    <definedName name="_________________________RG2">#REF!</definedName>
    <definedName name="_________________________RI1" localSheetId="7">#REF!</definedName>
    <definedName name="_________________________RI1" localSheetId="6">#REF!</definedName>
    <definedName name="_________________________RI1" localSheetId="9">#REF!</definedName>
    <definedName name="_________________________RI1">#REF!</definedName>
    <definedName name="_________________________RJ1" localSheetId="7">#REF!</definedName>
    <definedName name="_________________________RJ1" localSheetId="6">#REF!</definedName>
    <definedName name="_________________________RJ1" localSheetId="9">#REF!</definedName>
    <definedName name="_________________________RJ1">#REF!</definedName>
    <definedName name="_________________________RK1" localSheetId="7">#REF!</definedName>
    <definedName name="_________________________RK1" localSheetId="6">#REF!</definedName>
    <definedName name="_________________________RK1" localSheetId="9">#REF!</definedName>
    <definedName name="_________________________RK1">#REF!</definedName>
    <definedName name="_________________________RL1" localSheetId="7">#REF!</definedName>
    <definedName name="_________________________RL1" localSheetId="6">#REF!</definedName>
    <definedName name="_________________________RL1" localSheetId="9">#REF!</definedName>
    <definedName name="_________________________RL1">#REF!</definedName>
    <definedName name="_________________________RM1" localSheetId="7">#REF!</definedName>
    <definedName name="_________________________RM1" localSheetId="6">#REF!</definedName>
    <definedName name="_________________________RM1" localSheetId="9">#REF!</definedName>
    <definedName name="_________________________RM1">#REF!</definedName>
    <definedName name="_________________________RN1" localSheetId="7">#REF!</definedName>
    <definedName name="_________________________RN1" localSheetId="6">#REF!</definedName>
    <definedName name="_________________________RN1" localSheetId="9">#REF!</definedName>
    <definedName name="_________________________RN1">#REF!</definedName>
    <definedName name="_________________________RO1" localSheetId="7">#REF!</definedName>
    <definedName name="_________________________RO1" localSheetId="6">#REF!</definedName>
    <definedName name="_________________________RO1" localSheetId="9">#REF!</definedName>
    <definedName name="_________________________RO1">#REF!</definedName>
    <definedName name="_________________________RP1" localSheetId="7">#REF!</definedName>
    <definedName name="_________________________RP1" localSheetId="6">#REF!</definedName>
    <definedName name="_________________________RP1" localSheetId="9">#REF!</definedName>
    <definedName name="_________________________RP1">#REF!</definedName>
    <definedName name="_________________________RQ1" localSheetId="7">#REF!</definedName>
    <definedName name="_________________________RQ1" localSheetId="6">#REF!</definedName>
    <definedName name="_________________________RQ1" localSheetId="9">#REF!</definedName>
    <definedName name="_________________________RQ1">#REF!</definedName>
    <definedName name="_________________________RR1" localSheetId="7">#REF!</definedName>
    <definedName name="_________________________RR1" localSheetId="6">#REF!</definedName>
    <definedName name="_________________________RR1" localSheetId="9">#REF!</definedName>
    <definedName name="_________________________RR1">#REF!</definedName>
    <definedName name="_________________________RS1" localSheetId="7">#REF!</definedName>
    <definedName name="_________________________RS1" localSheetId="6">#REF!</definedName>
    <definedName name="_________________________RS1" localSheetId="9">#REF!</definedName>
    <definedName name="_________________________RS1">#REF!</definedName>
    <definedName name="_________________________RT1" localSheetId="7">#REF!</definedName>
    <definedName name="_________________________RT1" localSheetId="6">#REF!</definedName>
    <definedName name="_________________________RT1" localSheetId="9">#REF!</definedName>
    <definedName name="_________________________RT1">#REF!</definedName>
    <definedName name="_________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___RA11" localSheetId="7">#REF!</definedName>
    <definedName name="________________________RA11" localSheetId="6">#REF!</definedName>
    <definedName name="________________________RA11" localSheetId="9">#REF!</definedName>
    <definedName name="________________________RA11">#REF!</definedName>
    <definedName name="________________________RA13" localSheetId="7">#REF!</definedName>
    <definedName name="________________________RA13" localSheetId="6">#REF!</definedName>
    <definedName name="________________________RA13" localSheetId="9">#REF!</definedName>
    <definedName name="________________________RA13">#REF!</definedName>
    <definedName name="________________________RA14" localSheetId="7">#REF!</definedName>
    <definedName name="________________________RA14" localSheetId="6">#REF!</definedName>
    <definedName name="________________________RA14" localSheetId="9">#REF!</definedName>
    <definedName name="________________________RA14">#REF!</definedName>
    <definedName name="________________________RA4" localSheetId="7">#REF!</definedName>
    <definedName name="________________________RA4" localSheetId="6">#REF!</definedName>
    <definedName name="________________________RA4" localSheetId="9">#REF!</definedName>
    <definedName name="________________________RA4">#REF!</definedName>
    <definedName name="________________________RA7" localSheetId="7">#REF!</definedName>
    <definedName name="________________________RA7" localSheetId="6">#REF!</definedName>
    <definedName name="________________________RA7" localSheetId="9">#REF!</definedName>
    <definedName name="________________________RA7">#REF!</definedName>
    <definedName name="________________________RA8" localSheetId="7">#REF!</definedName>
    <definedName name="________________________RA8" localSheetId="6">#REF!</definedName>
    <definedName name="________________________RA8" localSheetId="9">#REF!</definedName>
    <definedName name="________________________RA8">#REF!</definedName>
    <definedName name="________________________RA9" localSheetId="7">#REF!</definedName>
    <definedName name="________________________RA9" localSheetId="6">#REF!</definedName>
    <definedName name="________________________RA9" localSheetId="9">#REF!</definedName>
    <definedName name="________________________RA9">#REF!</definedName>
    <definedName name="________________________RB3" localSheetId="7">#REF!</definedName>
    <definedName name="________________________RB3" localSheetId="6">#REF!</definedName>
    <definedName name="________________________RB3" localSheetId="9">#REF!</definedName>
    <definedName name="________________________RB3">#REF!</definedName>
    <definedName name="________________________RB5" localSheetId="7">#REF!</definedName>
    <definedName name="________________________RB5" localSheetId="6">#REF!</definedName>
    <definedName name="________________________RB5" localSheetId="9">#REF!</definedName>
    <definedName name="________________________RB5">#REF!</definedName>
    <definedName name="________________________RD1" localSheetId="7">#REF!</definedName>
    <definedName name="________________________RD1" localSheetId="6">#REF!</definedName>
    <definedName name="________________________RD1" localSheetId="9">#REF!</definedName>
    <definedName name="________________________RD1">#REF!</definedName>
    <definedName name="________________________RE1" localSheetId="7">#REF!</definedName>
    <definedName name="________________________RE1" localSheetId="6">#REF!</definedName>
    <definedName name="________________________RE1" localSheetId="9">#REF!</definedName>
    <definedName name="________________________RE1">#REF!</definedName>
    <definedName name="________________________RF1" localSheetId="7">#REF!</definedName>
    <definedName name="________________________RF1" localSheetId="6">#REF!</definedName>
    <definedName name="________________________RF1" localSheetId="9">#REF!</definedName>
    <definedName name="________________________RF1">#REF!</definedName>
    <definedName name="________________________RG1" localSheetId="7">#REF!</definedName>
    <definedName name="________________________RG1" localSheetId="6">#REF!</definedName>
    <definedName name="________________________RG1" localSheetId="9">#REF!</definedName>
    <definedName name="________________________RG1">#REF!</definedName>
    <definedName name="________________________RG2" localSheetId="7">#REF!</definedName>
    <definedName name="________________________RG2" localSheetId="6">#REF!</definedName>
    <definedName name="________________________RG2" localSheetId="9">#REF!</definedName>
    <definedName name="________________________RG2">#REF!</definedName>
    <definedName name="________________________RI1" localSheetId="7">#REF!</definedName>
    <definedName name="________________________RI1" localSheetId="6">#REF!</definedName>
    <definedName name="________________________RI1" localSheetId="9">#REF!</definedName>
    <definedName name="________________________RI1">#REF!</definedName>
    <definedName name="________________________RJ1" localSheetId="7">#REF!</definedName>
    <definedName name="________________________RJ1" localSheetId="6">#REF!</definedName>
    <definedName name="________________________RJ1" localSheetId="9">#REF!</definedName>
    <definedName name="________________________RJ1">#REF!</definedName>
    <definedName name="________________________RK1" localSheetId="7">#REF!</definedName>
    <definedName name="________________________RK1" localSheetId="6">#REF!</definedName>
    <definedName name="________________________RK1" localSheetId="9">#REF!</definedName>
    <definedName name="________________________RK1">#REF!</definedName>
    <definedName name="________________________RL1" localSheetId="7">#REF!</definedName>
    <definedName name="________________________RL1" localSheetId="6">#REF!</definedName>
    <definedName name="________________________RL1" localSheetId="9">#REF!</definedName>
    <definedName name="________________________RL1">#REF!</definedName>
    <definedName name="________________________RM1" localSheetId="7">#REF!</definedName>
    <definedName name="________________________RM1" localSheetId="6">#REF!</definedName>
    <definedName name="________________________RM1" localSheetId="9">#REF!</definedName>
    <definedName name="________________________RM1">#REF!</definedName>
    <definedName name="________________________RN1" localSheetId="7">#REF!</definedName>
    <definedName name="________________________RN1" localSheetId="6">#REF!</definedName>
    <definedName name="________________________RN1" localSheetId="9">#REF!</definedName>
    <definedName name="________________________RN1">#REF!</definedName>
    <definedName name="________________________RO1" localSheetId="7">#REF!</definedName>
    <definedName name="________________________RO1" localSheetId="6">#REF!</definedName>
    <definedName name="________________________RO1" localSheetId="9">#REF!</definedName>
    <definedName name="________________________RO1">#REF!</definedName>
    <definedName name="________________________RP1" localSheetId="7">#REF!</definedName>
    <definedName name="________________________RP1" localSheetId="6">#REF!</definedName>
    <definedName name="________________________RP1" localSheetId="9">#REF!</definedName>
    <definedName name="________________________RP1">#REF!</definedName>
    <definedName name="________________________RQ1" localSheetId="7">#REF!</definedName>
    <definedName name="________________________RQ1" localSheetId="6">#REF!</definedName>
    <definedName name="________________________RQ1" localSheetId="9">#REF!</definedName>
    <definedName name="________________________RQ1">#REF!</definedName>
    <definedName name="________________________RR1" localSheetId="7">#REF!</definedName>
    <definedName name="________________________RR1" localSheetId="6">#REF!</definedName>
    <definedName name="________________________RR1" localSheetId="9">#REF!</definedName>
    <definedName name="________________________RR1">#REF!</definedName>
    <definedName name="________________________RS1" localSheetId="7">#REF!</definedName>
    <definedName name="________________________RS1" localSheetId="6">#REF!</definedName>
    <definedName name="________________________RS1" localSheetId="9">#REF!</definedName>
    <definedName name="________________________RS1">#REF!</definedName>
    <definedName name="________________________RT1" localSheetId="7">#REF!</definedName>
    <definedName name="________________________RT1" localSheetId="6">#REF!</definedName>
    <definedName name="________________________RT1" localSheetId="9">#REF!</definedName>
    <definedName name="________________________RT1">#REF!</definedName>
    <definedName name="________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__RA11" localSheetId="7">#REF!</definedName>
    <definedName name="_______________________RA11" localSheetId="6">#REF!</definedName>
    <definedName name="_______________________RA11" localSheetId="9">#REF!</definedName>
    <definedName name="_______________________RA11">#REF!</definedName>
    <definedName name="_______________________RA13" localSheetId="7">#REF!</definedName>
    <definedName name="_______________________RA13" localSheetId="6">#REF!</definedName>
    <definedName name="_______________________RA13" localSheetId="9">#REF!</definedName>
    <definedName name="_______________________RA13">#REF!</definedName>
    <definedName name="_______________________RA14" localSheetId="7">#REF!</definedName>
    <definedName name="_______________________RA14" localSheetId="6">#REF!</definedName>
    <definedName name="_______________________RA14" localSheetId="9">#REF!</definedName>
    <definedName name="_______________________RA14">#REF!</definedName>
    <definedName name="_______________________RA4" localSheetId="7">#REF!</definedName>
    <definedName name="_______________________RA4" localSheetId="6">#REF!</definedName>
    <definedName name="_______________________RA4" localSheetId="9">#REF!</definedName>
    <definedName name="_______________________RA4">#REF!</definedName>
    <definedName name="_______________________RA7" localSheetId="7">#REF!</definedName>
    <definedName name="_______________________RA7" localSheetId="6">#REF!</definedName>
    <definedName name="_______________________RA7" localSheetId="9">#REF!</definedName>
    <definedName name="_______________________RA7">#REF!</definedName>
    <definedName name="_______________________RA8" localSheetId="7">#REF!</definedName>
    <definedName name="_______________________RA8" localSheetId="6">#REF!</definedName>
    <definedName name="_______________________RA8" localSheetId="9">#REF!</definedName>
    <definedName name="_______________________RA8">#REF!</definedName>
    <definedName name="_______________________RA9" localSheetId="7">#REF!</definedName>
    <definedName name="_______________________RA9" localSheetId="6">#REF!</definedName>
    <definedName name="_______________________RA9" localSheetId="9">#REF!</definedName>
    <definedName name="_______________________RA9">#REF!</definedName>
    <definedName name="_______________________RB3" localSheetId="7">#REF!</definedName>
    <definedName name="_______________________RB3" localSheetId="6">#REF!</definedName>
    <definedName name="_______________________RB3" localSheetId="9">#REF!</definedName>
    <definedName name="_______________________RB3">#REF!</definedName>
    <definedName name="_______________________RB5" localSheetId="7">#REF!</definedName>
    <definedName name="_______________________RB5" localSheetId="6">#REF!</definedName>
    <definedName name="_______________________RB5" localSheetId="9">#REF!</definedName>
    <definedName name="_______________________RB5">#REF!</definedName>
    <definedName name="_______________________RD1" localSheetId="7">#REF!</definedName>
    <definedName name="_______________________RD1" localSheetId="6">#REF!</definedName>
    <definedName name="_______________________RD1" localSheetId="9">#REF!</definedName>
    <definedName name="_______________________RD1">#REF!</definedName>
    <definedName name="_______________________RE1" localSheetId="7">#REF!</definedName>
    <definedName name="_______________________RE1" localSheetId="6">#REF!</definedName>
    <definedName name="_______________________RE1" localSheetId="9">#REF!</definedName>
    <definedName name="_______________________RE1">#REF!</definedName>
    <definedName name="_______________________RF1" localSheetId="7">#REF!</definedName>
    <definedName name="_______________________RF1" localSheetId="6">#REF!</definedName>
    <definedName name="_______________________RF1" localSheetId="9">#REF!</definedName>
    <definedName name="_______________________RF1">#REF!</definedName>
    <definedName name="_______________________RG1" localSheetId="7">#REF!</definedName>
    <definedName name="_______________________RG1" localSheetId="6">#REF!</definedName>
    <definedName name="_______________________RG1" localSheetId="9">#REF!</definedName>
    <definedName name="_______________________RG1">#REF!</definedName>
    <definedName name="_______________________RG2" localSheetId="7">#REF!</definedName>
    <definedName name="_______________________RG2" localSheetId="6">#REF!</definedName>
    <definedName name="_______________________RG2" localSheetId="9">#REF!</definedName>
    <definedName name="_______________________RG2">#REF!</definedName>
    <definedName name="_______________________RI1" localSheetId="7">#REF!</definedName>
    <definedName name="_______________________RI1" localSheetId="6">#REF!</definedName>
    <definedName name="_______________________RI1" localSheetId="9">#REF!</definedName>
    <definedName name="_______________________RI1">#REF!</definedName>
    <definedName name="_______________________RJ1" localSheetId="7">#REF!</definedName>
    <definedName name="_______________________RJ1" localSheetId="6">#REF!</definedName>
    <definedName name="_______________________RJ1" localSheetId="9">#REF!</definedName>
    <definedName name="_______________________RJ1">#REF!</definedName>
    <definedName name="_______________________RK1" localSheetId="7">#REF!</definedName>
    <definedName name="_______________________RK1" localSheetId="6">#REF!</definedName>
    <definedName name="_______________________RK1" localSheetId="9">#REF!</definedName>
    <definedName name="_______________________RK1">#REF!</definedName>
    <definedName name="_______________________RL1" localSheetId="7">#REF!</definedName>
    <definedName name="_______________________RL1" localSheetId="6">#REF!</definedName>
    <definedName name="_______________________RL1" localSheetId="9">#REF!</definedName>
    <definedName name="_______________________RL1">#REF!</definedName>
    <definedName name="_______________________RM1" localSheetId="7">#REF!</definedName>
    <definedName name="_______________________RM1" localSheetId="6">#REF!</definedName>
    <definedName name="_______________________RM1" localSheetId="9">#REF!</definedName>
    <definedName name="_______________________RM1">#REF!</definedName>
    <definedName name="_______________________RN1" localSheetId="7">#REF!</definedName>
    <definedName name="_______________________RN1" localSheetId="6">#REF!</definedName>
    <definedName name="_______________________RN1" localSheetId="9">#REF!</definedName>
    <definedName name="_______________________RN1">#REF!</definedName>
    <definedName name="_______________________RO1" localSheetId="7">#REF!</definedName>
    <definedName name="_______________________RO1" localSheetId="6">#REF!</definedName>
    <definedName name="_______________________RO1" localSheetId="9">#REF!</definedName>
    <definedName name="_______________________RO1">#REF!</definedName>
    <definedName name="_______________________RP1" localSheetId="7">#REF!</definedName>
    <definedName name="_______________________RP1" localSheetId="6">#REF!</definedName>
    <definedName name="_______________________RP1" localSheetId="9">#REF!</definedName>
    <definedName name="_______________________RP1">#REF!</definedName>
    <definedName name="_______________________RQ1" localSheetId="7">#REF!</definedName>
    <definedName name="_______________________RQ1" localSheetId="6">#REF!</definedName>
    <definedName name="_______________________RQ1" localSheetId="9">#REF!</definedName>
    <definedName name="_______________________RQ1">#REF!</definedName>
    <definedName name="_______________________RR1" localSheetId="7">#REF!</definedName>
    <definedName name="_______________________RR1" localSheetId="6">#REF!</definedName>
    <definedName name="_______________________RR1" localSheetId="9">#REF!</definedName>
    <definedName name="_______________________RR1">#REF!</definedName>
    <definedName name="_______________________RS1" localSheetId="7">#REF!</definedName>
    <definedName name="_______________________RS1" localSheetId="6">#REF!</definedName>
    <definedName name="_______________________RS1" localSheetId="9">#REF!</definedName>
    <definedName name="_______________________RS1">#REF!</definedName>
    <definedName name="_______________________RT1" localSheetId="7">#REF!</definedName>
    <definedName name="_______________________RT1" localSheetId="6">#REF!</definedName>
    <definedName name="_______________________RT1" localSheetId="9">#REF!</definedName>
    <definedName name="_______________________RT1">#REF!</definedName>
    <definedName name="_______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_RA11" localSheetId="7">#REF!</definedName>
    <definedName name="______________________RA11" localSheetId="6">#REF!</definedName>
    <definedName name="______________________RA11" localSheetId="9">#REF!</definedName>
    <definedName name="______________________RA11">#REF!</definedName>
    <definedName name="______________________RA13" localSheetId="7">#REF!</definedName>
    <definedName name="______________________RA13" localSheetId="6">#REF!</definedName>
    <definedName name="______________________RA13" localSheetId="9">#REF!</definedName>
    <definedName name="______________________RA13">#REF!</definedName>
    <definedName name="______________________RA14" localSheetId="7">#REF!</definedName>
    <definedName name="______________________RA14" localSheetId="6">#REF!</definedName>
    <definedName name="______________________RA14" localSheetId="9">#REF!</definedName>
    <definedName name="______________________RA14">#REF!</definedName>
    <definedName name="______________________RA4" localSheetId="7">#REF!</definedName>
    <definedName name="______________________RA4" localSheetId="6">#REF!</definedName>
    <definedName name="______________________RA4" localSheetId="9">#REF!</definedName>
    <definedName name="______________________RA4">#REF!</definedName>
    <definedName name="______________________RA7" localSheetId="7">#REF!</definedName>
    <definedName name="______________________RA7" localSheetId="6">#REF!</definedName>
    <definedName name="______________________RA7" localSheetId="9">#REF!</definedName>
    <definedName name="______________________RA7">#REF!</definedName>
    <definedName name="______________________RA8" localSheetId="7">#REF!</definedName>
    <definedName name="______________________RA8" localSheetId="6">#REF!</definedName>
    <definedName name="______________________RA8" localSheetId="9">#REF!</definedName>
    <definedName name="______________________RA8">#REF!</definedName>
    <definedName name="______________________RA9" localSheetId="7">#REF!</definedName>
    <definedName name="______________________RA9" localSheetId="6">#REF!</definedName>
    <definedName name="______________________RA9" localSheetId="9">#REF!</definedName>
    <definedName name="______________________RA9">#REF!</definedName>
    <definedName name="______________________RB3" localSheetId="7">#REF!</definedName>
    <definedName name="______________________RB3" localSheetId="6">#REF!</definedName>
    <definedName name="______________________RB3" localSheetId="9">#REF!</definedName>
    <definedName name="______________________RB3">#REF!</definedName>
    <definedName name="______________________RB5" localSheetId="7">#REF!</definedName>
    <definedName name="______________________RB5" localSheetId="6">#REF!</definedName>
    <definedName name="______________________RB5" localSheetId="9">#REF!</definedName>
    <definedName name="______________________RB5">#REF!</definedName>
    <definedName name="______________________RD1" localSheetId="7">#REF!</definedName>
    <definedName name="______________________RD1" localSheetId="6">#REF!</definedName>
    <definedName name="______________________RD1" localSheetId="9">#REF!</definedName>
    <definedName name="______________________RD1">#REF!</definedName>
    <definedName name="______________________RE1" localSheetId="7">#REF!</definedName>
    <definedName name="______________________RE1" localSheetId="6">#REF!</definedName>
    <definedName name="______________________RE1" localSheetId="9">#REF!</definedName>
    <definedName name="______________________RE1">#REF!</definedName>
    <definedName name="______________________RF1" localSheetId="7">#REF!</definedName>
    <definedName name="______________________RF1" localSheetId="6">#REF!</definedName>
    <definedName name="______________________RF1" localSheetId="9">#REF!</definedName>
    <definedName name="______________________RF1">#REF!</definedName>
    <definedName name="______________________RG1" localSheetId="7">#REF!</definedName>
    <definedName name="______________________RG1" localSheetId="6">#REF!</definedName>
    <definedName name="______________________RG1" localSheetId="9">#REF!</definedName>
    <definedName name="______________________RG1">#REF!</definedName>
    <definedName name="______________________RG2" localSheetId="7">#REF!</definedName>
    <definedName name="______________________RG2" localSheetId="6">#REF!</definedName>
    <definedName name="______________________RG2" localSheetId="9">#REF!</definedName>
    <definedName name="______________________RG2">#REF!</definedName>
    <definedName name="______________________RI1" localSheetId="7">#REF!</definedName>
    <definedName name="______________________RI1" localSheetId="6">#REF!</definedName>
    <definedName name="______________________RI1" localSheetId="9">#REF!</definedName>
    <definedName name="______________________RI1">#REF!</definedName>
    <definedName name="______________________RJ1" localSheetId="7">#REF!</definedName>
    <definedName name="______________________RJ1" localSheetId="6">#REF!</definedName>
    <definedName name="______________________RJ1" localSheetId="9">#REF!</definedName>
    <definedName name="______________________RJ1">#REF!</definedName>
    <definedName name="______________________RK1" localSheetId="7">#REF!</definedName>
    <definedName name="______________________RK1" localSheetId="6">#REF!</definedName>
    <definedName name="______________________RK1" localSheetId="9">#REF!</definedName>
    <definedName name="______________________RK1">#REF!</definedName>
    <definedName name="______________________RL1" localSheetId="7">#REF!</definedName>
    <definedName name="______________________RL1" localSheetId="6">#REF!</definedName>
    <definedName name="______________________RL1" localSheetId="9">#REF!</definedName>
    <definedName name="______________________RL1">#REF!</definedName>
    <definedName name="______________________RM1" localSheetId="7">#REF!</definedName>
    <definedName name="______________________RM1" localSheetId="6">#REF!</definedName>
    <definedName name="______________________RM1" localSheetId="9">#REF!</definedName>
    <definedName name="______________________RM1">#REF!</definedName>
    <definedName name="______________________RN1" localSheetId="7">#REF!</definedName>
    <definedName name="______________________RN1" localSheetId="6">#REF!</definedName>
    <definedName name="______________________RN1" localSheetId="9">#REF!</definedName>
    <definedName name="______________________RN1">#REF!</definedName>
    <definedName name="______________________RO1" localSheetId="7">#REF!</definedName>
    <definedName name="______________________RO1" localSheetId="6">#REF!</definedName>
    <definedName name="______________________RO1" localSheetId="9">#REF!</definedName>
    <definedName name="______________________RO1">#REF!</definedName>
    <definedName name="______________________RP1" localSheetId="7">#REF!</definedName>
    <definedName name="______________________RP1" localSheetId="6">#REF!</definedName>
    <definedName name="______________________RP1" localSheetId="9">#REF!</definedName>
    <definedName name="______________________RP1">#REF!</definedName>
    <definedName name="______________________RQ1" localSheetId="7">#REF!</definedName>
    <definedName name="______________________RQ1" localSheetId="6">#REF!</definedName>
    <definedName name="______________________RQ1" localSheetId="9">#REF!</definedName>
    <definedName name="______________________RQ1">#REF!</definedName>
    <definedName name="______________________RR1" localSheetId="7">#REF!</definedName>
    <definedName name="______________________RR1" localSheetId="6">#REF!</definedName>
    <definedName name="______________________RR1" localSheetId="9">#REF!</definedName>
    <definedName name="______________________RR1">#REF!</definedName>
    <definedName name="______________________RS1" localSheetId="7">#REF!</definedName>
    <definedName name="______________________RS1" localSheetId="6">#REF!</definedName>
    <definedName name="______________________RS1" localSheetId="9">#REF!</definedName>
    <definedName name="______________________RS1">#REF!</definedName>
    <definedName name="______________________RT1" localSheetId="7">#REF!</definedName>
    <definedName name="______________________RT1" localSheetId="6">#REF!</definedName>
    <definedName name="______________________RT1" localSheetId="9">#REF!</definedName>
    <definedName name="______________________RT1">#REF!</definedName>
    <definedName name="______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_RA11" localSheetId="7">#REF!</definedName>
    <definedName name="_____________________RA11" localSheetId="6">#REF!</definedName>
    <definedName name="_____________________RA11" localSheetId="9">#REF!</definedName>
    <definedName name="_____________________RA11">#REF!</definedName>
    <definedName name="_____________________RA13" localSheetId="7">#REF!</definedName>
    <definedName name="_____________________RA13" localSheetId="6">#REF!</definedName>
    <definedName name="_____________________RA13" localSheetId="9">#REF!</definedName>
    <definedName name="_____________________RA13">#REF!</definedName>
    <definedName name="_____________________RA14" localSheetId="7">#REF!</definedName>
    <definedName name="_____________________RA14" localSheetId="6">#REF!</definedName>
    <definedName name="_____________________RA14" localSheetId="9">#REF!</definedName>
    <definedName name="_____________________RA14">#REF!</definedName>
    <definedName name="_____________________RA4" localSheetId="7">#REF!</definedName>
    <definedName name="_____________________RA4" localSheetId="6">#REF!</definedName>
    <definedName name="_____________________RA4" localSheetId="9">#REF!</definedName>
    <definedName name="_____________________RA4">#REF!</definedName>
    <definedName name="_____________________RA7" localSheetId="7">#REF!</definedName>
    <definedName name="_____________________RA7" localSheetId="6">#REF!</definedName>
    <definedName name="_____________________RA7" localSheetId="9">#REF!</definedName>
    <definedName name="_____________________RA7">#REF!</definedName>
    <definedName name="_____________________RA8" localSheetId="7">#REF!</definedName>
    <definedName name="_____________________RA8" localSheetId="6">#REF!</definedName>
    <definedName name="_____________________RA8" localSheetId="9">#REF!</definedName>
    <definedName name="_____________________RA8">#REF!</definedName>
    <definedName name="_____________________RA9" localSheetId="7">#REF!</definedName>
    <definedName name="_____________________RA9" localSheetId="6">#REF!</definedName>
    <definedName name="_____________________RA9" localSheetId="9">#REF!</definedName>
    <definedName name="_____________________RA9">#REF!</definedName>
    <definedName name="_____________________RB3" localSheetId="7">#REF!</definedName>
    <definedName name="_____________________RB3" localSheetId="6">#REF!</definedName>
    <definedName name="_____________________RB3" localSheetId="9">#REF!</definedName>
    <definedName name="_____________________RB3">#REF!</definedName>
    <definedName name="_____________________RB5" localSheetId="7">#REF!</definedName>
    <definedName name="_____________________RB5" localSheetId="6">#REF!</definedName>
    <definedName name="_____________________RB5" localSheetId="9">#REF!</definedName>
    <definedName name="_____________________RB5">#REF!</definedName>
    <definedName name="_____________________RD1" localSheetId="7">#REF!</definedName>
    <definedName name="_____________________RD1" localSheetId="6">#REF!</definedName>
    <definedName name="_____________________RD1" localSheetId="9">#REF!</definedName>
    <definedName name="_____________________RD1">#REF!</definedName>
    <definedName name="_____________________RE1" localSheetId="7">#REF!</definedName>
    <definedName name="_____________________RE1" localSheetId="6">#REF!</definedName>
    <definedName name="_____________________RE1" localSheetId="9">#REF!</definedName>
    <definedName name="_____________________RE1">#REF!</definedName>
    <definedName name="_____________________RF1" localSheetId="7">#REF!</definedName>
    <definedName name="_____________________RF1" localSheetId="6">#REF!</definedName>
    <definedName name="_____________________RF1" localSheetId="9">#REF!</definedName>
    <definedName name="_____________________RF1">#REF!</definedName>
    <definedName name="_____________________RG1" localSheetId="7">#REF!</definedName>
    <definedName name="_____________________RG1" localSheetId="6">#REF!</definedName>
    <definedName name="_____________________RG1" localSheetId="9">#REF!</definedName>
    <definedName name="_____________________RG1">#REF!</definedName>
    <definedName name="_____________________RG2" localSheetId="7">#REF!</definedName>
    <definedName name="_____________________RG2" localSheetId="6">#REF!</definedName>
    <definedName name="_____________________RG2" localSheetId="9">#REF!</definedName>
    <definedName name="_____________________RG2">#REF!</definedName>
    <definedName name="_____________________RI1" localSheetId="7">#REF!</definedName>
    <definedName name="_____________________RI1" localSheetId="6">#REF!</definedName>
    <definedName name="_____________________RI1" localSheetId="9">#REF!</definedName>
    <definedName name="_____________________RI1">#REF!</definedName>
    <definedName name="_____________________RJ1" localSheetId="7">#REF!</definedName>
    <definedName name="_____________________RJ1" localSheetId="6">#REF!</definedName>
    <definedName name="_____________________RJ1" localSheetId="9">#REF!</definedName>
    <definedName name="_____________________RJ1">#REF!</definedName>
    <definedName name="_____________________RK1" localSheetId="7">#REF!</definedName>
    <definedName name="_____________________RK1" localSheetId="6">#REF!</definedName>
    <definedName name="_____________________RK1" localSheetId="9">#REF!</definedName>
    <definedName name="_____________________RK1">#REF!</definedName>
    <definedName name="_____________________RL1" localSheetId="7">#REF!</definedName>
    <definedName name="_____________________RL1" localSheetId="6">#REF!</definedName>
    <definedName name="_____________________RL1" localSheetId="9">#REF!</definedName>
    <definedName name="_____________________RL1">#REF!</definedName>
    <definedName name="_____________________RM1" localSheetId="7">#REF!</definedName>
    <definedName name="_____________________RM1" localSheetId="6">#REF!</definedName>
    <definedName name="_____________________RM1" localSheetId="9">#REF!</definedName>
    <definedName name="_____________________RM1">#REF!</definedName>
    <definedName name="_____________________RN1" localSheetId="7">#REF!</definedName>
    <definedName name="_____________________RN1" localSheetId="6">#REF!</definedName>
    <definedName name="_____________________RN1" localSheetId="9">#REF!</definedName>
    <definedName name="_____________________RN1">#REF!</definedName>
    <definedName name="_____________________RO1" localSheetId="7">#REF!</definedName>
    <definedName name="_____________________RO1" localSheetId="6">#REF!</definedName>
    <definedName name="_____________________RO1" localSheetId="9">#REF!</definedName>
    <definedName name="_____________________RO1">#REF!</definedName>
    <definedName name="_____________________RP1" localSheetId="7">#REF!</definedName>
    <definedName name="_____________________RP1" localSheetId="6">#REF!</definedName>
    <definedName name="_____________________RP1" localSheetId="9">#REF!</definedName>
    <definedName name="_____________________RP1">#REF!</definedName>
    <definedName name="_____________________RQ1" localSheetId="7">#REF!</definedName>
    <definedName name="_____________________RQ1" localSheetId="6">#REF!</definedName>
    <definedName name="_____________________RQ1" localSheetId="9">#REF!</definedName>
    <definedName name="_____________________RQ1">#REF!</definedName>
    <definedName name="_____________________RR1" localSheetId="7">#REF!</definedName>
    <definedName name="_____________________RR1" localSheetId="6">#REF!</definedName>
    <definedName name="_____________________RR1" localSheetId="9">#REF!</definedName>
    <definedName name="_____________________RR1">#REF!</definedName>
    <definedName name="_____________________RS1" localSheetId="7">#REF!</definedName>
    <definedName name="_____________________RS1" localSheetId="6">#REF!</definedName>
    <definedName name="_____________________RS1" localSheetId="9">#REF!</definedName>
    <definedName name="_____________________RS1">#REF!</definedName>
    <definedName name="_____________________RT1" localSheetId="7">#REF!</definedName>
    <definedName name="_____________________RT1" localSheetId="6">#REF!</definedName>
    <definedName name="_____________________RT1" localSheetId="9">#REF!</definedName>
    <definedName name="_____________________RT1">#REF!</definedName>
    <definedName name="_____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_RA11" localSheetId="7">#REF!</definedName>
    <definedName name="____________________RA11" localSheetId="6">#REF!</definedName>
    <definedName name="____________________RA11" localSheetId="9">#REF!</definedName>
    <definedName name="____________________RA11">#REF!</definedName>
    <definedName name="____________________RA13" localSheetId="7">#REF!</definedName>
    <definedName name="____________________RA13" localSheetId="6">#REF!</definedName>
    <definedName name="____________________RA13" localSheetId="9">#REF!</definedName>
    <definedName name="____________________RA13">#REF!</definedName>
    <definedName name="____________________RA14" localSheetId="7">#REF!</definedName>
    <definedName name="____________________RA14" localSheetId="6">#REF!</definedName>
    <definedName name="____________________RA14" localSheetId="9">#REF!</definedName>
    <definedName name="____________________RA14">#REF!</definedName>
    <definedName name="____________________RA4" localSheetId="7">#REF!</definedName>
    <definedName name="____________________RA4" localSheetId="6">#REF!</definedName>
    <definedName name="____________________RA4" localSheetId="9">#REF!</definedName>
    <definedName name="____________________RA4">#REF!</definedName>
    <definedName name="____________________RA7" localSheetId="7">#REF!</definedName>
    <definedName name="____________________RA7" localSheetId="6">#REF!</definedName>
    <definedName name="____________________RA7" localSheetId="9">#REF!</definedName>
    <definedName name="____________________RA7">#REF!</definedName>
    <definedName name="____________________RA8" localSheetId="7">#REF!</definedName>
    <definedName name="____________________RA8" localSheetId="6">#REF!</definedName>
    <definedName name="____________________RA8" localSheetId="9">#REF!</definedName>
    <definedName name="____________________RA8">#REF!</definedName>
    <definedName name="____________________RA9" localSheetId="7">#REF!</definedName>
    <definedName name="____________________RA9" localSheetId="6">#REF!</definedName>
    <definedName name="____________________RA9" localSheetId="9">#REF!</definedName>
    <definedName name="____________________RA9">#REF!</definedName>
    <definedName name="____________________RB3" localSheetId="7">#REF!</definedName>
    <definedName name="____________________RB3" localSheetId="6">#REF!</definedName>
    <definedName name="____________________RB3" localSheetId="9">#REF!</definedName>
    <definedName name="____________________RB3">#REF!</definedName>
    <definedName name="____________________RB5" localSheetId="7">#REF!</definedName>
    <definedName name="____________________RB5" localSheetId="6">#REF!</definedName>
    <definedName name="____________________RB5" localSheetId="9">#REF!</definedName>
    <definedName name="____________________RB5">#REF!</definedName>
    <definedName name="____________________RD1" localSheetId="7">#REF!</definedName>
    <definedName name="____________________RD1" localSheetId="6">#REF!</definedName>
    <definedName name="____________________RD1" localSheetId="9">#REF!</definedName>
    <definedName name="____________________RD1">#REF!</definedName>
    <definedName name="____________________RE1" localSheetId="7">#REF!</definedName>
    <definedName name="____________________RE1" localSheetId="6">#REF!</definedName>
    <definedName name="____________________RE1" localSheetId="9">#REF!</definedName>
    <definedName name="____________________RE1">#REF!</definedName>
    <definedName name="____________________RF1" localSheetId="7">#REF!</definedName>
    <definedName name="____________________RF1" localSheetId="6">#REF!</definedName>
    <definedName name="____________________RF1" localSheetId="9">#REF!</definedName>
    <definedName name="____________________RF1">#REF!</definedName>
    <definedName name="____________________RG1" localSheetId="7">#REF!</definedName>
    <definedName name="____________________RG1" localSheetId="6">#REF!</definedName>
    <definedName name="____________________RG1" localSheetId="9">#REF!</definedName>
    <definedName name="____________________RG1">#REF!</definedName>
    <definedName name="____________________RG2" localSheetId="7">#REF!</definedName>
    <definedName name="____________________RG2" localSheetId="6">#REF!</definedName>
    <definedName name="____________________RG2" localSheetId="9">#REF!</definedName>
    <definedName name="____________________RG2">#REF!</definedName>
    <definedName name="____________________RI1" localSheetId="7">#REF!</definedName>
    <definedName name="____________________RI1" localSheetId="6">#REF!</definedName>
    <definedName name="____________________RI1" localSheetId="9">#REF!</definedName>
    <definedName name="____________________RI1">#REF!</definedName>
    <definedName name="____________________RJ1" localSheetId="7">#REF!</definedName>
    <definedName name="____________________RJ1" localSheetId="6">#REF!</definedName>
    <definedName name="____________________RJ1" localSheetId="9">#REF!</definedName>
    <definedName name="____________________RJ1">#REF!</definedName>
    <definedName name="____________________RK1" localSheetId="7">#REF!</definedName>
    <definedName name="____________________RK1" localSheetId="6">#REF!</definedName>
    <definedName name="____________________RK1" localSheetId="9">#REF!</definedName>
    <definedName name="____________________RK1">#REF!</definedName>
    <definedName name="____________________RL1" localSheetId="7">#REF!</definedName>
    <definedName name="____________________RL1" localSheetId="6">#REF!</definedName>
    <definedName name="____________________RL1" localSheetId="9">#REF!</definedName>
    <definedName name="____________________RL1">#REF!</definedName>
    <definedName name="____________________RM1" localSheetId="7">#REF!</definedName>
    <definedName name="____________________RM1" localSheetId="6">#REF!</definedName>
    <definedName name="____________________RM1" localSheetId="9">#REF!</definedName>
    <definedName name="____________________RM1">#REF!</definedName>
    <definedName name="____________________RN1" localSheetId="7">#REF!</definedName>
    <definedName name="____________________RN1" localSheetId="6">#REF!</definedName>
    <definedName name="____________________RN1" localSheetId="9">#REF!</definedName>
    <definedName name="____________________RN1">#REF!</definedName>
    <definedName name="____________________RO1" localSheetId="7">#REF!</definedName>
    <definedName name="____________________RO1" localSheetId="6">#REF!</definedName>
    <definedName name="____________________RO1" localSheetId="9">#REF!</definedName>
    <definedName name="____________________RO1">#REF!</definedName>
    <definedName name="____________________RP1" localSheetId="7">#REF!</definedName>
    <definedName name="____________________RP1" localSheetId="6">#REF!</definedName>
    <definedName name="____________________RP1" localSheetId="9">#REF!</definedName>
    <definedName name="____________________RP1">#REF!</definedName>
    <definedName name="____________________RQ1" localSheetId="7">#REF!</definedName>
    <definedName name="____________________RQ1" localSheetId="6">#REF!</definedName>
    <definedName name="____________________RQ1" localSheetId="9">#REF!</definedName>
    <definedName name="____________________RQ1">#REF!</definedName>
    <definedName name="____________________RR1" localSheetId="7">#REF!</definedName>
    <definedName name="____________________RR1" localSheetId="6">#REF!</definedName>
    <definedName name="____________________RR1" localSheetId="9">#REF!</definedName>
    <definedName name="____________________RR1">#REF!</definedName>
    <definedName name="____________________RS1" localSheetId="7">#REF!</definedName>
    <definedName name="____________________RS1" localSheetId="6">#REF!</definedName>
    <definedName name="____________________RS1" localSheetId="9">#REF!</definedName>
    <definedName name="____________________RS1">#REF!</definedName>
    <definedName name="____________________RT1" localSheetId="7">#REF!</definedName>
    <definedName name="____________________RT1" localSheetId="6">#REF!</definedName>
    <definedName name="____________________RT1" localSheetId="9">#REF!</definedName>
    <definedName name="____________________RT1">#REF!</definedName>
    <definedName name="____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_RA11" localSheetId="7">#REF!</definedName>
    <definedName name="___________________RA11" localSheetId="6">#REF!</definedName>
    <definedName name="___________________RA11" localSheetId="9">#REF!</definedName>
    <definedName name="___________________RA11">#REF!</definedName>
    <definedName name="___________________RA13" localSheetId="7">#REF!</definedName>
    <definedName name="___________________RA13" localSheetId="6">#REF!</definedName>
    <definedName name="___________________RA13" localSheetId="9">#REF!</definedName>
    <definedName name="___________________RA13">#REF!</definedName>
    <definedName name="___________________RA14" localSheetId="7">#REF!</definedName>
    <definedName name="___________________RA14" localSheetId="6">#REF!</definedName>
    <definedName name="___________________RA14" localSheetId="9">#REF!</definedName>
    <definedName name="___________________RA14">#REF!</definedName>
    <definedName name="___________________RA4" localSheetId="7">#REF!</definedName>
    <definedName name="___________________RA4" localSheetId="6">#REF!</definedName>
    <definedName name="___________________RA4" localSheetId="9">#REF!</definedName>
    <definedName name="___________________RA4">#REF!</definedName>
    <definedName name="___________________RA7" localSheetId="7">#REF!</definedName>
    <definedName name="___________________RA7" localSheetId="6">#REF!</definedName>
    <definedName name="___________________RA7" localSheetId="9">#REF!</definedName>
    <definedName name="___________________RA7">#REF!</definedName>
    <definedName name="___________________RA8" localSheetId="7">#REF!</definedName>
    <definedName name="___________________RA8" localSheetId="6">#REF!</definedName>
    <definedName name="___________________RA8" localSheetId="9">#REF!</definedName>
    <definedName name="___________________RA8">#REF!</definedName>
    <definedName name="___________________RA9" localSheetId="7">#REF!</definedName>
    <definedName name="___________________RA9" localSheetId="6">#REF!</definedName>
    <definedName name="___________________RA9" localSheetId="9">#REF!</definedName>
    <definedName name="___________________RA9">#REF!</definedName>
    <definedName name="___________________RB3" localSheetId="7">#REF!</definedName>
    <definedName name="___________________RB3" localSheetId="6">#REF!</definedName>
    <definedName name="___________________RB3" localSheetId="9">#REF!</definedName>
    <definedName name="___________________RB3">#REF!</definedName>
    <definedName name="___________________RB5" localSheetId="7">#REF!</definedName>
    <definedName name="___________________RB5" localSheetId="6">#REF!</definedName>
    <definedName name="___________________RB5" localSheetId="9">#REF!</definedName>
    <definedName name="___________________RB5">#REF!</definedName>
    <definedName name="___________________RD1" localSheetId="7">#REF!</definedName>
    <definedName name="___________________RD1" localSheetId="6">#REF!</definedName>
    <definedName name="___________________RD1" localSheetId="9">#REF!</definedName>
    <definedName name="___________________RD1">#REF!</definedName>
    <definedName name="___________________RE1" localSheetId="7">#REF!</definedName>
    <definedName name="___________________RE1" localSheetId="6">#REF!</definedName>
    <definedName name="___________________RE1" localSheetId="9">#REF!</definedName>
    <definedName name="___________________RE1">#REF!</definedName>
    <definedName name="___________________RF1" localSheetId="7">#REF!</definedName>
    <definedName name="___________________RF1" localSheetId="6">#REF!</definedName>
    <definedName name="___________________RF1" localSheetId="9">#REF!</definedName>
    <definedName name="___________________RF1">#REF!</definedName>
    <definedName name="___________________RG1" localSheetId="7">#REF!</definedName>
    <definedName name="___________________RG1" localSheetId="6">#REF!</definedName>
    <definedName name="___________________RG1" localSheetId="9">#REF!</definedName>
    <definedName name="___________________RG1">#REF!</definedName>
    <definedName name="___________________RG2" localSheetId="7">#REF!</definedName>
    <definedName name="___________________RG2" localSheetId="6">#REF!</definedName>
    <definedName name="___________________RG2" localSheetId="9">#REF!</definedName>
    <definedName name="___________________RG2">#REF!</definedName>
    <definedName name="___________________RI1" localSheetId="7">#REF!</definedName>
    <definedName name="___________________RI1" localSheetId="6">#REF!</definedName>
    <definedName name="___________________RI1" localSheetId="9">#REF!</definedName>
    <definedName name="___________________RI1">#REF!</definedName>
    <definedName name="___________________RJ1" localSheetId="7">#REF!</definedName>
    <definedName name="___________________RJ1" localSheetId="6">#REF!</definedName>
    <definedName name="___________________RJ1" localSheetId="9">#REF!</definedName>
    <definedName name="___________________RJ1">#REF!</definedName>
    <definedName name="___________________RK1" localSheetId="7">#REF!</definedName>
    <definedName name="___________________RK1" localSheetId="6">#REF!</definedName>
    <definedName name="___________________RK1" localSheetId="9">#REF!</definedName>
    <definedName name="___________________RK1">#REF!</definedName>
    <definedName name="___________________RL1" localSheetId="7">#REF!</definedName>
    <definedName name="___________________RL1" localSheetId="6">#REF!</definedName>
    <definedName name="___________________RL1" localSheetId="9">#REF!</definedName>
    <definedName name="___________________RL1">#REF!</definedName>
    <definedName name="___________________RM1" localSheetId="7">#REF!</definedName>
    <definedName name="___________________RM1" localSheetId="6">#REF!</definedName>
    <definedName name="___________________RM1" localSheetId="9">#REF!</definedName>
    <definedName name="___________________RM1">#REF!</definedName>
    <definedName name="___________________RN1" localSheetId="7">#REF!</definedName>
    <definedName name="___________________RN1" localSheetId="6">#REF!</definedName>
    <definedName name="___________________RN1" localSheetId="9">#REF!</definedName>
    <definedName name="___________________RN1">#REF!</definedName>
    <definedName name="___________________RO1" localSheetId="7">#REF!</definedName>
    <definedName name="___________________RO1" localSheetId="6">#REF!</definedName>
    <definedName name="___________________RO1" localSheetId="9">#REF!</definedName>
    <definedName name="___________________RO1">#REF!</definedName>
    <definedName name="___________________RP1" localSheetId="7">#REF!</definedName>
    <definedName name="___________________RP1" localSheetId="6">#REF!</definedName>
    <definedName name="___________________RP1" localSheetId="9">#REF!</definedName>
    <definedName name="___________________RP1">#REF!</definedName>
    <definedName name="___________________RQ1" localSheetId="7">#REF!</definedName>
    <definedName name="___________________RQ1" localSheetId="6">#REF!</definedName>
    <definedName name="___________________RQ1" localSheetId="9">#REF!</definedName>
    <definedName name="___________________RQ1">#REF!</definedName>
    <definedName name="___________________RR1" localSheetId="7">#REF!</definedName>
    <definedName name="___________________RR1" localSheetId="6">#REF!</definedName>
    <definedName name="___________________RR1" localSheetId="9">#REF!</definedName>
    <definedName name="___________________RR1">#REF!</definedName>
    <definedName name="___________________RS1" localSheetId="7">#REF!</definedName>
    <definedName name="___________________RS1" localSheetId="6">#REF!</definedName>
    <definedName name="___________________RS1" localSheetId="9">#REF!</definedName>
    <definedName name="___________________RS1">#REF!</definedName>
    <definedName name="___________________RT1" localSheetId="7">#REF!</definedName>
    <definedName name="___________________RT1" localSheetId="6">#REF!</definedName>
    <definedName name="___________________RT1" localSheetId="9">#REF!</definedName>
    <definedName name="___________________RT1">#REF!</definedName>
    <definedName name="___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_RA11" localSheetId="7">#REF!</definedName>
    <definedName name="__________________RA11" localSheetId="6">#REF!</definedName>
    <definedName name="__________________RA11" localSheetId="9">#REF!</definedName>
    <definedName name="__________________RA11">#REF!</definedName>
    <definedName name="__________________RA13" localSheetId="7">#REF!</definedName>
    <definedName name="__________________RA13" localSheetId="6">#REF!</definedName>
    <definedName name="__________________RA13" localSheetId="9">#REF!</definedName>
    <definedName name="__________________RA13">#REF!</definedName>
    <definedName name="__________________RA14" localSheetId="7">#REF!</definedName>
    <definedName name="__________________RA14" localSheetId="6">#REF!</definedName>
    <definedName name="__________________RA14" localSheetId="9">#REF!</definedName>
    <definedName name="__________________RA14">#REF!</definedName>
    <definedName name="__________________RA4" localSheetId="7">#REF!</definedName>
    <definedName name="__________________RA4" localSheetId="6">#REF!</definedName>
    <definedName name="__________________RA4" localSheetId="9">#REF!</definedName>
    <definedName name="__________________RA4">#REF!</definedName>
    <definedName name="__________________RA7" localSheetId="7">#REF!</definedName>
    <definedName name="__________________RA7" localSheetId="6">#REF!</definedName>
    <definedName name="__________________RA7" localSheetId="9">#REF!</definedName>
    <definedName name="__________________RA7">#REF!</definedName>
    <definedName name="__________________RA8" localSheetId="7">#REF!</definedName>
    <definedName name="__________________RA8" localSheetId="6">#REF!</definedName>
    <definedName name="__________________RA8" localSheetId="9">#REF!</definedName>
    <definedName name="__________________RA8">#REF!</definedName>
    <definedName name="__________________RA9" localSheetId="7">#REF!</definedName>
    <definedName name="__________________RA9" localSheetId="6">#REF!</definedName>
    <definedName name="__________________RA9" localSheetId="9">#REF!</definedName>
    <definedName name="__________________RA9">#REF!</definedName>
    <definedName name="__________________RB3" localSheetId="7">#REF!</definedName>
    <definedName name="__________________RB3" localSheetId="6">#REF!</definedName>
    <definedName name="__________________RB3" localSheetId="9">#REF!</definedName>
    <definedName name="__________________RB3">#REF!</definedName>
    <definedName name="__________________RB5" localSheetId="7">#REF!</definedName>
    <definedName name="__________________RB5" localSheetId="6">#REF!</definedName>
    <definedName name="__________________RB5" localSheetId="9">#REF!</definedName>
    <definedName name="__________________RB5">#REF!</definedName>
    <definedName name="__________________RD1" localSheetId="7">#REF!</definedName>
    <definedName name="__________________RD1" localSheetId="6">#REF!</definedName>
    <definedName name="__________________RD1" localSheetId="9">#REF!</definedName>
    <definedName name="__________________RD1">#REF!</definedName>
    <definedName name="__________________RE1" localSheetId="7">#REF!</definedName>
    <definedName name="__________________RE1" localSheetId="6">#REF!</definedName>
    <definedName name="__________________RE1" localSheetId="9">#REF!</definedName>
    <definedName name="__________________RE1">#REF!</definedName>
    <definedName name="__________________RF1" localSheetId="7">#REF!</definedName>
    <definedName name="__________________RF1" localSheetId="6">#REF!</definedName>
    <definedName name="__________________RF1" localSheetId="9">#REF!</definedName>
    <definedName name="__________________RF1">#REF!</definedName>
    <definedName name="__________________RG1" localSheetId="7">#REF!</definedName>
    <definedName name="__________________RG1" localSheetId="6">#REF!</definedName>
    <definedName name="__________________RG1" localSheetId="9">#REF!</definedName>
    <definedName name="__________________RG1">#REF!</definedName>
    <definedName name="__________________RG2" localSheetId="7">#REF!</definedName>
    <definedName name="__________________RG2" localSheetId="6">#REF!</definedName>
    <definedName name="__________________RG2" localSheetId="9">#REF!</definedName>
    <definedName name="__________________RG2">#REF!</definedName>
    <definedName name="__________________RI1" localSheetId="7">#REF!</definedName>
    <definedName name="__________________RI1" localSheetId="6">#REF!</definedName>
    <definedName name="__________________RI1" localSheetId="9">#REF!</definedName>
    <definedName name="__________________RI1">#REF!</definedName>
    <definedName name="__________________RJ1" localSheetId="7">#REF!</definedName>
    <definedName name="__________________RJ1" localSheetId="6">#REF!</definedName>
    <definedName name="__________________RJ1" localSheetId="9">#REF!</definedName>
    <definedName name="__________________RJ1">#REF!</definedName>
    <definedName name="__________________RK1" localSheetId="7">#REF!</definedName>
    <definedName name="__________________RK1" localSheetId="6">#REF!</definedName>
    <definedName name="__________________RK1" localSheetId="9">#REF!</definedName>
    <definedName name="__________________RK1">#REF!</definedName>
    <definedName name="__________________RL1" localSheetId="7">#REF!</definedName>
    <definedName name="__________________RL1" localSheetId="6">#REF!</definedName>
    <definedName name="__________________RL1" localSheetId="9">#REF!</definedName>
    <definedName name="__________________RL1">#REF!</definedName>
    <definedName name="__________________RM1" localSheetId="7">#REF!</definedName>
    <definedName name="__________________RM1" localSheetId="6">#REF!</definedName>
    <definedName name="__________________RM1" localSheetId="9">#REF!</definedName>
    <definedName name="__________________RM1">#REF!</definedName>
    <definedName name="__________________RN1" localSheetId="7">#REF!</definedName>
    <definedName name="__________________RN1" localSheetId="6">#REF!</definedName>
    <definedName name="__________________RN1" localSheetId="9">#REF!</definedName>
    <definedName name="__________________RN1">#REF!</definedName>
    <definedName name="__________________RO1" localSheetId="7">#REF!</definedName>
    <definedName name="__________________RO1" localSheetId="6">#REF!</definedName>
    <definedName name="__________________RO1" localSheetId="9">#REF!</definedName>
    <definedName name="__________________RO1">#REF!</definedName>
    <definedName name="__________________RP1" localSheetId="7">#REF!</definedName>
    <definedName name="__________________RP1" localSheetId="6">#REF!</definedName>
    <definedName name="__________________RP1" localSheetId="9">#REF!</definedName>
    <definedName name="__________________RP1">#REF!</definedName>
    <definedName name="__________________RQ1" localSheetId="7">#REF!</definedName>
    <definedName name="__________________RQ1" localSheetId="6">#REF!</definedName>
    <definedName name="__________________RQ1" localSheetId="9">#REF!</definedName>
    <definedName name="__________________RQ1">#REF!</definedName>
    <definedName name="__________________RR1" localSheetId="7">#REF!</definedName>
    <definedName name="__________________RR1" localSheetId="6">#REF!</definedName>
    <definedName name="__________________RR1" localSheetId="9">#REF!</definedName>
    <definedName name="__________________RR1">#REF!</definedName>
    <definedName name="__________________RS1" localSheetId="7">#REF!</definedName>
    <definedName name="__________________RS1" localSheetId="6">#REF!</definedName>
    <definedName name="__________________RS1" localSheetId="9">#REF!</definedName>
    <definedName name="__________________RS1">#REF!</definedName>
    <definedName name="__________________RT1" localSheetId="7">#REF!</definedName>
    <definedName name="__________________RT1" localSheetId="6">#REF!</definedName>
    <definedName name="__________________RT1" localSheetId="9">#REF!</definedName>
    <definedName name="__________________RT1">#REF!</definedName>
    <definedName name="__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_RA11" localSheetId="7">#REF!</definedName>
    <definedName name="_________________RA11" localSheetId="6">#REF!</definedName>
    <definedName name="_________________RA11" localSheetId="9">#REF!</definedName>
    <definedName name="_________________RA11">#REF!</definedName>
    <definedName name="_________________RA13" localSheetId="7">#REF!</definedName>
    <definedName name="_________________RA13" localSheetId="6">#REF!</definedName>
    <definedName name="_________________RA13" localSheetId="9">#REF!</definedName>
    <definedName name="_________________RA13">#REF!</definedName>
    <definedName name="_________________RA14" localSheetId="7">#REF!</definedName>
    <definedName name="_________________RA14" localSheetId="6">#REF!</definedName>
    <definedName name="_________________RA14" localSheetId="9">#REF!</definedName>
    <definedName name="_________________RA14">#REF!</definedName>
    <definedName name="_________________RA4" localSheetId="7">#REF!</definedName>
    <definedName name="_________________RA4" localSheetId="6">#REF!</definedName>
    <definedName name="_________________RA4" localSheetId="9">#REF!</definedName>
    <definedName name="_________________RA4">#REF!</definedName>
    <definedName name="_________________RA7" localSheetId="7">#REF!</definedName>
    <definedName name="_________________RA7" localSheetId="6">#REF!</definedName>
    <definedName name="_________________RA7" localSheetId="9">#REF!</definedName>
    <definedName name="_________________RA7">#REF!</definedName>
    <definedName name="_________________RA8" localSheetId="7">#REF!</definedName>
    <definedName name="_________________RA8" localSheetId="6">#REF!</definedName>
    <definedName name="_________________RA8" localSheetId="9">#REF!</definedName>
    <definedName name="_________________RA8">#REF!</definedName>
    <definedName name="_________________RA9" localSheetId="7">#REF!</definedName>
    <definedName name="_________________RA9" localSheetId="6">#REF!</definedName>
    <definedName name="_________________RA9" localSheetId="9">#REF!</definedName>
    <definedName name="_________________RA9">#REF!</definedName>
    <definedName name="_________________RB3" localSheetId="7">#REF!</definedName>
    <definedName name="_________________RB3" localSheetId="6">#REF!</definedName>
    <definedName name="_________________RB3" localSheetId="9">#REF!</definedName>
    <definedName name="_________________RB3">#REF!</definedName>
    <definedName name="_________________RB5" localSheetId="7">#REF!</definedName>
    <definedName name="_________________RB5" localSheetId="6">#REF!</definedName>
    <definedName name="_________________RB5" localSheetId="9">#REF!</definedName>
    <definedName name="_________________RB5">#REF!</definedName>
    <definedName name="_________________RD1" localSheetId="7">#REF!</definedName>
    <definedName name="_________________RD1" localSheetId="6">#REF!</definedName>
    <definedName name="_________________RD1" localSheetId="9">#REF!</definedName>
    <definedName name="_________________RD1">#REF!</definedName>
    <definedName name="_________________RE1" localSheetId="7">#REF!</definedName>
    <definedName name="_________________RE1" localSheetId="6">#REF!</definedName>
    <definedName name="_________________RE1" localSheetId="9">#REF!</definedName>
    <definedName name="_________________RE1">#REF!</definedName>
    <definedName name="_________________RF1" localSheetId="7">#REF!</definedName>
    <definedName name="_________________RF1" localSheetId="6">#REF!</definedName>
    <definedName name="_________________RF1" localSheetId="9">#REF!</definedName>
    <definedName name="_________________RF1">#REF!</definedName>
    <definedName name="_________________RG1" localSheetId="7">#REF!</definedName>
    <definedName name="_________________RG1" localSheetId="6">#REF!</definedName>
    <definedName name="_________________RG1" localSheetId="9">#REF!</definedName>
    <definedName name="_________________RG1">#REF!</definedName>
    <definedName name="_________________RG2" localSheetId="7">#REF!</definedName>
    <definedName name="_________________RG2" localSheetId="6">#REF!</definedName>
    <definedName name="_________________RG2" localSheetId="9">#REF!</definedName>
    <definedName name="_________________RG2">#REF!</definedName>
    <definedName name="_________________RI1" localSheetId="7">#REF!</definedName>
    <definedName name="_________________RI1" localSheetId="6">#REF!</definedName>
    <definedName name="_________________RI1" localSheetId="9">#REF!</definedName>
    <definedName name="_________________RI1">#REF!</definedName>
    <definedName name="_________________RJ1" localSheetId="7">#REF!</definedName>
    <definedName name="_________________RJ1" localSheetId="6">#REF!</definedName>
    <definedName name="_________________RJ1" localSheetId="9">#REF!</definedName>
    <definedName name="_________________RJ1">#REF!</definedName>
    <definedName name="_________________RK1" localSheetId="7">#REF!</definedName>
    <definedName name="_________________RK1" localSheetId="6">#REF!</definedName>
    <definedName name="_________________RK1" localSheetId="9">#REF!</definedName>
    <definedName name="_________________RK1">#REF!</definedName>
    <definedName name="_________________RL1" localSheetId="7">#REF!</definedName>
    <definedName name="_________________RL1" localSheetId="6">#REF!</definedName>
    <definedName name="_________________RL1" localSheetId="9">#REF!</definedName>
    <definedName name="_________________RL1">#REF!</definedName>
    <definedName name="_________________RM1" localSheetId="7">#REF!</definedName>
    <definedName name="_________________RM1" localSheetId="6">#REF!</definedName>
    <definedName name="_________________RM1" localSheetId="9">#REF!</definedName>
    <definedName name="_________________RM1">#REF!</definedName>
    <definedName name="_________________RN1" localSheetId="7">#REF!</definedName>
    <definedName name="_________________RN1" localSheetId="6">#REF!</definedName>
    <definedName name="_________________RN1" localSheetId="9">#REF!</definedName>
    <definedName name="_________________RN1">#REF!</definedName>
    <definedName name="_________________RO1" localSheetId="7">#REF!</definedName>
    <definedName name="_________________RO1" localSheetId="6">#REF!</definedName>
    <definedName name="_________________RO1" localSheetId="9">#REF!</definedName>
    <definedName name="_________________RO1">#REF!</definedName>
    <definedName name="_________________RP1" localSheetId="7">#REF!</definedName>
    <definedName name="_________________RP1" localSheetId="6">#REF!</definedName>
    <definedName name="_________________RP1" localSheetId="9">#REF!</definedName>
    <definedName name="_________________RP1">#REF!</definedName>
    <definedName name="_________________RQ1" localSheetId="7">#REF!</definedName>
    <definedName name="_________________RQ1" localSheetId="6">#REF!</definedName>
    <definedName name="_________________RQ1" localSheetId="9">#REF!</definedName>
    <definedName name="_________________RQ1">#REF!</definedName>
    <definedName name="_________________RR1" localSheetId="7">#REF!</definedName>
    <definedName name="_________________RR1" localSheetId="6">#REF!</definedName>
    <definedName name="_________________RR1" localSheetId="9">#REF!</definedName>
    <definedName name="_________________RR1">#REF!</definedName>
    <definedName name="_________________RS1" localSheetId="7">#REF!</definedName>
    <definedName name="_________________RS1" localSheetId="6">#REF!</definedName>
    <definedName name="_________________RS1" localSheetId="9">#REF!</definedName>
    <definedName name="_________________RS1">#REF!</definedName>
    <definedName name="_________________RT1" localSheetId="7">#REF!</definedName>
    <definedName name="_________________RT1" localSheetId="6">#REF!</definedName>
    <definedName name="_________________RT1" localSheetId="9">#REF!</definedName>
    <definedName name="_________________RT1">#REF!</definedName>
    <definedName name="_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_RA11" localSheetId="7">#REF!</definedName>
    <definedName name="________________RA11" localSheetId="6">#REF!</definedName>
    <definedName name="________________RA11" localSheetId="9">#REF!</definedName>
    <definedName name="________________RA11">#REF!</definedName>
    <definedName name="________________RA13" localSheetId="7">#REF!</definedName>
    <definedName name="________________RA13" localSheetId="6">#REF!</definedName>
    <definedName name="________________RA13" localSheetId="9">#REF!</definedName>
    <definedName name="________________RA13">#REF!</definedName>
    <definedName name="________________RA14" localSheetId="7">#REF!</definedName>
    <definedName name="________________RA14" localSheetId="6">#REF!</definedName>
    <definedName name="________________RA14" localSheetId="9">#REF!</definedName>
    <definedName name="________________RA14">#REF!</definedName>
    <definedName name="________________RA4" localSheetId="7">#REF!</definedName>
    <definedName name="________________RA4" localSheetId="6">#REF!</definedName>
    <definedName name="________________RA4" localSheetId="9">#REF!</definedName>
    <definedName name="________________RA4">#REF!</definedName>
    <definedName name="________________RA7" localSheetId="7">#REF!</definedName>
    <definedName name="________________RA7" localSheetId="6">#REF!</definedName>
    <definedName name="________________RA7" localSheetId="9">#REF!</definedName>
    <definedName name="________________RA7">#REF!</definedName>
    <definedName name="________________RA8" localSheetId="7">#REF!</definedName>
    <definedName name="________________RA8" localSheetId="6">#REF!</definedName>
    <definedName name="________________RA8" localSheetId="9">#REF!</definedName>
    <definedName name="________________RA8">#REF!</definedName>
    <definedName name="________________RA9" localSheetId="7">#REF!</definedName>
    <definedName name="________________RA9" localSheetId="6">#REF!</definedName>
    <definedName name="________________RA9" localSheetId="9">#REF!</definedName>
    <definedName name="________________RA9">#REF!</definedName>
    <definedName name="________________RB3" localSheetId="7">#REF!</definedName>
    <definedName name="________________RB3" localSheetId="6">#REF!</definedName>
    <definedName name="________________RB3" localSheetId="9">#REF!</definedName>
    <definedName name="________________RB3">#REF!</definedName>
    <definedName name="________________RB5" localSheetId="7">#REF!</definedName>
    <definedName name="________________RB5" localSheetId="6">#REF!</definedName>
    <definedName name="________________RB5" localSheetId="9">#REF!</definedName>
    <definedName name="________________RB5">#REF!</definedName>
    <definedName name="________________RD1" localSheetId="7">#REF!</definedName>
    <definedName name="________________RD1" localSheetId="6">#REF!</definedName>
    <definedName name="________________RD1" localSheetId="9">#REF!</definedName>
    <definedName name="________________RD1">#REF!</definedName>
    <definedName name="________________RE1" localSheetId="7">#REF!</definedName>
    <definedName name="________________RE1" localSheetId="6">#REF!</definedName>
    <definedName name="________________RE1" localSheetId="9">#REF!</definedName>
    <definedName name="________________RE1">#REF!</definedName>
    <definedName name="________________RF1" localSheetId="7">#REF!</definedName>
    <definedName name="________________RF1" localSheetId="6">#REF!</definedName>
    <definedName name="________________RF1" localSheetId="9">#REF!</definedName>
    <definedName name="________________RF1">#REF!</definedName>
    <definedName name="________________RG1" localSheetId="7">#REF!</definedName>
    <definedName name="________________RG1" localSheetId="6">#REF!</definedName>
    <definedName name="________________RG1" localSheetId="9">#REF!</definedName>
    <definedName name="________________RG1">#REF!</definedName>
    <definedName name="________________RG2" localSheetId="7">#REF!</definedName>
    <definedName name="________________RG2" localSheetId="6">#REF!</definedName>
    <definedName name="________________RG2" localSheetId="9">#REF!</definedName>
    <definedName name="________________RG2">#REF!</definedName>
    <definedName name="________________RI1" localSheetId="7">#REF!</definedName>
    <definedName name="________________RI1" localSheetId="6">#REF!</definedName>
    <definedName name="________________RI1" localSheetId="9">#REF!</definedName>
    <definedName name="________________RI1">#REF!</definedName>
    <definedName name="________________RJ1" localSheetId="7">#REF!</definedName>
    <definedName name="________________RJ1" localSheetId="6">#REF!</definedName>
    <definedName name="________________RJ1" localSheetId="9">#REF!</definedName>
    <definedName name="________________RJ1">#REF!</definedName>
    <definedName name="________________RK1" localSheetId="7">#REF!</definedName>
    <definedName name="________________RK1" localSheetId="6">#REF!</definedName>
    <definedName name="________________RK1" localSheetId="9">#REF!</definedName>
    <definedName name="________________RK1">#REF!</definedName>
    <definedName name="________________RL1" localSheetId="7">#REF!</definedName>
    <definedName name="________________RL1" localSheetId="6">#REF!</definedName>
    <definedName name="________________RL1" localSheetId="9">#REF!</definedName>
    <definedName name="________________RL1">#REF!</definedName>
    <definedName name="________________RM1" localSheetId="7">#REF!</definedName>
    <definedName name="________________RM1" localSheetId="6">#REF!</definedName>
    <definedName name="________________RM1" localSheetId="9">#REF!</definedName>
    <definedName name="________________RM1">#REF!</definedName>
    <definedName name="________________RN1" localSheetId="7">#REF!</definedName>
    <definedName name="________________RN1" localSheetId="6">#REF!</definedName>
    <definedName name="________________RN1" localSheetId="9">#REF!</definedName>
    <definedName name="________________RN1">#REF!</definedName>
    <definedName name="________________RO1" localSheetId="7">#REF!</definedName>
    <definedName name="________________RO1" localSheetId="6">#REF!</definedName>
    <definedName name="________________RO1" localSheetId="9">#REF!</definedName>
    <definedName name="________________RO1">#REF!</definedName>
    <definedName name="________________RP1" localSheetId="7">#REF!</definedName>
    <definedName name="________________RP1" localSheetId="6">#REF!</definedName>
    <definedName name="________________RP1" localSheetId="9">#REF!</definedName>
    <definedName name="________________RP1">#REF!</definedName>
    <definedName name="________________RQ1" localSheetId="7">#REF!</definedName>
    <definedName name="________________RQ1" localSheetId="6">#REF!</definedName>
    <definedName name="________________RQ1" localSheetId="9">#REF!</definedName>
    <definedName name="________________RQ1">#REF!</definedName>
    <definedName name="________________RR1" localSheetId="7">#REF!</definedName>
    <definedName name="________________RR1" localSheetId="6">#REF!</definedName>
    <definedName name="________________RR1" localSheetId="9">#REF!</definedName>
    <definedName name="________________RR1">#REF!</definedName>
    <definedName name="________________RS1" localSheetId="7">#REF!</definedName>
    <definedName name="________________RS1" localSheetId="6">#REF!</definedName>
    <definedName name="________________RS1" localSheetId="9">#REF!</definedName>
    <definedName name="________________RS1">#REF!</definedName>
    <definedName name="________________RT1" localSheetId="7">#REF!</definedName>
    <definedName name="________________RT1" localSheetId="6">#REF!</definedName>
    <definedName name="________________RT1" localSheetId="9">#REF!</definedName>
    <definedName name="________________RT1">#REF!</definedName>
    <definedName name="_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_RA11" localSheetId="7">#REF!</definedName>
    <definedName name="_______________RA11" localSheetId="6">#REF!</definedName>
    <definedName name="_______________RA11" localSheetId="9">#REF!</definedName>
    <definedName name="_______________RA11">#REF!</definedName>
    <definedName name="_______________RA13" localSheetId="7">#REF!</definedName>
    <definedName name="_______________RA13" localSheetId="6">#REF!</definedName>
    <definedName name="_______________RA13" localSheetId="9">#REF!</definedName>
    <definedName name="_______________RA13">#REF!</definedName>
    <definedName name="_______________RA14" localSheetId="7">#REF!</definedName>
    <definedName name="_______________RA14" localSheetId="6">#REF!</definedName>
    <definedName name="_______________RA14" localSheetId="9">#REF!</definedName>
    <definedName name="_______________RA14">#REF!</definedName>
    <definedName name="_______________RA4" localSheetId="7">#REF!</definedName>
    <definedName name="_______________RA4" localSheetId="6">#REF!</definedName>
    <definedName name="_______________RA4" localSheetId="9">#REF!</definedName>
    <definedName name="_______________RA4">#REF!</definedName>
    <definedName name="_______________RA7" localSheetId="7">#REF!</definedName>
    <definedName name="_______________RA7" localSheetId="6">#REF!</definedName>
    <definedName name="_______________RA7" localSheetId="9">#REF!</definedName>
    <definedName name="_______________RA7">#REF!</definedName>
    <definedName name="_______________RA8" localSheetId="7">#REF!</definedName>
    <definedName name="_______________RA8" localSheetId="6">#REF!</definedName>
    <definedName name="_______________RA8" localSheetId="9">#REF!</definedName>
    <definedName name="_______________RA8">#REF!</definedName>
    <definedName name="_______________RA9" localSheetId="7">#REF!</definedName>
    <definedName name="_______________RA9" localSheetId="6">#REF!</definedName>
    <definedName name="_______________RA9" localSheetId="9">#REF!</definedName>
    <definedName name="_______________RA9">#REF!</definedName>
    <definedName name="_______________RB3" localSheetId="7">#REF!</definedName>
    <definedName name="_______________RB3" localSheetId="6">#REF!</definedName>
    <definedName name="_______________RB3" localSheetId="9">#REF!</definedName>
    <definedName name="_______________RB3">#REF!</definedName>
    <definedName name="_______________RB5" localSheetId="7">#REF!</definedName>
    <definedName name="_______________RB5" localSheetId="6">#REF!</definedName>
    <definedName name="_______________RB5" localSheetId="9">#REF!</definedName>
    <definedName name="_______________RB5">#REF!</definedName>
    <definedName name="_______________RD1" localSheetId="7">#REF!</definedName>
    <definedName name="_______________RD1" localSheetId="6">#REF!</definedName>
    <definedName name="_______________RD1" localSheetId="9">#REF!</definedName>
    <definedName name="_______________RD1">#REF!</definedName>
    <definedName name="_______________RE1" localSheetId="7">#REF!</definedName>
    <definedName name="_______________RE1" localSheetId="6">#REF!</definedName>
    <definedName name="_______________RE1" localSheetId="9">#REF!</definedName>
    <definedName name="_______________RE1">#REF!</definedName>
    <definedName name="_______________RF1" localSheetId="7">#REF!</definedName>
    <definedName name="_______________RF1" localSheetId="6">#REF!</definedName>
    <definedName name="_______________RF1" localSheetId="9">#REF!</definedName>
    <definedName name="_______________RF1">#REF!</definedName>
    <definedName name="_______________RG1" localSheetId="7">#REF!</definedName>
    <definedName name="_______________RG1" localSheetId="6">#REF!</definedName>
    <definedName name="_______________RG1" localSheetId="9">#REF!</definedName>
    <definedName name="_______________RG1">#REF!</definedName>
    <definedName name="_______________RG2" localSheetId="7">#REF!</definedName>
    <definedName name="_______________RG2" localSheetId="6">#REF!</definedName>
    <definedName name="_______________RG2" localSheetId="9">#REF!</definedName>
    <definedName name="_______________RG2">#REF!</definedName>
    <definedName name="_______________RI1" localSheetId="7">#REF!</definedName>
    <definedName name="_______________RI1" localSheetId="6">#REF!</definedName>
    <definedName name="_______________RI1" localSheetId="9">#REF!</definedName>
    <definedName name="_______________RI1">#REF!</definedName>
    <definedName name="_______________RJ1" localSheetId="7">#REF!</definedName>
    <definedName name="_______________RJ1" localSheetId="6">#REF!</definedName>
    <definedName name="_______________RJ1" localSheetId="9">#REF!</definedName>
    <definedName name="_______________RJ1">#REF!</definedName>
    <definedName name="_______________RK1" localSheetId="7">#REF!</definedName>
    <definedName name="_______________RK1" localSheetId="6">#REF!</definedName>
    <definedName name="_______________RK1" localSheetId="9">#REF!</definedName>
    <definedName name="_______________RK1">#REF!</definedName>
    <definedName name="_______________RL1" localSheetId="7">#REF!</definedName>
    <definedName name="_______________RL1" localSheetId="6">#REF!</definedName>
    <definedName name="_______________RL1" localSheetId="9">#REF!</definedName>
    <definedName name="_______________RL1">#REF!</definedName>
    <definedName name="_______________RM1" localSheetId="7">#REF!</definedName>
    <definedName name="_______________RM1" localSheetId="6">#REF!</definedName>
    <definedName name="_______________RM1" localSheetId="9">#REF!</definedName>
    <definedName name="_______________RM1">#REF!</definedName>
    <definedName name="_______________RN1" localSheetId="7">#REF!</definedName>
    <definedName name="_______________RN1" localSheetId="6">#REF!</definedName>
    <definedName name="_______________RN1" localSheetId="9">#REF!</definedName>
    <definedName name="_______________RN1">#REF!</definedName>
    <definedName name="_______________RO1" localSheetId="7">#REF!</definedName>
    <definedName name="_______________RO1" localSheetId="6">#REF!</definedName>
    <definedName name="_______________RO1" localSheetId="9">#REF!</definedName>
    <definedName name="_______________RO1">#REF!</definedName>
    <definedName name="_______________RP1" localSheetId="7">#REF!</definedName>
    <definedName name="_______________RP1" localSheetId="6">#REF!</definedName>
    <definedName name="_______________RP1" localSheetId="9">#REF!</definedName>
    <definedName name="_______________RP1">#REF!</definedName>
    <definedName name="_______________RQ1" localSheetId="7">#REF!</definedName>
    <definedName name="_______________RQ1" localSheetId="6">#REF!</definedName>
    <definedName name="_______________RQ1" localSheetId="9">#REF!</definedName>
    <definedName name="_______________RQ1">#REF!</definedName>
    <definedName name="_______________RR1" localSheetId="7">#REF!</definedName>
    <definedName name="_______________RR1" localSheetId="6">#REF!</definedName>
    <definedName name="_______________RR1" localSheetId="9">#REF!</definedName>
    <definedName name="_______________RR1">#REF!</definedName>
    <definedName name="_______________RS1" localSheetId="7">#REF!</definedName>
    <definedName name="_______________RS1" localSheetId="6">#REF!</definedName>
    <definedName name="_______________RS1" localSheetId="9">#REF!</definedName>
    <definedName name="_______________RS1">#REF!</definedName>
    <definedName name="_______________RT1" localSheetId="7">#REF!</definedName>
    <definedName name="_______________RT1" localSheetId="6">#REF!</definedName>
    <definedName name="_______________RT1" localSheetId="9">#REF!</definedName>
    <definedName name="_______________RT1">#REF!</definedName>
    <definedName name="_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_RA11" localSheetId="7">#REF!</definedName>
    <definedName name="______________RA11" localSheetId="6">#REF!</definedName>
    <definedName name="______________RA11" localSheetId="9">#REF!</definedName>
    <definedName name="______________RA11">#REF!</definedName>
    <definedName name="______________RA13" localSheetId="7">#REF!</definedName>
    <definedName name="______________RA13" localSheetId="6">#REF!</definedName>
    <definedName name="______________RA13" localSheetId="9">#REF!</definedName>
    <definedName name="______________RA13">#REF!</definedName>
    <definedName name="______________RA14" localSheetId="7">#REF!</definedName>
    <definedName name="______________RA14" localSheetId="6">#REF!</definedName>
    <definedName name="______________RA14" localSheetId="9">#REF!</definedName>
    <definedName name="______________RA14">#REF!</definedName>
    <definedName name="______________RA4" localSheetId="7">#REF!</definedName>
    <definedName name="______________RA4" localSheetId="6">#REF!</definedName>
    <definedName name="______________RA4" localSheetId="9">#REF!</definedName>
    <definedName name="______________RA4">#REF!</definedName>
    <definedName name="______________RA7" localSheetId="7">#REF!</definedName>
    <definedName name="______________RA7" localSheetId="6">#REF!</definedName>
    <definedName name="______________RA7" localSheetId="9">#REF!</definedName>
    <definedName name="______________RA7">#REF!</definedName>
    <definedName name="______________RA8" localSheetId="7">#REF!</definedName>
    <definedName name="______________RA8" localSheetId="6">#REF!</definedName>
    <definedName name="______________RA8" localSheetId="9">#REF!</definedName>
    <definedName name="______________RA8">#REF!</definedName>
    <definedName name="______________RA9" localSheetId="7">#REF!</definedName>
    <definedName name="______________RA9" localSheetId="6">#REF!</definedName>
    <definedName name="______________RA9" localSheetId="9">#REF!</definedName>
    <definedName name="______________RA9">#REF!</definedName>
    <definedName name="______________RB3" localSheetId="7">#REF!</definedName>
    <definedName name="______________RB3" localSheetId="6">#REF!</definedName>
    <definedName name="______________RB3" localSheetId="9">#REF!</definedName>
    <definedName name="______________RB3">#REF!</definedName>
    <definedName name="______________RB5" localSheetId="7">#REF!</definedName>
    <definedName name="______________RB5" localSheetId="6">#REF!</definedName>
    <definedName name="______________RB5" localSheetId="9">#REF!</definedName>
    <definedName name="______________RB5">#REF!</definedName>
    <definedName name="______________RD1" localSheetId="7">#REF!</definedName>
    <definedName name="______________RD1" localSheetId="6">#REF!</definedName>
    <definedName name="______________RD1" localSheetId="9">#REF!</definedName>
    <definedName name="______________RD1">#REF!</definedName>
    <definedName name="______________RE1" localSheetId="7">#REF!</definedName>
    <definedName name="______________RE1" localSheetId="6">#REF!</definedName>
    <definedName name="______________RE1" localSheetId="9">#REF!</definedName>
    <definedName name="______________RE1">#REF!</definedName>
    <definedName name="______________RF1" localSheetId="7">#REF!</definedName>
    <definedName name="______________RF1" localSheetId="6">#REF!</definedName>
    <definedName name="______________RF1" localSheetId="9">#REF!</definedName>
    <definedName name="______________RF1">#REF!</definedName>
    <definedName name="______________RG1" localSheetId="7">#REF!</definedName>
    <definedName name="______________RG1" localSheetId="6">#REF!</definedName>
    <definedName name="______________RG1" localSheetId="9">#REF!</definedName>
    <definedName name="______________RG1">#REF!</definedName>
    <definedName name="______________RG2" localSheetId="7">#REF!</definedName>
    <definedName name="______________RG2" localSheetId="6">#REF!</definedName>
    <definedName name="______________RG2" localSheetId="9">#REF!</definedName>
    <definedName name="______________RG2">#REF!</definedName>
    <definedName name="______________RI1" localSheetId="7">#REF!</definedName>
    <definedName name="______________RI1" localSheetId="6">#REF!</definedName>
    <definedName name="______________RI1" localSheetId="9">#REF!</definedName>
    <definedName name="______________RI1">#REF!</definedName>
    <definedName name="______________RJ1" localSheetId="7">#REF!</definedName>
    <definedName name="______________RJ1" localSheetId="6">#REF!</definedName>
    <definedName name="______________RJ1" localSheetId="9">#REF!</definedName>
    <definedName name="______________RJ1">#REF!</definedName>
    <definedName name="______________RK1" localSheetId="7">#REF!</definedName>
    <definedName name="______________RK1" localSheetId="6">#REF!</definedName>
    <definedName name="______________RK1" localSheetId="9">#REF!</definedName>
    <definedName name="______________RK1">#REF!</definedName>
    <definedName name="______________RL1" localSheetId="7">#REF!</definedName>
    <definedName name="______________RL1" localSheetId="6">#REF!</definedName>
    <definedName name="______________RL1" localSheetId="9">#REF!</definedName>
    <definedName name="______________RL1">#REF!</definedName>
    <definedName name="______________RM1" localSheetId="7">#REF!</definedName>
    <definedName name="______________RM1" localSheetId="6">#REF!</definedName>
    <definedName name="______________RM1" localSheetId="9">#REF!</definedName>
    <definedName name="______________RM1">#REF!</definedName>
    <definedName name="______________RN1" localSheetId="7">#REF!</definedName>
    <definedName name="______________RN1" localSheetId="6">#REF!</definedName>
    <definedName name="______________RN1" localSheetId="9">#REF!</definedName>
    <definedName name="______________RN1">#REF!</definedName>
    <definedName name="______________RO1" localSheetId="7">#REF!</definedName>
    <definedName name="______________RO1" localSheetId="6">#REF!</definedName>
    <definedName name="______________RO1" localSheetId="9">#REF!</definedName>
    <definedName name="______________RO1">#REF!</definedName>
    <definedName name="______________RP1" localSheetId="7">#REF!</definedName>
    <definedName name="______________RP1" localSheetId="6">#REF!</definedName>
    <definedName name="______________RP1" localSheetId="9">#REF!</definedName>
    <definedName name="______________RP1">#REF!</definedName>
    <definedName name="______________RQ1" localSheetId="7">#REF!</definedName>
    <definedName name="______________RQ1" localSheetId="6">#REF!</definedName>
    <definedName name="______________RQ1" localSheetId="9">#REF!</definedName>
    <definedName name="______________RQ1">#REF!</definedName>
    <definedName name="______________RR1" localSheetId="7">#REF!</definedName>
    <definedName name="______________RR1" localSheetId="6">#REF!</definedName>
    <definedName name="______________RR1" localSheetId="9">#REF!</definedName>
    <definedName name="______________RR1">#REF!</definedName>
    <definedName name="______________RS1" localSheetId="7">#REF!</definedName>
    <definedName name="______________RS1" localSheetId="6">#REF!</definedName>
    <definedName name="______________RS1" localSheetId="9">#REF!</definedName>
    <definedName name="______________RS1">#REF!</definedName>
    <definedName name="______________RT1" localSheetId="7">#REF!</definedName>
    <definedName name="______________RT1" localSheetId="6">#REF!</definedName>
    <definedName name="______________RT1" localSheetId="9">#REF!</definedName>
    <definedName name="______________RT1">#REF!</definedName>
    <definedName name="_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_PJL2" localSheetId="7">#REF!</definedName>
    <definedName name="_____________PJL2" localSheetId="6">#REF!</definedName>
    <definedName name="_____________PJL2" localSheetId="9">#REF!</definedName>
    <definedName name="_____________PJL2">#REF!</definedName>
    <definedName name="_____________RA11" localSheetId="7">#REF!</definedName>
    <definedName name="_____________RA11" localSheetId="6">#REF!</definedName>
    <definedName name="_____________RA11" localSheetId="9">#REF!</definedName>
    <definedName name="_____________RA11">#REF!</definedName>
    <definedName name="_____________RA13" localSheetId="7">#REF!</definedName>
    <definedName name="_____________RA13" localSheetId="6">#REF!</definedName>
    <definedName name="_____________RA13" localSheetId="9">#REF!</definedName>
    <definedName name="_____________RA13">#REF!</definedName>
    <definedName name="_____________RA14" localSheetId="7">#REF!</definedName>
    <definedName name="_____________RA14" localSheetId="6">#REF!</definedName>
    <definedName name="_____________RA14" localSheetId="9">#REF!</definedName>
    <definedName name="_____________RA14">#REF!</definedName>
    <definedName name="_____________RA4" localSheetId="7">#REF!</definedName>
    <definedName name="_____________RA4" localSheetId="6">#REF!</definedName>
    <definedName name="_____________RA4" localSheetId="9">#REF!</definedName>
    <definedName name="_____________RA4">#REF!</definedName>
    <definedName name="_____________RA7" localSheetId="7">#REF!</definedName>
    <definedName name="_____________RA7" localSheetId="6">#REF!</definedName>
    <definedName name="_____________RA7" localSheetId="9">#REF!</definedName>
    <definedName name="_____________RA7">#REF!</definedName>
    <definedName name="_____________RA8" localSheetId="7">#REF!</definedName>
    <definedName name="_____________RA8" localSheetId="6">#REF!</definedName>
    <definedName name="_____________RA8" localSheetId="9">#REF!</definedName>
    <definedName name="_____________RA8">#REF!</definedName>
    <definedName name="_____________RA9" localSheetId="7">#REF!</definedName>
    <definedName name="_____________RA9" localSheetId="6">#REF!</definedName>
    <definedName name="_____________RA9" localSheetId="9">#REF!</definedName>
    <definedName name="_____________RA9">#REF!</definedName>
    <definedName name="_____________RB3" localSheetId="7">#REF!</definedName>
    <definedName name="_____________RB3" localSheetId="6">#REF!</definedName>
    <definedName name="_____________RB3" localSheetId="9">#REF!</definedName>
    <definedName name="_____________RB3">#REF!</definedName>
    <definedName name="_____________RB5" localSheetId="7">#REF!</definedName>
    <definedName name="_____________RB5" localSheetId="6">#REF!</definedName>
    <definedName name="_____________RB5" localSheetId="9">#REF!</definedName>
    <definedName name="_____________RB5">#REF!</definedName>
    <definedName name="_____________RD1" localSheetId="7">#REF!</definedName>
    <definedName name="_____________RD1" localSheetId="6">#REF!</definedName>
    <definedName name="_____________RD1" localSheetId="9">#REF!</definedName>
    <definedName name="_____________RD1">#REF!</definedName>
    <definedName name="_____________RE1" localSheetId="7">#REF!</definedName>
    <definedName name="_____________RE1" localSheetId="6">#REF!</definedName>
    <definedName name="_____________RE1" localSheetId="9">#REF!</definedName>
    <definedName name="_____________RE1">#REF!</definedName>
    <definedName name="_____________RF1" localSheetId="7">#REF!</definedName>
    <definedName name="_____________RF1" localSheetId="6">#REF!</definedName>
    <definedName name="_____________RF1" localSheetId="9">#REF!</definedName>
    <definedName name="_____________RF1">#REF!</definedName>
    <definedName name="_____________RG1" localSheetId="7">#REF!</definedName>
    <definedName name="_____________RG1" localSheetId="6">#REF!</definedName>
    <definedName name="_____________RG1" localSheetId="9">#REF!</definedName>
    <definedName name="_____________RG1">#REF!</definedName>
    <definedName name="_____________RG2" localSheetId="7">#REF!</definedName>
    <definedName name="_____________RG2" localSheetId="6">#REF!</definedName>
    <definedName name="_____________RG2" localSheetId="9">#REF!</definedName>
    <definedName name="_____________RG2">#REF!</definedName>
    <definedName name="_____________RI1" localSheetId="7">#REF!</definedName>
    <definedName name="_____________RI1" localSheetId="6">#REF!</definedName>
    <definedName name="_____________RI1" localSheetId="9">#REF!</definedName>
    <definedName name="_____________RI1">#REF!</definedName>
    <definedName name="_____________RJ1" localSheetId="7">#REF!</definedName>
    <definedName name="_____________RJ1" localSheetId="6">#REF!</definedName>
    <definedName name="_____________RJ1" localSheetId="9">#REF!</definedName>
    <definedName name="_____________RJ1">#REF!</definedName>
    <definedName name="_____________RK1" localSheetId="7">#REF!</definedName>
    <definedName name="_____________RK1" localSheetId="6">#REF!</definedName>
    <definedName name="_____________RK1" localSheetId="9">#REF!</definedName>
    <definedName name="_____________RK1">#REF!</definedName>
    <definedName name="_____________RL1" localSheetId="7">#REF!</definedName>
    <definedName name="_____________RL1" localSheetId="6">#REF!</definedName>
    <definedName name="_____________RL1" localSheetId="9">#REF!</definedName>
    <definedName name="_____________RL1">#REF!</definedName>
    <definedName name="_____________RM1" localSheetId="7">#REF!</definedName>
    <definedName name="_____________RM1" localSheetId="6">#REF!</definedName>
    <definedName name="_____________RM1" localSheetId="9">#REF!</definedName>
    <definedName name="_____________RM1">#REF!</definedName>
    <definedName name="_____________RN1" localSheetId="7">#REF!</definedName>
    <definedName name="_____________RN1" localSheetId="6">#REF!</definedName>
    <definedName name="_____________RN1" localSheetId="9">#REF!</definedName>
    <definedName name="_____________RN1">#REF!</definedName>
    <definedName name="_____________RO1" localSheetId="7">#REF!</definedName>
    <definedName name="_____________RO1" localSheetId="6">#REF!</definedName>
    <definedName name="_____________RO1" localSheetId="9">#REF!</definedName>
    <definedName name="_____________RO1">#REF!</definedName>
    <definedName name="_____________RP1" localSheetId="7">#REF!</definedName>
    <definedName name="_____________RP1" localSheetId="6">#REF!</definedName>
    <definedName name="_____________RP1" localSheetId="9">#REF!</definedName>
    <definedName name="_____________RP1">#REF!</definedName>
    <definedName name="_____________RQ1" localSheetId="7">#REF!</definedName>
    <definedName name="_____________RQ1" localSheetId="6">#REF!</definedName>
    <definedName name="_____________RQ1" localSheetId="9">#REF!</definedName>
    <definedName name="_____________RQ1">#REF!</definedName>
    <definedName name="_____________RR1" localSheetId="7">#REF!</definedName>
    <definedName name="_____________RR1" localSheetId="6">#REF!</definedName>
    <definedName name="_____________RR1" localSheetId="9">#REF!</definedName>
    <definedName name="_____________RR1">#REF!</definedName>
    <definedName name="_____________RS1" localSheetId="7">#REF!</definedName>
    <definedName name="_____________RS1" localSheetId="6">#REF!</definedName>
    <definedName name="_____________RS1" localSheetId="9">#REF!</definedName>
    <definedName name="_____________RS1">#REF!</definedName>
    <definedName name="_____________RT1" localSheetId="7">#REF!</definedName>
    <definedName name="_____________RT1" localSheetId="6">#REF!</definedName>
    <definedName name="_____________RT1" localSheetId="9">#REF!</definedName>
    <definedName name="_____________RT1">#REF!</definedName>
    <definedName name="_____________TP6" localSheetId="7">#REF!</definedName>
    <definedName name="_____________TP6" localSheetId="6">#REF!</definedName>
    <definedName name="_____________TP6" localSheetId="9">#REF!</definedName>
    <definedName name="_____________TP6">#REF!</definedName>
    <definedName name="_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_PJL2" localSheetId="7">#REF!</definedName>
    <definedName name="____________PJL2" localSheetId="6">#REF!</definedName>
    <definedName name="____________PJL2" localSheetId="9">#REF!</definedName>
    <definedName name="____________PJL2">#REF!</definedName>
    <definedName name="____________RA11" localSheetId="7">#REF!</definedName>
    <definedName name="____________RA11" localSheetId="6">#REF!</definedName>
    <definedName name="____________RA11" localSheetId="9">#REF!</definedName>
    <definedName name="____________RA11">#REF!</definedName>
    <definedName name="____________RA13" localSheetId="7">#REF!</definedName>
    <definedName name="____________RA13" localSheetId="6">#REF!</definedName>
    <definedName name="____________RA13" localSheetId="9">#REF!</definedName>
    <definedName name="____________RA13">#REF!</definedName>
    <definedName name="____________RA14" localSheetId="7">#REF!</definedName>
    <definedName name="____________RA14" localSheetId="6">#REF!</definedName>
    <definedName name="____________RA14" localSheetId="9">#REF!</definedName>
    <definedName name="____________RA14">#REF!</definedName>
    <definedName name="____________RA4" localSheetId="7">#REF!</definedName>
    <definedName name="____________RA4" localSheetId="6">#REF!</definedName>
    <definedName name="____________RA4" localSheetId="9">#REF!</definedName>
    <definedName name="____________RA4">#REF!</definedName>
    <definedName name="____________RA7" localSheetId="7">#REF!</definedName>
    <definedName name="____________RA7" localSheetId="6">#REF!</definedName>
    <definedName name="____________RA7" localSheetId="9">#REF!</definedName>
    <definedName name="____________RA7">#REF!</definedName>
    <definedName name="____________RA8" localSheetId="7">#REF!</definedName>
    <definedName name="____________RA8" localSheetId="6">#REF!</definedName>
    <definedName name="____________RA8" localSheetId="9">#REF!</definedName>
    <definedName name="____________RA8">#REF!</definedName>
    <definedName name="____________RA9" localSheetId="7">#REF!</definedName>
    <definedName name="____________RA9" localSheetId="6">#REF!</definedName>
    <definedName name="____________RA9" localSheetId="9">#REF!</definedName>
    <definedName name="____________RA9">#REF!</definedName>
    <definedName name="____________RB3" localSheetId="7">#REF!</definedName>
    <definedName name="____________RB3" localSheetId="6">#REF!</definedName>
    <definedName name="____________RB3" localSheetId="9">#REF!</definedName>
    <definedName name="____________RB3">#REF!</definedName>
    <definedName name="____________RB5" localSheetId="7">#REF!</definedName>
    <definedName name="____________RB5" localSheetId="6">#REF!</definedName>
    <definedName name="____________RB5" localSheetId="9">#REF!</definedName>
    <definedName name="____________RB5">#REF!</definedName>
    <definedName name="____________RD1" localSheetId="7">#REF!</definedName>
    <definedName name="____________RD1" localSheetId="6">#REF!</definedName>
    <definedName name="____________RD1" localSheetId="9">#REF!</definedName>
    <definedName name="____________RD1">#REF!</definedName>
    <definedName name="____________RE1" localSheetId="7">#REF!</definedName>
    <definedName name="____________RE1" localSheetId="6">#REF!</definedName>
    <definedName name="____________RE1" localSheetId="9">#REF!</definedName>
    <definedName name="____________RE1">#REF!</definedName>
    <definedName name="____________RF1" localSheetId="7">#REF!</definedName>
    <definedName name="____________RF1" localSheetId="6">#REF!</definedName>
    <definedName name="____________RF1" localSheetId="9">#REF!</definedName>
    <definedName name="____________RF1">#REF!</definedName>
    <definedName name="____________RG1" localSheetId="7">#REF!</definedName>
    <definedName name="____________RG1" localSheetId="6">#REF!</definedName>
    <definedName name="____________RG1" localSheetId="9">#REF!</definedName>
    <definedName name="____________RG1">#REF!</definedName>
    <definedName name="____________RG2" localSheetId="7">#REF!</definedName>
    <definedName name="____________RG2" localSheetId="6">#REF!</definedName>
    <definedName name="____________RG2" localSheetId="9">#REF!</definedName>
    <definedName name="____________RG2">#REF!</definedName>
    <definedName name="____________RI1" localSheetId="7">#REF!</definedName>
    <definedName name="____________RI1" localSheetId="6">#REF!</definedName>
    <definedName name="____________RI1" localSheetId="9">#REF!</definedName>
    <definedName name="____________RI1">#REF!</definedName>
    <definedName name="____________RJ1" localSheetId="7">#REF!</definedName>
    <definedName name="____________RJ1" localSheetId="6">#REF!</definedName>
    <definedName name="____________RJ1" localSheetId="9">#REF!</definedName>
    <definedName name="____________RJ1">#REF!</definedName>
    <definedName name="____________RK1" localSheetId="7">#REF!</definedName>
    <definedName name="____________RK1" localSheetId="6">#REF!</definedName>
    <definedName name="____________RK1" localSheetId="9">#REF!</definedName>
    <definedName name="____________RK1">#REF!</definedName>
    <definedName name="____________RL1" localSheetId="7">#REF!</definedName>
    <definedName name="____________RL1" localSheetId="6">#REF!</definedName>
    <definedName name="____________RL1" localSheetId="9">#REF!</definedName>
    <definedName name="____________RL1">#REF!</definedName>
    <definedName name="____________RM1" localSheetId="7">#REF!</definedName>
    <definedName name="____________RM1" localSheetId="6">#REF!</definedName>
    <definedName name="____________RM1" localSheetId="9">#REF!</definedName>
    <definedName name="____________RM1">#REF!</definedName>
    <definedName name="____________RN1" localSheetId="7">#REF!</definedName>
    <definedName name="____________RN1" localSheetId="6">#REF!</definedName>
    <definedName name="____________RN1" localSheetId="9">#REF!</definedName>
    <definedName name="____________RN1">#REF!</definedName>
    <definedName name="____________RO1" localSheetId="7">#REF!</definedName>
    <definedName name="____________RO1" localSheetId="6">#REF!</definedName>
    <definedName name="____________RO1" localSheetId="9">#REF!</definedName>
    <definedName name="____________RO1">#REF!</definedName>
    <definedName name="____________RP1" localSheetId="7">#REF!</definedName>
    <definedName name="____________RP1" localSheetId="6">#REF!</definedName>
    <definedName name="____________RP1" localSheetId="9">#REF!</definedName>
    <definedName name="____________RP1">#REF!</definedName>
    <definedName name="____________RQ1" localSheetId="7">#REF!</definedName>
    <definedName name="____________RQ1" localSheetId="6">#REF!</definedName>
    <definedName name="____________RQ1" localSheetId="9">#REF!</definedName>
    <definedName name="____________RQ1">#REF!</definedName>
    <definedName name="____________RR1" localSheetId="7">#REF!</definedName>
    <definedName name="____________RR1" localSheetId="6">#REF!</definedName>
    <definedName name="____________RR1" localSheetId="9">#REF!</definedName>
    <definedName name="____________RR1">#REF!</definedName>
    <definedName name="____________RS1" localSheetId="7">#REF!</definedName>
    <definedName name="____________RS1" localSheetId="6">#REF!</definedName>
    <definedName name="____________RS1" localSheetId="9">#REF!</definedName>
    <definedName name="____________RS1">#REF!</definedName>
    <definedName name="____________RT1" localSheetId="7">#REF!</definedName>
    <definedName name="____________RT1" localSheetId="6">#REF!</definedName>
    <definedName name="____________RT1" localSheetId="9">#REF!</definedName>
    <definedName name="____________RT1">#REF!</definedName>
    <definedName name="____________TP6" localSheetId="7">#REF!</definedName>
    <definedName name="____________TP6" localSheetId="6">#REF!</definedName>
    <definedName name="____________TP6" localSheetId="9">#REF!</definedName>
    <definedName name="____________TP6">#REF!</definedName>
    <definedName name="_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_PJL2" localSheetId="7">#REF!</definedName>
    <definedName name="___________PJL2" localSheetId="6">#REF!</definedName>
    <definedName name="___________PJL2" localSheetId="9">#REF!</definedName>
    <definedName name="___________PJL2">#REF!</definedName>
    <definedName name="___________RA11" localSheetId="7">#REF!</definedName>
    <definedName name="___________RA11" localSheetId="6">#REF!</definedName>
    <definedName name="___________RA11" localSheetId="9">#REF!</definedName>
    <definedName name="___________RA11">#REF!</definedName>
    <definedName name="___________RA13" localSheetId="7">#REF!</definedName>
    <definedName name="___________RA13" localSheetId="6">#REF!</definedName>
    <definedName name="___________RA13" localSheetId="9">#REF!</definedName>
    <definedName name="___________RA13">#REF!</definedName>
    <definedName name="___________RA14" localSheetId="7">#REF!</definedName>
    <definedName name="___________RA14" localSheetId="6">#REF!</definedName>
    <definedName name="___________RA14" localSheetId="9">#REF!</definedName>
    <definedName name="___________RA14">#REF!</definedName>
    <definedName name="___________RA4" localSheetId="7">#REF!</definedName>
    <definedName name="___________RA4" localSheetId="6">#REF!</definedName>
    <definedName name="___________RA4" localSheetId="9">#REF!</definedName>
    <definedName name="___________RA4">#REF!</definedName>
    <definedName name="___________RA7" localSheetId="7">#REF!</definedName>
    <definedName name="___________RA7" localSheetId="6">#REF!</definedName>
    <definedName name="___________RA7" localSheetId="9">#REF!</definedName>
    <definedName name="___________RA7">#REF!</definedName>
    <definedName name="___________RA8" localSheetId="7">#REF!</definedName>
    <definedName name="___________RA8" localSheetId="6">#REF!</definedName>
    <definedName name="___________RA8" localSheetId="9">#REF!</definedName>
    <definedName name="___________RA8">#REF!</definedName>
    <definedName name="___________RA9" localSheetId="7">#REF!</definedName>
    <definedName name="___________RA9" localSheetId="6">#REF!</definedName>
    <definedName name="___________RA9" localSheetId="9">#REF!</definedName>
    <definedName name="___________RA9">#REF!</definedName>
    <definedName name="___________RB3" localSheetId="7">#REF!</definedName>
    <definedName name="___________RB3" localSheetId="6">#REF!</definedName>
    <definedName name="___________RB3" localSheetId="9">#REF!</definedName>
    <definedName name="___________RB3">#REF!</definedName>
    <definedName name="___________RB5" localSheetId="7">#REF!</definedName>
    <definedName name="___________RB5" localSheetId="6">#REF!</definedName>
    <definedName name="___________RB5" localSheetId="9">#REF!</definedName>
    <definedName name="___________RB5">#REF!</definedName>
    <definedName name="___________RD1" localSheetId="7">#REF!</definedName>
    <definedName name="___________RD1" localSheetId="6">#REF!</definedName>
    <definedName name="___________RD1" localSheetId="9">#REF!</definedName>
    <definedName name="___________RD1">#REF!</definedName>
    <definedName name="___________RE1" localSheetId="7">#REF!</definedName>
    <definedName name="___________RE1" localSheetId="6">#REF!</definedName>
    <definedName name="___________RE1" localSheetId="9">#REF!</definedName>
    <definedName name="___________RE1">#REF!</definedName>
    <definedName name="___________RF1" localSheetId="7">#REF!</definedName>
    <definedName name="___________RF1" localSheetId="6">#REF!</definedName>
    <definedName name="___________RF1" localSheetId="9">#REF!</definedName>
    <definedName name="___________RF1">#REF!</definedName>
    <definedName name="___________RG1" localSheetId="7">#REF!</definedName>
    <definedName name="___________RG1" localSheetId="6">#REF!</definedName>
    <definedName name="___________RG1" localSheetId="9">#REF!</definedName>
    <definedName name="___________RG1">#REF!</definedName>
    <definedName name="___________RG2" localSheetId="7">#REF!</definedName>
    <definedName name="___________RG2" localSheetId="6">#REF!</definedName>
    <definedName name="___________RG2" localSheetId="9">#REF!</definedName>
    <definedName name="___________RG2">#REF!</definedName>
    <definedName name="___________RI1" localSheetId="7">#REF!</definedName>
    <definedName name="___________RI1" localSheetId="6">#REF!</definedName>
    <definedName name="___________RI1" localSheetId="9">#REF!</definedName>
    <definedName name="___________RI1">#REF!</definedName>
    <definedName name="___________RJ1" localSheetId="7">#REF!</definedName>
    <definedName name="___________RJ1" localSheetId="6">#REF!</definedName>
    <definedName name="___________RJ1" localSheetId="9">#REF!</definedName>
    <definedName name="___________RJ1">#REF!</definedName>
    <definedName name="___________RK1" localSheetId="7">#REF!</definedName>
    <definedName name="___________RK1" localSheetId="6">#REF!</definedName>
    <definedName name="___________RK1" localSheetId="9">#REF!</definedName>
    <definedName name="___________RK1">#REF!</definedName>
    <definedName name="___________RL1" localSheetId="7">#REF!</definedName>
    <definedName name="___________RL1" localSheetId="6">#REF!</definedName>
    <definedName name="___________RL1" localSheetId="9">#REF!</definedName>
    <definedName name="___________RL1">#REF!</definedName>
    <definedName name="___________RM1" localSheetId="7">#REF!</definedName>
    <definedName name="___________RM1" localSheetId="6">#REF!</definedName>
    <definedName name="___________RM1" localSheetId="9">#REF!</definedName>
    <definedName name="___________RM1">#REF!</definedName>
    <definedName name="___________RN1" localSheetId="7">#REF!</definedName>
    <definedName name="___________RN1" localSheetId="6">#REF!</definedName>
    <definedName name="___________RN1" localSheetId="9">#REF!</definedName>
    <definedName name="___________RN1">#REF!</definedName>
    <definedName name="___________RO1" localSheetId="7">#REF!</definedName>
    <definedName name="___________RO1" localSheetId="6">#REF!</definedName>
    <definedName name="___________RO1" localSheetId="9">#REF!</definedName>
    <definedName name="___________RO1">#REF!</definedName>
    <definedName name="___________RP1" localSheetId="7">#REF!</definedName>
    <definedName name="___________RP1" localSheetId="6">#REF!</definedName>
    <definedName name="___________RP1" localSheetId="9">#REF!</definedName>
    <definedName name="___________RP1">#REF!</definedName>
    <definedName name="___________RQ1" localSheetId="7">#REF!</definedName>
    <definedName name="___________RQ1" localSheetId="6">#REF!</definedName>
    <definedName name="___________RQ1" localSheetId="9">#REF!</definedName>
    <definedName name="___________RQ1">#REF!</definedName>
    <definedName name="___________RR1" localSheetId="7">#REF!</definedName>
    <definedName name="___________RR1" localSheetId="6">#REF!</definedName>
    <definedName name="___________RR1" localSheetId="9">#REF!</definedName>
    <definedName name="___________RR1">#REF!</definedName>
    <definedName name="___________RS1" localSheetId="7">#REF!</definedName>
    <definedName name="___________RS1" localSheetId="6">#REF!</definedName>
    <definedName name="___________RS1" localSheetId="9">#REF!</definedName>
    <definedName name="___________RS1">#REF!</definedName>
    <definedName name="___________RT1" localSheetId="7">#REF!</definedName>
    <definedName name="___________RT1" localSheetId="6">#REF!</definedName>
    <definedName name="___________RT1" localSheetId="9">#REF!</definedName>
    <definedName name="___________RT1">#REF!</definedName>
    <definedName name="___________TP6" localSheetId="7">#REF!</definedName>
    <definedName name="___________TP6" localSheetId="6">#REF!</definedName>
    <definedName name="___________TP6" localSheetId="9">#REF!</definedName>
    <definedName name="___________TP6">#REF!</definedName>
    <definedName name="_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_PJL2" localSheetId="7">#REF!</definedName>
    <definedName name="__________PJL2" localSheetId="6">#REF!</definedName>
    <definedName name="__________PJL2" localSheetId="9">#REF!</definedName>
    <definedName name="__________PJL2">#REF!</definedName>
    <definedName name="__________RA11" localSheetId="7">#REF!</definedName>
    <definedName name="__________RA11" localSheetId="6">#REF!</definedName>
    <definedName name="__________RA11" localSheetId="9">#REF!</definedName>
    <definedName name="__________RA11">#REF!</definedName>
    <definedName name="__________RA13" localSheetId="7">#REF!</definedName>
    <definedName name="__________RA13" localSheetId="6">#REF!</definedName>
    <definedName name="__________RA13" localSheetId="9">#REF!</definedName>
    <definedName name="__________RA13">#REF!</definedName>
    <definedName name="__________RA14" localSheetId="7">#REF!</definedName>
    <definedName name="__________RA14" localSheetId="6">#REF!</definedName>
    <definedName name="__________RA14" localSheetId="9">#REF!</definedName>
    <definedName name="__________RA14">#REF!</definedName>
    <definedName name="__________RA4" localSheetId="7">#REF!</definedName>
    <definedName name="__________RA4" localSheetId="6">#REF!</definedName>
    <definedName name="__________RA4" localSheetId="9">#REF!</definedName>
    <definedName name="__________RA4">#REF!</definedName>
    <definedName name="__________RA7" localSheetId="7">#REF!</definedName>
    <definedName name="__________RA7" localSheetId="6">#REF!</definedName>
    <definedName name="__________RA7" localSheetId="9">#REF!</definedName>
    <definedName name="__________RA7">#REF!</definedName>
    <definedName name="__________RA8" localSheetId="7">#REF!</definedName>
    <definedName name="__________RA8" localSheetId="6">#REF!</definedName>
    <definedName name="__________RA8" localSheetId="9">#REF!</definedName>
    <definedName name="__________RA8">#REF!</definedName>
    <definedName name="__________RA9" localSheetId="7">#REF!</definedName>
    <definedName name="__________RA9" localSheetId="6">#REF!</definedName>
    <definedName name="__________RA9" localSheetId="9">#REF!</definedName>
    <definedName name="__________RA9">#REF!</definedName>
    <definedName name="__________RB3" localSheetId="7">#REF!</definedName>
    <definedName name="__________RB3" localSheetId="6">#REF!</definedName>
    <definedName name="__________RB3" localSheetId="9">#REF!</definedName>
    <definedName name="__________RB3">#REF!</definedName>
    <definedName name="__________RB5" localSheetId="7">#REF!</definedName>
    <definedName name="__________RB5" localSheetId="6">#REF!</definedName>
    <definedName name="__________RB5" localSheetId="9">#REF!</definedName>
    <definedName name="__________RB5">#REF!</definedName>
    <definedName name="__________RD1" localSheetId="7">#REF!</definedName>
    <definedName name="__________RD1" localSheetId="6">#REF!</definedName>
    <definedName name="__________RD1" localSheetId="9">#REF!</definedName>
    <definedName name="__________RD1">#REF!</definedName>
    <definedName name="__________RE1" localSheetId="7">#REF!</definedName>
    <definedName name="__________RE1" localSheetId="6">#REF!</definedName>
    <definedName name="__________RE1" localSheetId="9">#REF!</definedName>
    <definedName name="__________RE1">#REF!</definedName>
    <definedName name="__________RF1" localSheetId="7">#REF!</definedName>
    <definedName name="__________RF1" localSheetId="6">#REF!</definedName>
    <definedName name="__________RF1" localSheetId="9">#REF!</definedName>
    <definedName name="__________RF1">#REF!</definedName>
    <definedName name="__________RG1" localSheetId="7">#REF!</definedName>
    <definedName name="__________RG1" localSheetId="6">#REF!</definedName>
    <definedName name="__________RG1" localSheetId="9">#REF!</definedName>
    <definedName name="__________RG1">#REF!</definedName>
    <definedName name="__________RG2" localSheetId="7">#REF!</definedName>
    <definedName name="__________RG2" localSheetId="6">#REF!</definedName>
    <definedName name="__________RG2" localSheetId="9">#REF!</definedName>
    <definedName name="__________RG2">#REF!</definedName>
    <definedName name="__________RI1" localSheetId="7">#REF!</definedName>
    <definedName name="__________RI1" localSheetId="6">#REF!</definedName>
    <definedName name="__________RI1" localSheetId="9">#REF!</definedName>
    <definedName name="__________RI1">#REF!</definedName>
    <definedName name="__________RJ1" localSheetId="7">#REF!</definedName>
    <definedName name="__________RJ1" localSheetId="6">#REF!</definedName>
    <definedName name="__________RJ1" localSheetId="9">#REF!</definedName>
    <definedName name="__________RJ1">#REF!</definedName>
    <definedName name="__________RK1" localSheetId="7">#REF!</definedName>
    <definedName name="__________RK1" localSheetId="6">#REF!</definedName>
    <definedName name="__________RK1" localSheetId="9">#REF!</definedName>
    <definedName name="__________RK1">#REF!</definedName>
    <definedName name="__________RL1" localSheetId="7">#REF!</definedName>
    <definedName name="__________RL1" localSheetId="6">#REF!</definedName>
    <definedName name="__________RL1" localSheetId="9">#REF!</definedName>
    <definedName name="__________RL1">#REF!</definedName>
    <definedName name="__________RM1" localSheetId="7">#REF!</definedName>
    <definedName name="__________RM1" localSheetId="6">#REF!</definedName>
    <definedName name="__________RM1" localSheetId="9">#REF!</definedName>
    <definedName name="__________RM1">#REF!</definedName>
    <definedName name="__________RN1" localSheetId="7">#REF!</definedName>
    <definedName name="__________RN1" localSheetId="6">#REF!</definedName>
    <definedName name="__________RN1" localSheetId="9">#REF!</definedName>
    <definedName name="__________RN1">#REF!</definedName>
    <definedName name="__________RO1" localSheetId="7">#REF!</definedName>
    <definedName name="__________RO1" localSheetId="6">#REF!</definedName>
    <definedName name="__________RO1" localSheetId="9">#REF!</definedName>
    <definedName name="__________RO1">#REF!</definedName>
    <definedName name="__________RP1" localSheetId="7">#REF!</definedName>
    <definedName name="__________RP1" localSheetId="6">#REF!</definedName>
    <definedName name="__________RP1" localSheetId="9">#REF!</definedName>
    <definedName name="__________RP1">#REF!</definedName>
    <definedName name="__________RQ1" localSheetId="7">#REF!</definedName>
    <definedName name="__________RQ1" localSheetId="6">#REF!</definedName>
    <definedName name="__________RQ1" localSheetId="9">#REF!</definedName>
    <definedName name="__________RQ1">#REF!</definedName>
    <definedName name="__________RR1" localSheetId="7">#REF!</definedName>
    <definedName name="__________RR1" localSheetId="6">#REF!</definedName>
    <definedName name="__________RR1" localSheetId="9">#REF!</definedName>
    <definedName name="__________RR1">#REF!</definedName>
    <definedName name="__________RS1" localSheetId="7">#REF!</definedName>
    <definedName name="__________RS1" localSheetId="6">#REF!</definedName>
    <definedName name="__________RS1" localSheetId="9">#REF!</definedName>
    <definedName name="__________RS1">#REF!</definedName>
    <definedName name="__________RT1" localSheetId="7">#REF!</definedName>
    <definedName name="__________RT1" localSheetId="6">#REF!</definedName>
    <definedName name="__________RT1" localSheetId="9">#REF!</definedName>
    <definedName name="__________RT1">#REF!</definedName>
    <definedName name="__________TP6" localSheetId="7">#REF!</definedName>
    <definedName name="__________TP6" localSheetId="6">#REF!</definedName>
    <definedName name="__________TP6" localSheetId="9">#REF!</definedName>
    <definedName name="__________TP6">#REF!</definedName>
    <definedName name="_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_PJL2" localSheetId="7">#REF!</definedName>
    <definedName name="_________PJL2" localSheetId="6">#REF!</definedName>
    <definedName name="_________PJL2" localSheetId="9">#REF!</definedName>
    <definedName name="_________PJL2">#REF!</definedName>
    <definedName name="_________RA11" localSheetId="7">#REF!</definedName>
    <definedName name="_________RA11" localSheetId="6">#REF!</definedName>
    <definedName name="_________RA11" localSheetId="9">#REF!</definedName>
    <definedName name="_________RA11">#REF!</definedName>
    <definedName name="_________RA13" localSheetId="7">#REF!</definedName>
    <definedName name="_________RA13" localSheetId="6">#REF!</definedName>
    <definedName name="_________RA13" localSheetId="9">#REF!</definedName>
    <definedName name="_________RA13">#REF!</definedName>
    <definedName name="_________RA14" localSheetId="7">#REF!</definedName>
    <definedName name="_________RA14" localSheetId="6">#REF!</definedName>
    <definedName name="_________RA14" localSheetId="9">#REF!</definedName>
    <definedName name="_________RA14">#REF!</definedName>
    <definedName name="_________RA4" localSheetId="7">#REF!</definedName>
    <definedName name="_________RA4" localSheetId="6">#REF!</definedName>
    <definedName name="_________RA4" localSheetId="9">#REF!</definedName>
    <definedName name="_________RA4">#REF!</definedName>
    <definedName name="_________RA7" localSheetId="7">#REF!</definedName>
    <definedName name="_________RA7" localSheetId="6">#REF!</definedName>
    <definedName name="_________RA7" localSheetId="9">#REF!</definedName>
    <definedName name="_________RA7">#REF!</definedName>
    <definedName name="_________RA8" localSheetId="7">#REF!</definedName>
    <definedName name="_________RA8" localSheetId="6">#REF!</definedName>
    <definedName name="_________RA8" localSheetId="9">#REF!</definedName>
    <definedName name="_________RA8">#REF!</definedName>
    <definedName name="_________RA9" localSheetId="7">#REF!</definedName>
    <definedName name="_________RA9" localSheetId="6">#REF!</definedName>
    <definedName name="_________RA9" localSheetId="9">#REF!</definedName>
    <definedName name="_________RA9">#REF!</definedName>
    <definedName name="_________RB3" localSheetId="7">#REF!</definedName>
    <definedName name="_________RB3" localSheetId="6">#REF!</definedName>
    <definedName name="_________RB3" localSheetId="9">#REF!</definedName>
    <definedName name="_________RB3">#REF!</definedName>
    <definedName name="_________RB5" localSheetId="7">#REF!</definedName>
    <definedName name="_________RB5" localSheetId="6">#REF!</definedName>
    <definedName name="_________RB5" localSheetId="9">#REF!</definedName>
    <definedName name="_________RB5">#REF!</definedName>
    <definedName name="_________RD1" localSheetId="7">#REF!</definedName>
    <definedName name="_________RD1" localSheetId="6">#REF!</definedName>
    <definedName name="_________RD1" localSheetId="9">#REF!</definedName>
    <definedName name="_________RD1">#REF!</definedName>
    <definedName name="_________RE1" localSheetId="7">#REF!</definedName>
    <definedName name="_________RE1" localSheetId="6">#REF!</definedName>
    <definedName name="_________RE1" localSheetId="9">#REF!</definedName>
    <definedName name="_________RE1">#REF!</definedName>
    <definedName name="_________RF1" localSheetId="7">#REF!</definedName>
    <definedName name="_________RF1" localSheetId="6">#REF!</definedName>
    <definedName name="_________RF1" localSheetId="9">#REF!</definedName>
    <definedName name="_________RF1">#REF!</definedName>
    <definedName name="_________RG1" localSheetId="7">#REF!</definedName>
    <definedName name="_________RG1" localSheetId="6">#REF!</definedName>
    <definedName name="_________RG1" localSheetId="9">#REF!</definedName>
    <definedName name="_________RG1">#REF!</definedName>
    <definedName name="_________RG2" localSheetId="7">#REF!</definedName>
    <definedName name="_________RG2" localSheetId="6">#REF!</definedName>
    <definedName name="_________RG2" localSheetId="9">#REF!</definedName>
    <definedName name="_________RG2">#REF!</definedName>
    <definedName name="_________RI1" localSheetId="7">#REF!</definedName>
    <definedName name="_________RI1" localSheetId="6">#REF!</definedName>
    <definedName name="_________RI1" localSheetId="9">#REF!</definedName>
    <definedName name="_________RI1">#REF!</definedName>
    <definedName name="_________RJ1" localSheetId="7">#REF!</definedName>
    <definedName name="_________RJ1" localSheetId="6">#REF!</definedName>
    <definedName name="_________RJ1" localSheetId="9">#REF!</definedName>
    <definedName name="_________RJ1">#REF!</definedName>
    <definedName name="_________RK1" localSheetId="7">#REF!</definedName>
    <definedName name="_________RK1" localSheetId="6">#REF!</definedName>
    <definedName name="_________RK1" localSheetId="9">#REF!</definedName>
    <definedName name="_________RK1">#REF!</definedName>
    <definedName name="_________RL1" localSheetId="7">#REF!</definedName>
    <definedName name="_________RL1" localSheetId="6">#REF!</definedName>
    <definedName name="_________RL1" localSheetId="9">#REF!</definedName>
    <definedName name="_________RL1">#REF!</definedName>
    <definedName name="_________RM1" localSheetId="7">#REF!</definedName>
    <definedName name="_________RM1" localSheetId="6">#REF!</definedName>
    <definedName name="_________RM1" localSheetId="9">#REF!</definedName>
    <definedName name="_________RM1">#REF!</definedName>
    <definedName name="_________RN1" localSheetId="7">#REF!</definedName>
    <definedName name="_________RN1" localSheetId="6">#REF!</definedName>
    <definedName name="_________RN1" localSheetId="9">#REF!</definedName>
    <definedName name="_________RN1">#REF!</definedName>
    <definedName name="_________RO1" localSheetId="7">#REF!</definedName>
    <definedName name="_________RO1" localSheetId="6">#REF!</definedName>
    <definedName name="_________RO1" localSheetId="9">#REF!</definedName>
    <definedName name="_________RO1">#REF!</definedName>
    <definedName name="_________RP1" localSheetId="7">#REF!</definedName>
    <definedName name="_________RP1" localSheetId="6">#REF!</definedName>
    <definedName name="_________RP1" localSheetId="9">#REF!</definedName>
    <definedName name="_________RP1">#REF!</definedName>
    <definedName name="_________RQ1" localSheetId="7">#REF!</definedName>
    <definedName name="_________RQ1" localSheetId="6">#REF!</definedName>
    <definedName name="_________RQ1" localSheetId="9">#REF!</definedName>
    <definedName name="_________RQ1">#REF!</definedName>
    <definedName name="_________RR1" localSheetId="7">#REF!</definedName>
    <definedName name="_________RR1" localSheetId="6">#REF!</definedName>
    <definedName name="_________RR1" localSheetId="9">#REF!</definedName>
    <definedName name="_________RR1">#REF!</definedName>
    <definedName name="_________RS1" localSheetId="7">#REF!</definedName>
    <definedName name="_________RS1" localSheetId="6">#REF!</definedName>
    <definedName name="_________RS1" localSheetId="9">#REF!</definedName>
    <definedName name="_________RS1">#REF!</definedName>
    <definedName name="_________RT1" localSheetId="7">#REF!</definedName>
    <definedName name="_________RT1" localSheetId="6">#REF!</definedName>
    <definedName name="_________RT1" localSheetId="9">#REF!</definedName>
    <definedName name="_________RT1">#REF!</definedName>
    <definedName name="_________TP6" localSheetId="7">#REF!</definedName>
    <definedName name="_________TP6" localSheetId="6">#REF!</definedName>
    <definedName name="_________TP6" localSheetId="9">#REF!</definedName>
    <definedName name="_________TP6">#REF!</definedName>
    <definedName name="________eli2" hidden="1">'[11]BBM-03'!$B$767:$B$769</definedName>
    <definedName name="_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_PJL2" localSheetId="7">#REF!</definedName>
    <definedName name="________PJL2" localSheetId="6">#REF!</definedName>
    <definedName name="________PJL2" localSheetId="9">#REF!</definedName>
    <definedName name="________PJL2">#REF!</definedName>
    <definedName name="________RA11" localSheetId="7">#REF!</definedName>
    <definedName name="________RA11" localSheetId="6">#REF!</definedName>
    <definedName name="________RA11" localSheetId="9">#REF!</definedName>
    <definedName name="________RA11">#REF!</definedName>
    <definedName name="________RA13" localSheetId="7">#REF!</definedName>
    <definedName name="________RA13" localSheetId="6">#REF!</definedName>
    <definedName name="________RA13" localSheetId="9">#REF!</definedName>
    <definedName name="________RA13">#REF!</definedName>
    <definedName name="________RA14" localSheetId="7">#REF!</definedName>
    <definedName name="________RA14" localSheetId="6">#REF!</definedName>
    <definedName name="________RA14" localSheetId="9">#REF!</definedName>
    <definedName name="________RA14">#REF!</definedName>
    <definedName name="________RA4" localSheetId="7">#REF!</definedName>
    <definedName name="________RA4" localSheetId="6">#REF!</definedName>
    <definedName name="________RA4" localSheetId="9">#REF!</definedName>
    <definedName name="________RA4">#REF!</definedName>
    <definedName name="________RA7" localSheetId="7">#REF!</definedName>
    <definedName name="________RA7" localSheetId="6">#REF!</definedName>
    <definedName name="________RA7" localSheetId="9">#REF!</definedName>
    <definedName name="________RA7">#REF!</definedName>
    <definedName name="________RA8" localSheetId="7">#REF!</definedName>
    <definedName name="________RA8" localSheetId="6">#REF!</definedName>
    <definedName name="________RA8" localSheetId="9">#REF!</definedName>
    <definedName name="________RA8">#REF!</definedName>
    <definedName name="________RA9" localSheetId="7">#REF!</definedName>
    <definedName name="________RA9" localSheetId="6">#REF!</definedName>
    <definedName name="________RA9" localSheetId="9">#REF!</definedName>
    <definedName name="________RA9">#REF!</definedName>
    <definedName name="________RB3" localSheetId="7">#REF!</definedName>
    <definedName name="________RB3" localSheetId="6">#REF!</definedName>
    <definedName name="________RB3" localSheetId="9">#REF!</definedName>
    <definedName name="________RB3">#REF!</definedName>
    <definedName name="________RB5" localSheetId="7">#REF!</definedName>
    <definedName name="________RB5" localSheetId="6">#REF!</definedName>
    <definedName name="________RB5" localSheetId="9">#REF!</definedName>
    <definedName name="________RB5">#REF!</definedName>
    <definedName name="________RD1" localSheetId="7">#REF!</definedName>
    <definedName name="________RD1" localSheetId="6">#REF!</definedName>
    <definedName name="________RD1" localSheetId="9">#REF!</definedName>
    <definedName name="________RD1">#REF!</definedName>
    <definedName name="________RE1" localSheetId="7">#REF!</definedName>
    <definedName name="________RE1" localSheetId="6">#REF!</definedName>
    <definedName name="________RE1" localSheetId="9">#REF!</definedName>
    <definedName name="________RE1">#REF!</definedName>
    <definedName name="________RF1" localSheetId="7">#REF!</definedName>
    <definedName name="________RF1" localSheetId="6">#REF!</definedName>
    <definedName name="________RF1" localSheetId="9">#REF!</definedName>
    <definedName name="________RF1">#REF!</definedName>
    <definedName name="________RG1" localSheetId="7">#REF!</definedName>
    <definedName name="________RG1" localSheetId="6">#REF!</definedName>
    <definedName name="________RG1" localSheetId="9">#REF!</definedName>
    <definedName name="________RG1">#REF!</definedName>
    <definedName name="________RG2" localSheetId="7">#REF!</definedName>
    <definedName name="________RG2" localSheetId="6">#REF!</definedName>
    <definedName name="________RG2" localSheetId="9">#REF!</definedName>
    <definedName name="________RG2">#REF!</definedName>
    <definedName name="________RI1" localSheetId="7">#REF!</definedName>
    <definedName name="________RI1" localSheetId="6">#REF!</definedName>
    <definedName name="________RI1" localSheetId="9">#REF!</definedName>
    <definedName name="________RI1">#REF!</definedName>
    <definedName name="________RJ1" localSheetId="7">#REF!</definedName>
    <definedName name="________RJ1" localSheetId="6">#REF!</definedName>
    <definedName name="________RJ1" localSheetId="9">#REF!</definedName>
    <definedName name="________RJ1">#REF!</definedName>
    <definedName name="________RK1" localSheetId="7">#REF!</definedName>
    <definedName name="________RK1" localSheetId="6">#REF!</definedName>
    <definedName name="________RK1" localSheetId="9">#REF!</definedName>
    <definedName name="________RK1">#REF!</definedName>
    <definedName name="________RL1" localSheetId="7">#REF!</definedName>
    <definedName name="________RL1" localSheetId="6">#REF!</definedName>
    <definedName name="________RL1" localSheetId="9">#REF!</definedName>
    <definedName name="________RL1">#REF!</definedName>
    <definedName name="________RM1" localSheetId="7">#REF!</definedName>
    <definedName name="________RM1" localSheetId="6">#REF!</definedName>
    <definedName name="________RM1" localSheetId="9">#REF!</definedName>
    <definedName name="________RM1">#REF!</definedName>
    <definedName name="________RN1" localSheetId="7">#REF!</definedName>
    <definedName name="________RN1" localSheetId="6">#REF!</definedName>
    <definedName name="________RN1" localSheetId="9">#REF!</definedName>
    <definedName name="________RN1">#REF!</definedName>
    <definedName name="________RO1" localSheetId="7">#REF!</definedName>
    <definedName name="________RO1" localSheetId="6">#REF!</definedName>
    <definedName name="________RO1" localSheetId="9">#REF!</definedName>
    <definedName name="________RO1">#REF!</definedName>
    <definedName name="________RP1" localSheetId="7">#REF!</definedName>
    <definedName name="________RP1" localSheetId="6">#REF!</definedName>
    <definedName name="________RP1" localSheetId="9">#REF!</definedName>
    <definedName name="________RP1">#REF!</definedName>
    <definedName name="________RQ1" localSheetId="7">#REF!</definedName>
    <definedName name="________RQ1" localSheetId="6">#REF!</definedName>
    <definedName name="________RQ1" localSheetId="9">#REF!</definedName>
    <definedName name="________RQ1">#REF!</definedName>
    <definedName name="________RR1" localSheetId="7">#REF!</definedName>
    <definedName name="________RR1" localSheetId="6">#REF!</definedName>
    <definedName name="________RR1" localSheetId="9">#REF!</definedName>
    <definedName name="________RR1">#REF!</definedName>
    <definedName name="________RS1" localSheetId="7">#REF!</definedName>
    <definedName name="________RS1" localSheetId="6">#REF!</definedName>
    <definedName name="________RS1" localSheetId="9">#REF!</definedName>
    <definedName name="________RS1">#REF!</definedName>
    <definedName name="________RT1" localSheetId="7">#REF!</definedName>
    <definedName name="________RT1" localSheetId="6">#REF!</definedName>
    <definedName name="________RT1" localSheetId="9">#REF!</definedName>
    <definedName name="________RT1">#REF!</definedName>
    <definedName name="________TP6" localSheetId="7">#REF!</definedName>
    <definedName name="________TP6" localSheetId="6">#REF!</definedName>
    <definedName name="________TP6" localSheetId="9">#REF!</definedName>
    <definedName name="________TP6">#REF!</definedName>
    <definedName name="_______1" localSheetId="8">[12]Volume!#REF!</definedName>
    <definedName name="_______1" localSheetId="7">[12]Volume!#REF!</definedName>
    <definedName name="_______1" localSheetId="4">[12]Volume!#REF!</definedName>
    <definedName name="_______1" localSheetId="6">[12]Volume!#REF!</definedName>
    <definedName name="_______1" localSheetId="9">[12]Volume!#REF!</definedName>
    <definedName name="_______1" localSheetId="3">[12]Volume!#REF!</definedName>
    <definedName name="_______1">[12]Volume!#REF!</definedName>
    <definedName name="_______eli2" hidden="1">'[11]BBM-03'!$B$767:$B$769</definedName>
    <definedName name="_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_PJL2" localSheetId="7">#REF!</definedName>
    <definedName name="_______PJL2" localSheetId="6">#REF!</definedName>
    <definedName name="_______PJL2" localSheetId="9">#REF!</definedName>
    <definedName name="_______PJL2">#REF!</definedName>
    <definedName name="_______RA11" localSheetId="7">#REF!</definedName>
    <definedName name="_______RA11" localSheetId="6">#REF!</definedName>
    <definedName name="_______RA11" localSheetId="9">#REF!</definedName>
    <definedName name="_______RA11">#REF!</definedName>
    <definedName name="_______RA13" localSheetId="7">#REF!</definedName>
    <definedName name="_______RA13" localSheetId="6">#REF!</definedName>
    <definedName name="_______RA13" localSheetId="9">#REF!</definedName>
    <definedName name="_______RA13">#REF!</definedName>
    <definedName name="_______RA14" localSheetId="7">#REF!</definedName>
    <definedName name="_______RA14" localSheetId="6">#REF!</definedName>
    <definedName name="_______RA14" localSheetId="9">#REF!</definedName>
    <definedName name="_______RA14">#REF!</definedName>
    <definedName name="_______RA4" localSheetId="7">#REF!</definedName>
    <definedName name="_______RA4" localSheetId="6">#REF!</definedName>
    <definedName name="_______RA4" localSheetId="9">#REF!</definedName>
    <definedName name="_______RA4">#REF!</definedName>
    <definedName name="_______RA7" localSheetId="7">#REF!</definedName>
    <definedName name="_______RA7" localSheetId="6">#REF!</definedName>
    <definedName name="_______RA7" localSheetId="9">#REF!</definedName>
    <definedName name="_______RA7">#REF!</definedName>
    <definedName name="_______RA8" localSheetId="7">#REF!</definedName>
    <definedName name="_______RA8" localSheetId="6">#REF!</definedName>
    <definedName name="_______RA8" localSheetId="9">#REF!</definedName>
    <definedName name="_______RA8">#REF!</definedName>
    <definedName name="_______RA9" localSheetId="7">#REF!</definedName>
    <definedName name="_______RA9" localSheetId="6">#REF!</definedName>
    <definedName name="_______RA9" localSheetId="9">#REF!</definedName>
    <definedName name="_______RA9">#REF!</definedName>
    <definedName name="_______RB3" localSheetId="7">#REF!</definedName>
    <definedName name="_______RB3" localSheetId="6">#REF!</definedName>
    <definedName name="_______RB3" localSheetId="9">#REF!</definedName>
    <definedName name="_______RB3">#REF!</definedName>
    <definedName name="_______RB5" localSheetId="7">#REF!</definedName>
    <definedName name="_______RB5" localSheetId="6">#REF!</definedName>
    <definedName name="_______RB5" localSheetId="9">#REF!</definedName>
    <definedName name="_______RB5">#REF!</definedName>
    <definedName name="_______RD1" localSheetId="7">#REF!</definedName>
    <definedName name="_______RD1" localSheetId="6">#REF!</definedName>
    <definedName name="_______RD1" localSheetId="9">#REF!</definedName>
    <definedName name="_______RD1">#REF!</definedName>
    <definedName name="_______RE1" localSheetId="7">#REF!</definedName>
    <definedName name="_______RE1" localSheetId="6">#REF!</definedName>
    <definedName name="_______RE1" localSheetId="9">#REF!</definedName>
    <definedName name="_______RE1">#REF!</definedName>
    <definedName name="_______RF1" localSheetId="7">#REF!</definedName>
    <definedName name="_______RF1" localSheetId="6">#REF!</definedName>
    <definedName name="_______RF1" localSheetId="9">#REF!</definedName>
    <definedName name="_______RF1">#REF!</definedName>
    <definedName name="_______RG1" localSheetId="7">#REF!</definedName>
    <definedName name="_______RG1" localSheetId="6">#REF!</definedName>
    <definedName name="_______RG1" localSheetId="9">#REF!</definedName>
    <definedName name="_______RG1">#REF!</definedName>
    <definedName name="_______RG2" localSheetId="7">#REF!</definedName>
    <definedName name="_______RG2" localSheetId="6">#REF!</definedName>
    <definedName name="_______RG2" localSheetId="9">#REF!</definedName>
    <definedName name="_______RG2">#REF!</definedName>
    <definedName name="_______RI1" localSheetId="7">#REF!</definedName>
    <definedName name="_______RI1" localSheetId="6">#REF!</definedName>
    <definedName name="_______RI1" localSheetId="9">#REF!</definedName>
    <definedName name="_______RI1">#REF!</definedName>
    <definedName name="_______RJ1" localSheetId="7">#REF!</definedName>
    <definedName name="_______RJ1" localSheetId="6">#REF!</definedName>
    <definedName name="_______RJ1" localSheetId="9">#REF!</definedName>
    <definedName name="_______RJ1">#REF!</definedName>
    <definedName name="_______RK1" localSheetId="7">#REF!</definedName>
    <definedName name="_______RK1" localSheetId="6">#REF!</definedName>
    <definedName name="_______RK1" localSheetId="9">#REF!</definedName>
    <definedName name="_______RK1">#REF!</definedName>
    <definedName name="_______RL1" localSheetId="7">#REF!</definedName>
    <definedName name="_______RL1" localSheetId="6">#REF!</definedName>
    <definedName name="_______RL1" localSheetId="9">#REF!</definedName>
    <definedName name="_______RL1">#REF!</definedName>
    <definedName name="_______RM1" localSheetId="7">#REF!</definedName>
    <definedName name="_______RM1" localSheetId="6">#REF!</definedName>
    <definedName name="_______RM1" localSheetId="9">#REF!</definedName>
    <definedName name="_______RM1">#REF!</definedName>
    <definedName name="_______RN1" localSheetId="7">#REF!</definedName>
    <definedName name="_______RN1" localSheetId="6">#REF!</definedName>
    <definedName name="_______RN1" localSheetId="9">#REF!</definedName>
    <definedName name="_______RN1">#REF!</definedName>
    <definedName name="_______RO1" localSheetId="7">#REF!</definedName>
    <definedName name="_______RO1" localSheetId="6">#REF!</definedName>
    <definedName name="_______RO1" localSheetId="9">#REF!</definedName>
    <definedName name="_______RO1">#REF!</definedName>
    <definedName name="_______RP1" localSheetId="7">#REF!</definedName>
    <definedName name="_______RP1" localSheetId="6">#REF!</definedName>
    <definedName name="_______RP1" localSheetId="9">#REF!</definedName>
    <definedName name="_______RP1">#REF!</definedName>
    <definedName name="_______RQ1" localSheetId="7">#REF!</definedName>
    <definedName name="_______RQ1" localSheetId="6">#REF!</definedName>
    <definedName name="_______RQ1" localSheetId="9">#REF!</definedName>
    <definedName name="_______RQ1">#REF!</definedName>
    <definedName name="_______RR1" localSheetId="7">#REF!</definedName>
    <definedName name="_______RR1" localSheetId="6">#REF!</definedName>
    <definedName name="_______RR1" localSheetId="9">#REF!</definedName>
    <definedName name="_______RR1">#REF!</definedName>
    <definedName name="_______RS1" localSheetId="7">#REF!</definedName>
    <definedName name="_______RS1" localSheetId="6">#REF!</definedName>
    <definedName name="_______RS1" localSheetId="9">#REF!</definedName>
    <definedName name="_______RS1">#REF!</definedName>
    <definedName name="_______RT1" localSheetId="7">#REF!</definedName>
    <definedName name="_______RT1" localSheetId="6">#REF!</definedName>
    <definedName name="_______RT1" localSheetId="9">#REF!</definedName>
    <definedName name="_______RT1">#REF!</definedName>
    <definedName name="_______TP6" localSheetId="7">#REF!</definedName>
    <definedName name="_______TP6" localSheetId="6">#REF!</definedName>
    <definedName name="_______TP6" localSheetId="9">#REF!</definedName>
    <definedName name="_______TP6">#REF!</definedName>
    <definedName name="______1" localSheetId="8">[13]Volume!#REF!</definedName>
    <definedName name="______1" localSheetId="7">[13]Volume!#REF!</definedName>
    <definedName name="______1" localSheetId="4">[13]Volume!#REF!</definedName>
    <definedName name="______1" localSheetId="6">[13]Volume!#REF!</definedName>
    <definedName name="______1" localSheetId="9">[13]Volume!#REF!</definedName>
    <definedName name="______1" localSheetId="3">[13]Volume!#REF!</definedName>
    <definedName name="______1">[13]Volume!#REF!</definedName>
    <definedName name="______eli2" hidden="1">'[14]BBM-03'!$B$767:$B$769</definedName>
    <definedName name="_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_PJL2" localSheetId="7">#REF!</definedName>
    <definedName name="______PJL2" localSheetId="6">#REF!</definedName>
    <definedName name="______PJL2" localSheetId="9">#REF!</definedName>
    <definedName name="______PJL2">#REF!</definedName>
    <definedName name="______RA11" localSheetId="7">#REF!</definedName>
    <definedName name="______RA11" localSheetId="6">#REF!</definedName>
    <definedName name="______RA11" localSheetId="9">#REF!</definedName>
    <definedName name="______RA11">#REF!</definedName>
    <definedName name="______RA13" localSheetId="7">#REF!</definedName>
    <definedName name="______RA13" localSheetId="6">#REF!</definedName>
    <definedName name="______RA13" localSheetId="9">#REF!</definedName>
    <definedName name="______RA13">#REF!</definedName>
    <definedName name="______RA14" localSheetId="7">#REF!</definedName>
    <definedName name="______RA14" localSheetId="6">#REF!</definedName>
    <definedName name="______RA14" localSheetId="9">#REF!</definedName>
    <definedName name="______RA14">#REF!</definedName>
    <definedName name="______RA4" localSheetId="7">#REF!</definedName>
    <definedName name="______RA4" localSheetId="6">#REF!</definedName>
    <definedName name="______RA4" localSheetId="9">#REF!</definedName>
    <definedName name="______RA4">#REF!</definedName>
    <definedName name="______RA7" localSheetId="7">#REF!</definedName>
    <definedName name="______RA7" localSheetId="6">#REF!</definedName>
    <definedName name="______RA7" localSheetId="9">#REF!</definedName>
    <definedName name="______RA7">#REF!</definedName>
    <definedName name="______RA8" localSheetId="7">#REF!</definedName>
    <definedName name="______RA8" localSheetId="6">#REF!</definedName>
    <definedName name="______RA8" localSheetId="9">#REF!</definedName>
    <definedName name="______RA8">#REF!</definedName>
    <definedName name="______RA9" localSheetId="7">#REF!</definedName>
    <definedName name="______RA9" localSheetId="6">#REF!</definedName>
    <definedName name="______RA9" localSheetId="9">#REF!</definedName>
    <definedName name="______RA9">#REF!</definedName>
    <definedName name="______RB3" localSheetId="7">#REF!</definedName>
    <definedName name="______RB3" localSheetId="6">#REF!</definedName>
    <definedName name="______RB3" localSheetId="9">#REF!</definedName>
    <definedName name="______RB3">#REF!</definedName>
    <definedName name="______RB5" localSheetId="7">#REF!</definedName>
    <definedName name="______RB5" localSheetId="6">#REF!</definedName>
    <definedName name="______RB5" localSheetId="9">#REF!</definedName>
    <definedName name="______RB5">#REF!</definedName>
    <definedName name="______RD1" localSheetId="7">#REF!</definedName>
    <definedName name="______RD1" localSheetId="6">#REF!</definedName>
    <definedName name="______RD1" localSheetId="9">#REF!</definedName>
    <definedName name="______RD1">#REF!</definedName>
    <definedName name="______RE1" localSheetId="7">#REF!</definedName>
    <definedName name="______RE1" localSheetId="6">#REF!</definedName>
    <definedName name="______RE1" localSheetId="9">#REF!</definedName>
    <definedName name="______RE1">#REF!</definedName>
    <definedName name="______RF1" localSheetId="7">#REF!</definedName>
    <definedName name="______RF1" localSheetId="6">#REF!</definedName>
    <definedName name="______RF1" localSheetId="9">#REF!</definedName>
    <definedName name="______RF1">#REF!</definedName>
    <definedName name="______RG1" localSheetId="7">#REF!</definedName>
    <definedName name="______RG1" localSheetId="6">#REF!</definedName>
    <definedName name="______RG1" localSheetId="9">#REF!</definedName>
    <definedName name="______RG1">#REF!</definedName>
    <definedName name="______RG2" localSheetId="7">#REF!</definedName>
    <definedName name="______RG2" localSheetId="6">#REF!</definedName>
    <definedName name="______RG2" localSheetId="9">#REF!</definedName>
    <definedName name="______RG2">#REF!</definedName>
    <definedName name="______RI1" localSheetId="7">#REF!</definedName>
    <definedName name="______RI1" localSheetId="6">#REF!</definedName>
    <definedName name="______RI1" localSheetId="9">#REF!</definedName>
    <definedName name="______RI1">#REF!</definedName>
    <definedName name="______RJ1" localSheetId="7">#REF!</definedName>
    <definedName name="______RJ1" localSheetId="6">#REF!</definedName>
    <definedName name="______RJ1" localSheetId="9">#REF!</definedName>
    <definedName name="______RJ1">#REF!</definedName>
    <definedName name="______RK1" localSheetId="7">#REF!</definedName>
    <definedName name="______RK1" localSheetId="6">#REF!</definedName>
    <definedName name="______RK1" localSheetId="9">#REF!</definedName>
    <definedName name="______RK1">#REF!</definedName>
    <definedName name="______RL1" localSheetId="7">#REF!</definedName>
    <definedName name="______RL1" localSheetId="6">#REF!</definedName>
    <definedName name="______RL1" localSheetId="9">#REF!</definedName>
    <definedName name="______RL1">#REF!</definedName>
    <definedName name="______RM1" localSheetId="7">#REF!</definedName>
    <definedName name="______RM1" localSheetId="6">#REF!</definedName>
    <definedName name="______RM1" localSheetId="9">#REF!</definedName>
    <definedName name="______RM1">#REF!</definedName>
    <definedName name="______RN1" localSheetId="7">#REF!</definedName>
    <definedName name="______RN1" localSheetId="6">#REF!</definedName>
    <definedName name="______RN1" localSheetId="9">#REF!</definedName>
    <definedName name="______RN1">#REF!</definedName>
    <definedName name="______RO1" localSheetId="7">#REF!</definedName>
    <definedName name="______RO1" localSheetId="6">#REF!</definedName>
    <definedName name="______RO1" localSheetId="9">#REF!</definedName>
    <definedName name="______RO1">#REF!</definedName>
    <definedName name="______RP1" localSheetId="7">#REF!</definedName>
    <definedName name="______RP1" localSheetId="6">#REF!</definedName>
    <definedName name="______RP1" localSheetId="9">#REF!</definedName>
    <definedName name="______RP1">#REF!</definedName>
    <definedName name="______RQ1" localSheetId="7">#REF!</definedName>
    <definedName name="______RQ1" localSheetId="6">#REF!</definedName>
    <definedName name="______RQ1" localSheetId="9">#REF!</definedName>
    <definedName name="______RQ1">#REF!</definedName>
    <definedName name="______RR1" localSheetId="7">#REF!</definedName>
    <definedName name="______RR1" localSheetId="6">#REF!</definedName>
    <definedName name="______RR1" localSheetId="9">#REF!</definedName>
    <definedName name="______RR1">#REF!</definedName>
    <definedName name="______RS1" localSheetId="7">#REF!</definedName>
    <definedName name="______RS1" localSheetId="6">#REF!</definedName>
    <definedName name="______RS1" localSheetId="9">#REF!</definedName>
    <definedName name="______RS1">#REF!</definedName>
    <definedName name="______RT1" localSheetId="7">#REF!</definedName>
    <definedName name="______RT1" localSheetId="6">#REF!</definedName>
    <definedName name="______RT1" localSheetId="9">#REF!</definedName>
    <definedName name="______RT1">#REF!</definedName>
    <definedName name="______TP6" localSheetId="7">#REF!</definedName>
    <definedName name="______TP6" localSheetId="6">#REF!</definedName>
    <definedName name="______TP6" localSheetId="9">#REF!</definedName>
    <definedName name="______TP6">#REF!</definedName>
    <definedName name="_____1" localSheetId="8">[12]Volume!#REF!</definedName>
    <definedName name="_____1" localSheetId="7">[12]Volume!#REF!</definedName>
    <definedName name="_____1" localSheetId="4">[12]Volume!#REF!</definedName>
    <definedName name="_____1" localSheetId="6">[12]Volume!#REF!</definedName>
    <definedName name="_____1" localSheetId="9">[12]Volume!#REF!</definedName>
    <definedName name="_____1" localSheetId="3">[12]Volume!#REF!</definedName>
    <definedName name="_____1">[12]Volume!#REF!</definedName>
    <definedName name="_____ADV2">'[15]Detail-PARENT'!$AU$650</definedName>
    <definedName name="_____agf10" localSheetId="7">#REF!</definedName>
    <definedName name="_____agf10" localSheetId="4">#REF!</definedName>
    <definedName name="_____agf10" localSheetId="6">#REF!</definedName>
    <definedName name="_____agf10" localSheetId="9">#REF!</definedName>
    <definedName name="_____agf10" localSheetId="3">#REF!</definedName>
    <definedName name="_____agf10">#REF!</definedName>
    <definedName name="_____aje05" localSheetId="7" hidden="1">#REF!</definedName>
    <definedName name="_____aje05" localSheetId="6" hidden="1">#REF!</definedName>
    <definedName name="_____aje05" localSheetId="9" hidden="1">#REF!</definedName>
    <definedName name="_____aje05" localSheetId="2" hidden="1">#REF!</definedName>
    <definedName name="_____aje05" hidden="1">#REF!</definedName>
    <definedName name="_____d11" localSheetId="7">'[16]Detail-PARENT'!#REF!</definedName>
    <definedName name="_____d11" localSheetId="6">'[16]Detail-PARENT'!#REF!</definedName>
    <definedName name="_____d11" localSheetId="9">'[16]Detail-PARENT'!#REF!</definedName>
    <definedName name="_____d11" localSheetId="3">'[16]Detail-PARENT'!#REF!</definedName>
    <definedName name="_____d11">'[16]Detail-PARENT'!#REF!</definedName>
    <definedName name="_____DAT1" localSheetId="7">#REF!</definedName>
    <definedName name="_____DAT1" localSheetId="4">#REF!</definedName>
    <definedName name="_____DAT1" localSheetId="6">#REF!</definedName>
    <definedName name="_____DAT1" localSheetId="9">#REF!</definedName>
    <definedName name="_____DAT1" localSheetId="3">#REF!</definedName>
    <definedName name="_____DAT1">#REF!</definedName>
    <definedName name="_____DAT10" localSheetId="7">#REF!</definedName>
    <definedName name="_____DAT10" localSheetId="6">#REF!</definedName>
    <definedName name="_____DAT10" localSheetId="9">#REF!</definedName>
    <definedName name="_____DAT10" localSheetId="3">#REF!</definedName>
    <definedName name="_____DAT10">#REF!</definedName>
    <definedName name="_____DAT11" localSheetId="7">#REF!</definedName>
    <definedName name="_____DAT11" localSheetId="6">#REF!</definedName>
    <definedName name="_____DAT11" localSheetId="9">#REF!</definedName>
    <definedName name="_____DAT11" localSheetId="3">#REF!</definedName>
    <definedName name="_____DAT11">#REF!</definedName>
    <definedName name="_____DAT12" localSheetId="7">#REF!</definedName>
    <definedName name="_____DAT12" localSheetId="6">#REF!</definedName>
    <definedName name="_____DAT12" localSheetId="9">#REF!</definedName>
    <definedName name="_____DAT12" localSheetId="3">#REF!</definedName>
    <definedName name="_____DAT12">#REF!</definedName>
    <definedName name="_____DAT13" localSheetId="7">#REF!</definedName>
    <definedName name="_____DAT13" localSheetId="6">#REF!</definedName>
    <definedName name="_____DAT13" localSheetId="9">#REF!</definedName>
    <definedName name="_____DAT13" localSheetId="3">#REF!</definedName>
    <definedName name="_____DAT13">#REF!</definedName>
    <definedName name="_____DAT14" localSheetId="7">#REF!</definedName>
    <definedName name="_____DAT14" localSheetId="6">#REF!</definedName>
    <definedName name="_____DAT14" localSheetId="9">#REF!</definedName>
    <definedName name="_____DAT14" localSheetId="3">#REF!</definedName>
    <definedName name="_____DAT14">#REF!</definedName>
    <definedName name="_____DAT2" localSheetId="7">#REF!</definedName>
    <definedName name="_____DAT2" localSheetId="6">#REF!</definedName>
    <definedName name="_____DAT2" localSheetId="9">#REF!</definedName>
    <definedName name="_____DAT2" localSheetId="3">#REF!</definedName>
    <definedName name="_____DAT2">#REF!</definedName>
    <definedName name="_____DAT3" localSheetId="7">#REF!</definedName>
    <definedName name="_____DAT3" localSheetId="6">#REF!</definedName>
    <definedName name="_____DAT3" localSheetId="9">#REF!</definedName>
    <definedName name="_____DAT3" localSheetId="3">#REF!</definedName>
    <definedName name="_____DAT3">#REF!</definedName>
    <definedName name="_____DAT4" localSheetId="7">#REF!</definedName>
    <definedName name="_____DAT4" localSheetId="6">#REF!</definedName>
    <definedName name="_____DAT4" localSheetId="9">#REF!</definedName>
    <definedName name="_____DAT4" localSheetId="3">#REF!</definedName>
    <definedName name="_____DAT4">#REF!</definedName>
    <definedName name="_____DAT5" localSheetId="7">#REF!</definedName>
    <definedName name="_____DAT5" localSheetId="6">#REF!</definedName>
    <definedName name="_____DAT5" localSheetId="9">#REF!</definedName>
    <definedName name="_____DAT5" localSheetId="3">#REF!</definedName>
    <definedName name="_____DAT5">#REF!</definedName>
    <definedName name="_____DAT6" localSheetId="7">#REF!</definedName>
    <definedName name="_____DAT6" localSheetId="6">#REF!</definedName>
    <definedName name="_____DAT6" localSheetId="9">#REF!</definedName>
    <definedName name="_____DAT6" localSheetId="3">#REF!</definedName>
    <definedName name="_____DAT6">#REF!</definedName>
    <definedName name="_____DAT7" localSheetId="7">#REF!</definedName>
    <definedName name="_____DAT7" localSheetId="6">#REF!</definedName>
    <definedName name="_____DAT7" localSheetId="9">#REF!</definedName>
    <definedName name="_____DAT7" localSheetId="3">#REF!</definedName>
    <definedName name="_____DAT7">#REF!</definedName>
    <definedName name="_____DAT8" localSheetId="7">#REF!</definedName>
    <definedName name="_____DAT8" localSheetId="6">#REF!</definedName>
    <definedName name="_____DAT8" localSheetId="9">#REF!</definedName>
    <definedName name="_____DAT8" localSheetId="3">#REF!</definedName>
    <definedName name="_____DAT8">#REF!</definedName>
    <definedName name="_____DAT9" localSheetId="7">#REF!</definedName>
    <definedName name="_____DAT9" localSheetId="6">#REF!</definedName>
    <definedName name="_____DAT9" localSheetId="9">#REF!</definedName>
    <definedName name="_____DAT9" localSheetId="3">#REF!</definedName>
    <definedName name="_____DAT9">#REF!</definedName>
    <definedName name="_____eli2" hidden="1">'[14]BBM-03'!$B$767:$B$769</definedName>
    <definedName name="_____Fap785">[17]INPUTS!$I$34</definedName>
    <definedName name="_____Fap789">[17]INPUTS!$I$32</definedName>
    <definedName name="_____Fci785">[17]INPUTS!$I$35</definedName>
    <definedName name="_____Fci789">[17]INPUTS!$I$33</definedName>
    <definedName name="_____ffa1" localSheetId="7">#REF!</definedName>
    <definedName name="_____ffa1" localSheetId="4">#REF!</definedName>
    <definedName name="_____ffa1" localSheetId="6">#REF!</definedName>
    <definedName name="_____ffa1" localSheetId="9">#REF!</definedName>
    <definedName name="_____ffa1" localSheetId="3">#REF!</definedName>
    <definedName name="_____ffa1">#REF!</definedName>
    <definedName name="_____ffa10" localSheetId="7">#REF!</definedName>
    <definedName name="_____ffa10" localSheetId="6">#REF!</definedName>
    <definedName name="_____ffa10" localSheetId="9">#REF!</definedName>
    <definedName name="_____ffa10" localSheetId="3">#REF!</definedName>
    <definedName name="_____ffa10">#REF!</definedName>
    <definedName name="_____ffa11" localSheetId="7">#REF!</definedName>
    <definedName name="_____ffa11" localSheetId="6">#REF!</definedName>
    <definedName name="_____ffa11" localSheetId="9">#REF!</definedName>
    <definedName name="_____ffa11" localSheetId="3">#REF!</definedName>
    <definedName name="_____ffa11">#REF!</definedName>
    <definedName name="_____ffa12" localSheetId="7">#REF!</definedName>
    <definedName name="_____ffa12" localSheetId="6">#REF!</definedName>
    <definedName name="_____ffa12" localSheetId="9">#REF!</definedName>
    <definedName name="_____ffa12" localSheetId="3">#REF!</definedName>
    <definedName name="_____ffa12">#REF!</definedName>
    <definedName name="_____ffa13" localSheetId="7">#REF!</definedName>
    <definedName name="_____ffa13" localSheetId="6">#REF!</definedName>
    <definedName name="_____ffa13" localSheetId="9">#REF!</definedName>
    <definedName name="_____ffa13" localSheetId="3">#REF!</definedName>
    <definedName name="_____ffa13">#REF!</definedName>
    <definedName name="_____ffa14" localSheetId="7">#REF!</definedName>
    <definedName name="_____ffa14" localSheetId="6">#REF!</definedName>
    <definedName name="_____ffa14" localSheetId="9">#REF!</definedName>
    <definedName name="_____ffa14" localSheetId="3">#REF!</definedName>
    <definedName name="_____ffa14">#REF!</definedName>
    <definedName name="_____ffa15" localSheetId="7">#REF!</definedName>
    <definedName name="_____ffa15" localSheetId="6">#REF!</definedName>
    <definedName name="_____ffa15" localSheetId="9">#REF!</definedName>
    <definedName name="_____ffa15" localSheetId="3">#REF!</definedName>
    <definedName name="_____ffa15">#REF!</definedName>
    <definedName name="_____ffa16" localSheetId="7">#REF!</definedName>
    <definedName name="_____ffa16" localSheetId="6">#REF!</definedName>
    <definedName name="_____ffa16" localSheetId="9">#REF!</definedName>
    <definedName name="_____ffa16" localSheetId="3">#REF!</definedName>
    <definedName name="_____ffa16">#REF!</definedName>
    <definedName name="_____ffa17" localSheetId="7">#REF!</definedName>
    <definedName name="_____ffa17" localSheetId="6">#REF!</definedName>
    <definedName name="_____ffa17" localSheetId="9">#REF!</definedName>
    <definedName name="_____ffa17" localSheetId="3">#REF!</definedName>
    <definedName name="_____ffa17">#REF!</definedName>
    <definedName name="_____ffa18" localSheetId="7">#REF!</definedName>
    <definedName name="_____ffa18" localSheetId="6">#REF!</definedName>
    <definedName name="_____ffa18" localSheetId="9">#REF!</definedName>
    <definedName name="_____ffa18" localSheetId="3">#REF!</definedName>
    <definedName name="_____ffa18">#REF!</definedName>
    <definedName name="_____ffa19" localSheetId="7">#REF!</definedName>
    <definedName name="_____ffa19" localSheetId="6">#REF!</definedName>
    <definedName name="_____ffa19" localSheetId="9">#REF!</definedName>
    <definedName name="_____ffa19" localSheetId="3">#REF!</definedName>
    <definedName name="_____ffa19">#REF!</definedName>
    <definedName name="_____ffa2" localSheetId="7">#REF!</definedName>
    <definedName name="_____ffa2" localSheetId="6">#REF!</definedName>
    <definedName name="_____ffa2" localSheetId="9">#REF!</definedName>
    <definedName name="_____ffa2" localSheetId="3">#REF!</definedName>
    <definedName name="_____ffa2">#REF!</definedName>
    <definedName name="_____ffa21" localSheetId="7">#REF!</definedName>
    <definedName name="_____ffa21" localSheetId="6">#REF!</definedName>
    <definedName name="_____ffa21" localSheetId="9">#REF!</definedName>
    <definedName name="_____ffa21" localSheetId="3">#REF!</definedName>
    <definedName name="_____ffa21">#REF!</definedName>
    <definedName name="_____ffa22" localSheetId="7">#REF!</definedName>
    <definedName name="_____ffa22" localSheetId="6">#REF!</definedName>
    <definedName name="_____ffa22" localSheetId="9">#REF!</definedName>
    <definedName name="_____ffa22" localSheetId="3">#REF!</definedName>
    <definedName name="_____ffa22">#REF!</definedName>
    <definedName name="_____ffa23" localSheetId="7">#REF!</definedName>
    <definedName name="_____ffa23" localSheetId="6">#REF!</definedName>
    <definedName name="_____ffa23" localSheetId="9">#REF!</definedName>
    <definedName name="_____ffa23" localSheetId="3">#REF!</definedName>
    <definedName name="_____ffa23">#REF!</definedName>
    <definedName name="_____ffa3" localSheetId="7">#REF!</definedName>
    <definedName name="_____ffa3" localSheetId="6">#REF!</definedName>
    <definedName name="_____ffa3" localSheetId="9">#REF!</definedName>
    <definedName name="_____ffa3" localSheetId="3">#REF!</definedName>
    <definedName name="_____ffa3">#REF!</definedName>
    <definedName name="_____ffa4" localSheetId="7">#REF!</definedName>
    <definedName name="_____ffa4" localSheetId="6">#REF!</definedName>
    <definedName name="_____ffa4" localSheetId="9">#REF!</definedName>
    <definedName name="_____ffa4" localSheetId="3">#REF!</definedName>
    <definedName name="_____ffa4">#REF!</definedName>
    <definedName name="_____ffa6" localSheetId="7">#REF!</definedName>
    <definedName name="_____ffa6" localSheetId="6">#REF!</definedName>
    <definedName name="_____ffa6" localSheetId="9">#REF!</definedName>
    <definedName name="_____ffa6" localSheetId="3">#REF!</definedName>
    <definedName name="_____ffa6">#REF!</definedName>
    <definedName name="_____ffa7" localSheetId="7">#REF!</definedName>
    <definedName name="_____ffa7" localSheetId="6">#REF!</definedName>
    <definedName name="_____ffa7" localSheetId="9">#REF!</definedName>
    <definedName name="_____ffa7" localSheetId="3">#REF!</definedName>
    <definedName name="_____ffa7">#REF!</definedName>
    <definedName name="_____ffa8" localSheetId="7">#REF!</definedName>
    <definedName name="_____ffa8" localSheetId="6">#REF!</definedName>
    <definedName name="_____ffa8" localSheetId="9">#REF!</definedName>
    <definedName name="_____ffa8" localSheetId="3">#REF!</definedName>
    <definedName name="_____ffa8">#REF!</definedName>
    <definedName name="_____ffa9" localSheetId="7">#REF!</definedName>
    <definedName name="_____ffa9" localSheetId="6">#REF!</definedName>
    <definedName name="_____ffa9" localSheetId="9">#REF!</definedName>
    <definedName name="_____ffa9" localSheetId="3">#REF!</definedName>
    <definedName name="_____ffa9">#REF!</definedName>
    <definedName name="_____ffd1" localSheetId="7">#REF!</definedName>
    <definedName name="_____ffd1" localSheetId="6">#REF!</definedName>
    <definedName name="_____ffd1" localSheetId="9">#REF!</definedName>
    <definedName name="_____ffd1" localSheetId="3">#REF!</definedName>
    <definedName name="_____ffd1">#REF!</definedName>
    <definedName name="_____ffd10" localSheetId="7">#REF!</definedName>
    <definedName name="_____ffd10" localSheetId="6">#REF!</definedName>
    <definedName name="_____ffd10" localSheetId="9">#REF!</definedName>
    <definedName name="_____ffd10" localSheetId="3">#REF!</definedName>
    <definedName name="_____ffd10">#REF!</definedName>
    <definedName name="_____ffd11" localSheetId="7">#REF!</definedName>
    <definedName name="_____ffd11" localSheetId="6">#REF!</definedName>
    <definedName name="_____ffd11" localSheetId="9">#REF!</definedName>
    <definedName name="_____ffd11" localSheetId="3">#REF!</definedName>
    <definedName name="_____ffd11">#REF!</definedName>
    <definedName name="_____ffd12" localSheetId="7">#REF!</definedName>
    <definedName name="_____ffd12" localSheetId="6">#REF!</definedName>
    <definedName name="_____ffd12" localSheetId="9">#REF!</definedName>
    <definedName name="_____ffd12" localSheetId="3">#REF!</definedName>
    <definedName name="_____ffd12">#REF!</definedName>
    <definedName name="_____ffd13" localSheetId="7">#REF!</definedName>
    <definedName name="_____ffd13" localSheetId="6">#REF!</definedName>
    <definedName name="_____ffd13" localSheetId="9">#REF!</definedName>
    <definedName name="_____ffd13" localSheetId="3">#REF!</definedName>
    <definedName name="_____ffd13">#REF!</definedName>
    <definedName name="_____ffd14" localSheetId="7">#REF!</definedName>
    <definedName name="_____ffd14" localSheetId="6">#REF!</definedName>
    <definedName name="_____ffd14" localSheetId="9">#REF!</definedName>
    <definedName name="_____ffd14" localSheetId="3">#REF!</definedName>
    <definedName name="_____ffd14">#REF!</definedName>
    <definedName name="_____ffd15" localSheetId="7">#REF!</definedName>
    <definedName name="_____ffd15" localSheetId="6">#REF!</definedName>
    <definedName name="_____ffd15" localSheetId="9">#REF!</definedName>
    <definedName name="_____ffd15" localSheetId="3">#REF!</definedName>
    <definedName name="_____ffd15">#REF!</definedName>
    <definedName name="_____ffd16" localSheetId="7">#REF!</definedName>
    <definedName name="_____ffd16" localSheetId="6">#REF!</definedName>
    <definedName name="_____ffd16" localSheetId="9">#REF!</definedName>
    <definedName name="_____ffd16" localSheetId="3">#REF!</definedName>
    <definedName name="_____ffd16">#REF!</definedName>
    <definedName name="_____ffd17" localSheetId="7">#REF!</definedName>
    <definedName name="_____ffd17" localSheetId="6">#REF!</definedName>
    <definedName name="_____ffd17" localSheetId="9">#REF!</definedName>
    <definedName name="_____ffd17" localSheetId="3">#REF!</definedName>
    <definedName name="_____ffd17">#REF!</definedName>
    <definedName name="_____ffd18" localSheetId="7">#REF!</definedName>
    <definedName name="_____ffd18" localSheetId="6">#REF!</definedName>
    <definedName name="_____ffd18" localSheetId="9">#REF!</definedName>
    <definedName name="_____ffd18" localSheetId="3">#REF!</definedName>
    <definedName name="_____ffd18">#REF!</definedName>
    <definedName name="_____ffd19" localSheetId="7">#REF!</definedName>
    <definedName name="_____ffd19" localSheetId="6">#REF!</definedName>
    <definedName name="_____ffd19" localSheetId="9">#REF!</definedName>
    <definedName name="_____ffd19" localSheetId="3">#REF!</definedName>
    <definedName name="_____ffd19">#REF!</definedName>
    <definedName name="_____ffd2" localSheetId="7">#REF!</definedName>
    <definedName name="_____ffd2" localSheetId="6">#REF!</definedName>
    <definedName name="_____ffd2" localSheetId="9">#REF!</definedName>
    <definedName name="_____ffd2" localSheetId="3">#REF!</definedName>
    <definedName name="_____ffd2">#REF!</definedName>
    <definedName name="_____ffd20" localSheetId="7">#REF!</definedName>
    <definedName name="_____ffd20" localSheetId="6">#REF!</definedName>
    <definedName name="_____ffd20" localSheetId="9">#REF!</definedName>
    <definedName name="_____ffd20" localSheetId="3">#REF!</definedName>
    <definedName name="_____ffd20">#REF!</definedName>
    <definedName name="_____ffd22" localSheetId="7">#REF!</definedName>
    <definedName name="_____ffd22" localSheetId="6">#REF!</definedName>
    <definedName name="_____ffd22" localSheetId="9">#REF!</definedName>
    <definedName name="_____ffd22" localSheetId="3">#REF!</definedName>
    <definedName name="_____ffd22">#REF!</definedName>
    <definedName name="_____ffd23" localSheetId="7">#REF!</definedName>
    <definedName name="_____ffd23" localSheetId="6">#REF!</definedName>
    <definedName name="_____ffd23" localSheetId="9">#REF!</definedName>
    <definedName name="_____ffd23" localSheetId="3">#REF!</definedName>
    <definedName name="_____ffd23">#REF!</definedName>
    <definedName name="_____ffd24" localSheetId="7">#REF!</definedName>
    <definedName name="_____ffd24" localSheetId="6">#REF!</definedName>
    <definedName name="_____ffd24" localSheetId="9">#REF!</definedName>
    <definedName name="_____ffd24" localSheetId="3">#REF!</definedName>
    <definedName name="_____ffd24">#REF!</definedName>
    <definedName name="_____ffd25" localSheetId="7">#REF!</definedName>
    <definedName name="_____ffd25" localSheetId="6">#REF!</definedName>
    <definedName name="_____ffd25" localSheetId="9">#REF!</definedName>
    <definedName name="_____ffd25" localSheetId="3">#REF!</definedName>
    <definedName name="_____ffd25">#REF!</definedName>
    <definedName name="_____ffd3" localSheetId="7">#REF!</definedName>
    <definedName name="_____ffd3" localSheetId="6">#REF!</definedName>
    <definedName name="_____ffd3" localSheetId="9">#REF!</definedName>
    <definedName name="_____ffd3" localSheetId="3">#REF!</definedName>
    <definedName name="_____ffd3">#REF!</definedName>
    <definedName name="_____ffd4" localSheetId="7">#REF!</definedName>
    <definedName name="_____ffd4" localSheetId="6">#REF!</definedName>
    <definedName name="_____ffd4" localSheetId="9">#REF!</definedName>
    <definedName name="_____ffd4" localSheetId="3">#REF!</definedName>
    <definedName name="_____ffd4">#REF!</definedName>
    <definedName name="_____ffd5" localSheetId="7">#REF!</definedName>
    <definedName name="_____ffd5" localSheetId="6">#REF!</definedName>
    <definedName name="_____ffd5" localSheetId="9">#REF!</definedName>
    <definedName name="_____ffd5" localSheetId="3">#REF!</definedName>
    <definedName name="_____ffd5">#REF!</definedName>
    <definedName name="_____ffd6" localSheetId="7">#REF!</definedName>
    <definedName name="_____ffd6" localSheetId="6">#REF!</definedName>
    <definedName name="_____ffd6" localSheetId="9">#REF!</definedName>
    <definedName name="_____ffd6" localSheetId="3">#REF!</definedName>
    <definedName name="_____ffd6">#REF!</definedName>
    <definedName name="_____ffd7" localSheetId="7">#REF!</definedName>
    <definedName name="_____ffd7" localSheetId="6">#REF!</definedName>
    <definedName name="_____ffd7" localSheetId="9">#REF!</definedName>
    <definedName name="_____ffd7" localSheetId="3">#REF!</definedName>
    <definedName name="_____ffd7">#REF!</definedName>
    <definedName name="_____ffd8" localSheetId="7">#REF!</definedName>
    <definedName name="_____ffd8" localSheetId="6">#REF!</definedName>
    <definedName name="_____ffd8" localSheetId="9">#REF!</definedName>
    <definedName name="_____ffd8" localSheetId="3">#REF!</definedName>
    <definedName name="_____ffd8">#REF!</definedName>
    <definedName name="_____ffd9" localSheetId="7">#REF!</definedName>
    <definedName name="_____ffd9" localSheetId="6">#REF!</definedName>
    <definedName name="_____ffd9" localSheetId="9">#REF!</definedName>
    <definedName name="_____ffd9" localSheetId="3">#REF!</definedName>
    <definedName name="_____ffd9">#REF!</definedName>
    <definedName name="_____Ftl785">[17]INPUTS!$I$37</definedName>
    <definedName name="_____Ftl789">[17]INPUTS!$I$38</definedName>
    <definedName name="_____hpa1" localSheetId="7">#REF!</definedName>
    <definedName name="_____hpa1" localSheetId="4">#REF!</definedName>
    <definedName name="_____hpa1" localSheetId="6">#REF!</definedName>
    <definedName name="_____hpa1" localSheetId="9">#REF!</definedName>
    <definedName name="_____hpa1" localSheetId="3">#REF!</definedName>
    <definedName name="_____hpa1">#REF!</definedName>
    <definedName name="_____hpa10" localSheetId="7">#REF!</definedName>
    <definedName name="_____hpa10" localSheetId="6">#REF!</definedName>
    <definedName name="_____hpa10" localSheetId="9">#REF!</definedName>
    <definedName name="_____hpa10" localSheetId="3">#REF!</definedName>
    <definedName name="_____hpa10">#REF!</definedName>
    <definedName name="_____hpa2" localSheetId="7">#REF!</definedName>
    <definedName name="_____hpa2" localSheetId="6">#REF!</definedName>
    <definedName name="_____hpa2" localSheetId="9">#REF!</definedName>
    <definedName name="_____hpa2" localSheetId="3">#REF!</definedName>
    <definedName name="_____hpa2">#REF!</definedName>
    <definedName name="_____HPA3" localSheetId="7">#REF!</definedName>
    <definedName name="_____HPA3" localSheetId="6">#REF!</definedName>
    <definedName name="_____HPA3" localSheetId="9">#REF!</definedName>
    <definedName name="_____HPA3" localSheetId="3">#REF!</definedName>
    <definedName name="_____HPA3">#REF!</definedName>
    <definedName name="_____hpa4" localSheetId="7">#REF!</definedName>
    <definedName name="_____hpa4" localSheetId="6">#REF!</definedName>
    <definedName name="_____hpa4" localSheetId="9">#REF!</definedName>
    <definedName name="_____hpa4" localSheetId="3">#REF!</definedName>
    <definedName name="_____hpa4">#REF!</definedName>
    <definedName name="_____hpa5" localSheetId="7">#REF!</definedName>
    <definedName name="_____hpa5" localSheetId="6">#REF!</definedName>
    <definedName name="_____hpa5" localSheetId="9">#REF!</definedName>
    <definedName name="_____hpa5" localSheetId="3">#REF!</definedName>
    <definedName name="_____hpa5">#REF!</definedName>
    <definedName name="_____hpa6" localSheetId="7">#REF!</definedName>
    <definedName name="_____hpa6" localSheetId="6">#REF!</definedName>
    <definedName name="_____hpa6" localSheetId="9">#REF!</definedName>
    <definedName name="_____hpa6" localSheetId="3">#REF!</definedName>
    <definedName name="_____hpa6">#REF!</definedName>
    <definedName name="_____hpa7" localSheetId="7">#REF!</definedName>
    <definedName name="_____hpa7" localSheetId="6">#REF!</definedName>
    <definedName name="_____hpa7" localSheetId="9">#REF!</definedName>
    <definedName name="_____hpa7" localSheetId="3">#REF!</definedName>
    <definedName name="_____hpa7">#REF!</definedName>
    <definedName name="_____hpa8" localSheetId="7">#REF!</definedName>
    <definedName name="_____hpa8" localSheetId="6">#REF!</definedName>
    <definedName name="_____hpa8" localSheetId="9">#REF!</definedName>
    <definedName name="_____hpa8" localSheetId="3">#REF!</definedName>
    <definedName name="_____hpa8">#REF!</definedName>
    <definedName name="_____hpa9" localSheetId="7">#REF!</definedName>
    <definedName name="_____hpa9" localSheetId="6">#REF!</definedName>
    <definedName name="_____hpa9" localSheetId="9">#REF!</definedName>
    <definedName name="_____hpa9" localSheetId="3">#REF!</definedName>
    <definedName name="_____hpa9">#REF!</definedName>
    <definedName name="_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kpj403">[18]Sheet1!$I$349</definedName>
    <definedName name="_____kpj404">[18]Sheet1!$I$350</definedName>
    <definedName name="_____kpj405">[18]Sheet1!$I$351</definedName>
    <definedName name="_____kpj406">[18]Sheet1!$I$352</definedName>
    <definedName name="_____kpj407">[18]Sheet1!$I$353</definedName>
    <definedName name="_____kpj408">[18]Sheet1!$I$354</definedName>
    <definedName name="_____kpj409">[18]Sheet1!$I$355</definedName>
    <definedName name="_____kpj410">[18]Sheet1!$I$356</definedName>
    <definedName name="_____kpj411">[18]Sheet1!$I$357</definedName>
    <definedName name="_____kpj412">[18]Sheet1!$I$358</definedName>
    <definedName name="_____kpj413">[18]Sheet1!$I$359</definedName>
    <definedName name="_____kpj414">[18]Sheet1!$I$360</definedName>
    <definedName name="_____kpj415">[18]Sheet1!$I$361</definedName>
    <definedName name="_____kpj416">[18]Sheet1!$I$362</definedName>
    <definedName name="_____kpj417">[18]Sheet1!$I$363</definedName>
    <definedName name="_____kpj418">[18]Sheet1!$I$364</definedName>
    <definedName name="_____kpj419">[18]Sheet1!$I$365</definedName>
    <definedName name="_____kpj420">[18]Sheet1!$I$366</definedName>
    <definedName name="_____kpj421">[18]Sheet1!$I$367</definedName>
    <definedName name="_____kpj422">[18]Sheet1!$I$368</definedName>
    <definedName name="_____kpj423">[18]Sheet1!$I$369</definedName>
    <definedName name="_____kpj424">[18]Sheet1!$I$370</definedName>
    <definedName name="_____kpj425">[18]Sheet1!$I$371</definedName>
    <definedName name="_____kpj426">[18]Sheet1!$I$372</definedName>
    <definedName name="_____kpj501">[18]Sheet1!$I$373</definedName>
    <definedName name="_____ksa012">[18]Sheet1!$I$379</definedName>
    <definedName name="_____ksa013">[18]Sheet1!$I$380</definedName>
    <definedName name="_____ksa014">[18]Sheet1!$I$381</definedName>
    <definedName name="_____ksa015">[18]Sheet1!$I$382</definedName>
    <definedName name="_____ksa016">[18]Sheet1!$I$383</definedName>
    <definedName name="_____ksa017">[18]Sheet1!$I$384</definedName>
    <definedName name="_____ksa018">[18]Sheet1!$I$385</definedName>
    <definedName name="_____ksa019">[18]Sheet1!$I$386</definedName>
    <definedName name="_____ksa020">[18]Sheet1!$I$387</definedName>
    <definedName name="_____ksa021">[18]Sheet1!$I$388</definedName>
    <definedName name="_____ksa022">[18]Sheet1!$I$389</definedName>
    <definedName name="_____ksa023">[18]Sheet1!$I$390</definedName>
    <definedName name="_____ksa101">[18]Sheet1!$I$399</definedName>
    <definedName name="_____ksa102">[18]Sheet1!$I$400</definedName>
    <definedName name="_____ksa103">[18]Sheet1!$I$401</definedName>
    <definedName name="_____ksh010">[18]Sheet1!$I$412</definedName>
    <definedName name="_____ksh011">[18]Sheet1!$I$413</definedName>
    <definedName name="_____pa1003">[18]Sheet1!$E$7</definedName>
    <definedName name="_____Pap785">[17]INPUTS!$H$34</definedName>
    <definedName name="_____Pap789">[17]INPUTS!$H$32</definedName>
    <definedName name="_____pb0130">[18]Sheet1!$E$15</definedName>
    <definedName name="_____pb0131">[18]Sheet1!$E$16</definedName>
    <definedName name="_____PB0132">[18]Sheet1!$E$17</definedName>
    <definedName name="_____PB0135">[18]Sheet1!$E$18</definedName>
    <definedName name="_____PB0305">[18]Sheet1!$E$24</definedName>
    <definedName name="_____pc0022">[18]Sheet1!$E$31</definedName>
    <definedName name="_____Pci785">[17]INPUTS!$H$35</definedName>
    <definedName name="_____Pci789">[17]INPUTS!$H$33</definedName>
    <definedName name="_____pd0120">[18]Sheet1!$E$42</definedName>
    <definedName name="_____pd0132">[18]Sheet1!$E$45</definedName>
    <definedName name="_____pd0163">[18]Sheet1!$E$53</definedName>
    <definedName name="_____pd0164">[18]Sheet1!$E$54</definedName>
    <definedName name="_____pd0165">[18]Sheet1!$E$55</definedName>
    <definedName name="_____pd0166">[18]Sheet1!$E$56</definedName>
    <definedName name="_____pd0167">[18]Sheet1!$E$57</definedName>
    <definedName name="_____pd0200">[18]Sheet1!$E$58</definedName>
    <definedName name="_____pd0210">[18]Sheet1!$E$59</definedName>
    <definedName name="_____pd0220">[18]Sheet1!$E$60</definedName>
    <definedName name="_____pd0240">[18]Sheet1!$E$62</definedName>
    <definedName name="_____pd0242">[18]Sheet1!$E$63</definedName>
    <definedName name="_____pd0246">[18]Sheet1!$E$65</definedName>
    <definedName name="_____pd0260">[18]Sheet1!$E$69</definedName>
    <definedName name="_____pd0261">[18]Sheet1!$E$70</definedName>
    <definedName name="_____pd0262">[18]Sheet1!$E$71</definedName>
    <definedName name="_____pe0015">[18]Sheet1!$E$82</definedName>
    <definedName name="_____pe0025">[18]Sheet1!$E$86</definedName>
    <definedName name="_____pf0100">[18]Sheet1!$E$89</definedName>
    <definedName name="_____pf0280">[18]Sheet1!$E$110</definedName>
    <definedName name="_____pf0400">[18]Sheet1!$E$119</definedName>
    <definedName name="_____pf5001">[18]Sheet1!$E$137</definedName>
    <definedName name="_____pg0130">[18]Sheet1!$E$142</definedName>
    <definedName name="_____pg0140">[18]Sheet1!$E$143</definedName>
    <definedName name="_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_pi0112">[18]Sheet1!$E$173</definedName>
    <definedName name="_____pi0502">[18]Sheet1!$E$187</definedName>
    <definedName name="_____pi0503">[18]Sheet1!$E$188</definedName>
    <definedName name="_____pi0600">[18]Sheet1!$E$189</definedName>
    <definedName name="_____pi0601">[18]Sheet1!$E$190</definedName>
    <definedName name="_____pi0602">[18]Sheet1!$E$191</definedName>
    <definedName name="_____pi0603">[18]Sheet1!$E$192</definedName>
    <definedName name="_____pj0103">[18]Sheet1!$E$196</definedName>
    <definedName name="_____pj1004">[18]Sheet1!$E$215</definedName>
    <definedName name="_____PJL2" localSheetId="7">#REF!</definedName>
    <definedName name="_____PJL2" localSheetId="6">#REF!</definedName>
    <definedName name="_____PJL2" localSheetId="9">#REF!</definedName>
    <definedName name="_____PJL2">#REF!</definedName>
    <definedName name="_____PPE2">'[15]Detail-PARENT'!$AU$781</definedName>
    <definedName name="_____Ptl785">[17]INPUTS!$H$37</definedName>
    <definedName name="_____Ptl789">[17]INPUTS!$H$38</definedName>
    <definedName name="_____RA11" localSheetId="7">#REF!</definedName>
    <definedName name="_____RA11" localSheetId="6">#REF!</definedName>
    <definedName name="_____RA11" localSheetId="9">#REF!</definedName>
    <definedName name="_____RA11">#REF!</definedName>
    <definedName name="_____RA13" localSheetId="7">#REF!</definedName>
    <definedName name="_____RA13" localSheetId="6">#REF!</definedName>
    <definedName name="_____RA13" localSheetId="9">#REF!</definedName>
    <definedName name="_____RA13">#REF!</definedName>
    <definedName name="_____RA14" localSheetId="7">#REF!</definedName>
    <definedName name="_____RA14" localSheetId="6">#REF!</definedName>
    <definedName name="_____RA14" localSheetId="9">#REF!</definedName>
    <definedName name="_____RA14">#REF!</definedName>
    <definedName name="_____RA4" localSheetId="7">#REF!</definedName>
    <definedName name="_____RA4" localSheetId="6">#REF!</definedName>
    <definedName name="_____RA4" localSheetId="9">#REF!</definedName>
    <definedName name="_____RA4">#REF!</definedName>
    <definedName name="_____RA7" localSheetId="7">#REF!</definedName>
    <definedName name="_____RA7" localSheetId="6">#REF!</definedName>
    <definedName name="_____RA7" localSheetId="9">#REF!</definedName>
    <definedName name="_____RA7">#REF!</definedName>
    <definedName name="_____RA8" localSheetId="7">#REF!</definedName>
    <definedName name="_____RA8" localSheetId="6">#REF!</definedName>
    <definedName name="_____RA8" localSheetId="9">#REF!</definedName>
    <definedName name="_____RA8">#REF!</definedName>
    <definedName name="_____RA9" localSheetId="7">#REF!</definedName>
    <definedName name="_____RA9" localSheetId="6">#REF!</definedName>
    <definedName name="_____RA9" localSheetId="9">#REF!</definedName>
    <definedName name="_____RA9">#REF!</definedName>
    <definedName name="_____RB3" localSheetId="7">#REF!</definedName>
    <definedName name="_____RB3" localSheetId="6">#REF!</definedName>
    <definedName name="_____RB3" localSheetId="9">#REF!</definedName>
    <definedName name="_____RB3">#REF!</definedName>
    <definedName name="_____RB5" localSheetId="7">#REF!</definedName>
    <definedName name="_____RB5" localSheetId="6">#REF!</definedName>
    <definedName name="_____RB5" localSheetId="9">#REF!</definedName>
    <definedName name="_____RB5">#REF!</definedName>
    <definedName name="_____RD1" localSheetId="7">#REF!</definedName>
    <definedName name="_____RD1" localSheetId="6">#REF!</definedName>
    <definedName name="_____RD1" localSheetId="9">#REF!</definedName>
    <definedName name="_____RD1">#REF!</definedName>
    <definedName name="_____RE1" localSheetId="7">#REF!</definedName>
    <definedName name="_____RE1" localSheetId="6">#REF!</definedName>
    <definedName name="_____RE1" localSheetId="9">#REF!</definedName>
    <definedName name="_____RE1">#REF!</definedName>
    <definedName name="_____RF1" localSheetId="7">#REF!</definedName>
    <definedName name="_____RF1" localSheetId="6">#REF!</definedName>
    <definedName name="_____RF1" localSheetId="9">#REF!</definedName>
    <definedName name="_____RF1">#REF!</definedName>
    <definedName name="_____RG1" localSheetId="7">#REF!</definedName>
    <definedName name="_____RG1" localSheetId="6">#REF!</definedName>
    <definedName name="_____RG1" localSheetId="9">#REF!</definedName>
    <definedName name="_____RG1">#REF!</definedName>
    <definedName name="_____RG2" localSheetId="7">#REF!</definedName>
    <definedName name="_____RG2" localSheetId="6">#REF!</definedName>
    <definedName name="_____RG2" localSheetId="9">#REF!</definedName>
    <definedName name="_____RG2">#REF!</definedName>
    <definedName name="_____RI1" localSheetId="7">#REF!</definedName>
    <definedName name="_____RI1" localSheetId="6">#REF!</definedName>
    <definedName name="_____RI1" localSheetId="9">#REF!</definedName>
    <definedName name="_____RI1">#REF!</definedName>
    <definedName name="_____RJ1" localSheetId="7">#REF!</definedName>
    <definedName name="_____RJ1" localSheetId="6">#REF!</definedName>
    <definedName name="_____RJ1" localSheetId="9">#REF!</definedName>
    <definedName name="_____RJ1">#REF!</definedName>
    <definedName name="_____RK1" localSheetId="7">#REF!</definedName>
    <definedName name="_____RK1" localSheetId="6">#REF!</definedName>
    <definedName name="_____RK1" localSheetId="9">#REF!</definedName>
    <definedName name="_____RK1">#REF!</definedName>
    <definedName name="_____RL1" localSheetId="7">#REF!</definedName>
    <definedName name="_____RL1" localSheetId="6">#REF!</definedName>
    <definedName name="_____RL1" localSheetId="9">#REF!</definedName>
    <definedName name="_____RL1">#REF!</definedName>
    <definedName name="_____RM1" localSheetId="7">#REF!</definedName>
    <definedName name="_____RM1" localSheetId="6">#REF!</definedName>
    <definedName name="_____RM1" localSheetId="9">#REF!</definedName>
    <definedName name="_____RM1">#REF!</definedName>
    <definedName name="_____RN1" localSheetId="7">#REF!</definedName>
    <definedName name="_____RN1" localSheetId="6">#REF!</definedName>
    <definedName name="_____RN1" localSheetId="9">#REF!</definedName>
    <definedName name="_____RN1">#REF!</definedName>
    <definedName name="_____RO1" localSheetId="7">#REF!</definedName>
    <definedName name="_____RO1" localSheetId="6">#REF!</definedName>
    <definedName name="_____RO1" localSheetId="9">#REF!</definedName>
    <definedName name="_____RO1">#REF!</definedName>
    <definedName name="_____RP1" localSheetId="7">#REF!</definedName>
    <definedName name="_____RP1" localSheetId="6">#REF!</definedName>
    <definedName name="_____RP1" localSheetId="9">#REF!</definedName>
    <definedName name="_____RP1">#REF!</definedName>
    <definedName name="_____RQ1" localSheetId="7">#REF!</definedName>
    <definedName name="_____RQ1" localSheetId="6">#REF!</definedName>
    <definedName name="_____RQ1" localSheetId="9">#REF!</definedName>
    <definedName name="_____RQ1">#REF!</definedName>
    <definedName name="_____RR1" localSheetId="7">#REF!</definedName>
    <definedName name="_____RR1" localSheetId="6">#REF!</definedName>
    <definedName name="_____RR1" localSheetId="9">#REF!</definedName>
    <definedName name="_____RR1">#REF!</definedName>
    <definedName name="_____RS1" localSheetId="7">#REF!</definedName>
    <definedName name="_____RS1" localSheetId="6">#REF!</definedName>
    <definedName name="_____RS1" localSheetId="9">#REF!</definedName>
    <definedName name="_____RS1">#REF!</definedName>
    <definedName name="_____RT1" localSheetId="7">#REF!</definedName>
    <definedName name="_____RT1" localSheetId="6">#REF!</definedName>
    <definedName name="_____RT1" localSheetId="9">#REF!</definedName>
    <definedName name="_____RT1">#REF!</definedName>
    <definedName name="_____Sap785">[17]GD_actuals!$E$30:$W$30</definedName>
    <definedName name="_____Sap789">[17]GD_actuals!$E$28:$W$28</definedName>
    <definedName name="_____Sch1" localSheetId="7">#REF!</definedName>
    <definedName name="_____Sch1" localSheetId="4">#REF!</definedName>
    <definedName name="_____Sch1" localSheetId="6">#REF!</definedName>
    <definedName name="_____Sch1" localSheetId="9">#REF!</definedName>
    <definedName name="_____Sch1" localSheetId="3">#REF!</definedName>
    <definedName name="_____Sch1">#REF!</definedName>
    <definedName name="_____Sci785">[17]GD_actuals!$E$31:$W$31</definedName>
    <definedName name="_____Sci789">[17]GD_actuals!$E$29:$W$29</definedName>
    <definedName name="_____SET1" localSheetId="7">#REF!</definedName>
    <definedName name="_____SET1" localSheetId="4">#REF!</definedName>
    <definedName name="_____SET1" localSheetId="6">#REF!</definedName>
    <definedName name="_____SET1" localSheetId="9">#REF!</definedName>
    <definedName name="_____SET1" localSheetId="3">#REF!</definedName>
    <definedName name="_____SET1">#REF!</definedName>
    <definedName name="_____SET2" localSheetId="7">#REF!</definedName>
    <definedName name="_____SET2" localSheetId="6">#REF!</definedName>
    <definedName name="_____SET2" localSheetId="9">#REF!</definedName>
    <definedName name="_____SET2" localSheetId="3">#REF!</definedName>
    <definedName name="_____SET2">#REF!</definedName>
    <definedName name="_____SET3" localSheetId="7">#REF!</definedName>
    <definedName name="_____SET3" localSheetId="6">#REF!</definedName>
    <definedName name="_____SET3" localSheetId="9">#REF!</definedName>
    <definedName name="_____SET3" localSheetId="3">#REF!</definedName>
    <definedName name="_____SET3">#REF!</definedName>
    <definedName name="_____sti2">'[15]Detail-PARENT'!$AU$246</definedName>
    <definedName name="_____Stl785">[17]GD_actuals!$E$33:$W$33</definedName>
    <definedName name="_____Stl789">[17]GD_actuals!$E$34:$W$34</definedName>
    <definedName name="_____T314999" localSheetId="7">#REF!</definedName>
    <definedName name="_____T314999" localSheetId="4">#REF!</definedName>
    <definedName name="_____T314999" localSheetId="6">#REF!</definedName>
    <definedName name="_____T314999" localSheetId="9">#REF!</definedName>
    <definedName name="_____T314999" localSheetId="3">#REF!</definedName>
    <definedName name="_____T314999">#REF!</definedName>
    <definedName name="_____Tap785">'[17]7x'!$G$24</definedName>
    <definedName name="_____Tap789">'[17]7x'!$G$4</definedName>
    <definedName name="_____Tci785">'[17]7x'!$G$34</definedName>
    <definedName name="_____Tci789">'[17]7x'!$G$14</definedName>
    <definedName name="_____td2">'[15]Detail-PARENT'!$AU$136</definedName>
    <definedName name="_____TP6" localSheetId="7">#REF!</definedName>
    <definedName name="_____TP6" localSheetId="6">#REF!</definedName>
    <definedName name="_____TP6" localSheetId="9">#REF!</definedName>
    <definedName name="_____TP6">#REF!</definedName>
    <definedName name="_____Ttl785">'[17]8x'!$G$14</definedName>
    <definedName name="_____Ttl789">'[17]8x'!$G$24</definedName>
    <definedName name="_____uro001">[18]Sheet1!$I$661</definedName>
    <definedName name="_____uro002">[18]Sheet1!$I$662</definedName>
    <definedName name="_____uro003">[18]Sheet1!$I$663</definedName>
    <definedName name="_____uro004">[18]Sheet1!$I$664</definedName>
    <definedName name="_____uro005">[18]Sheet1!$I$665</definedName>
    <definedName name="_____uro006">[18]Sheet1!$I$666</definedName>
    <definedName name="_____uro007">[18]Sheet1!$I$667</definedName>
    <definedName name="_____uro008">[18]Sheet1!$I$668</definedName>
    <definedName name="_____uro009">[18]Sheet1!$I$669</definedName>
    <definedName name="____1" localSheetId="7">[19]Volume!#REF!</definedName>
    <definedName name="____1" localSheetId="4">[19]Volume!#REF!</definedName>
    <definedName name="____1" localSheetId="6">[19]Volume!#REF!</definedName>
    <definedName name="____1" localSheetId="9">[19]Volume!#REF!</definedName>
    <definedName name="____1" localSheetId="3">[19]Volume!#REF!</definedName>
    <definedName name="____1">[19]Volume!#REF!</definedName>
    <definedName name="____abs100" localSheetId="7">#REF!</definedName>
    <definedName name="____abs100" localSheetId="4">#REF!</definedName>
    <definedName name="____abs100" localSheetId="6">#REF!</definedName>
    <definedName name="____abs100" localSheetId="9">#REF!</definedName>
    <definedName name="____abs100" localSheetId="3">#REF!</definedName>
    <definedName name="____abs100">#REF!</definedName>
    <definedName name="____act2" hidden="1">{#N/A,#N/A,FALSE,"Act.Fcst Costs"}</definedName>
    <definedName name="____ADV2">'[15]Detail-PARENT'!$AU$650</definedName>
    <definedName name="____agf10" localSheetId="7">#REF!</definedName>
    <definedName name="____agf10" localSheetId="4">#REF!</definedName>
    <definedName name="____agf10" localSheetId="6">#REF!</definedName>
    <definedName name="____agf10" localSheetId="9">#REF!</definedName>
    <definedName name="____agf10" localSheetId="3">#REF!</definedName>
    <definedName name="____agf10">#REF!</definedName>
    <definedName name="____ahu100" localSheetId="7">#REF!</definedName>
    <definedName name="____ahu100" localSheetId="6">#REF!</definedName>
    <definedName name="____ahu100" localSheetId="9">#REF!</definedName>
    <definedName name="____ahu100" localSheetId="3">#REF!</definedName>
    <definedName name="____ahu100">#REF!</definedName>
    <definedName name="____ahu150" localSheetId="7">#REF!</definedName>
    <definedName name="____ahu150" localSheetId="6">#REF!</definedName>
    <definedName name="____ahu150" localSheetId="9">#REF!</definedName>
    <definedName name="____ahu150" localSheetId="3">#REF!</definedName>
    <definedName name="____ahu150">#REF!</definedName>
    <definedName name="____aje05" localSheetId="7" hidden="1">#REF!</definedName>
    <definedName name="____aje05" localSheetId="6" hidden="1">#REF!</definedName>
    <definedName name="____aje05" localSheetId="9" hidden="1">#REF!</definedName>
    <definedName name="____aje05" localSheetId="2" hidden="1">#REF!</definedName>
    <definedName name="____aje05" hidden="1">#REF!</definedName>
    <definedName name="____ako100" localSheetId="7">#REF!</definedName>
    <definedName name="____ako100" localSheetId="6">#REF!</definedName>
    <definedName name="____ako100" localSheetId="9">#REF!</definedName>
    <definedName name="____ako100" localSheetId="3">#REF!</definedName>
    <definedName name="____ako100">#REF!</definedName>
    <definedName name="____ako150" localSheetId="7">#REF!</definedName>
    <definedName name="____ako150" localSheetId="6">#REF!</definedName>
    <definedName name="____ako150" localSheetId="9">#REF!</definedName>
    <definedName name="____ako150" localSheetId="3">#REF!</definedName>
    <definedName name="____ako150">#REF!</definedName>
    <definedName name="____ako50" localSheetId="7">#REF!</definedName>
    <definedName name="____ako50" localSheetId="6">#REF!</definedName>
    <definedName name="____ako50" localSheetId="9">#REF!</definedName>
    <definedName name="____ako50" localSheetId="3">#REF!</definedName>
    <definedName name="____ako50">#REF!</definedName>
    <definedName name="____ako80" localSheetId="7">#REF!</definedName>
    <definedName name="____ako80" localSheetId="6">#REF!</definedName>
    <definedName name="____ako80" localSheetId="9">#REF!</definedName>
    <definedName name="____ako80" localSheetId="3">#REF!</definedName>
    <definedName name="____ako80">#REF!</definedName>
    <definedName name="____aku100" localSheetId="7">#REF!</definedName>
    <definedName name="____aku100" localSheetId="6">#REF!</definedName>
    <definedName name="____aku100" localSheetId="9">#REF!</definedName>
    <definedName name="____aku100" localSheetId="3">#REF!</definedName>
    <definedName name="____aku100">#REF!</definedName>
    <definedName name="____aku150" localSheetId="7">#REF!</definedName>
    <definedName name="____aku150" localSheetId="6">#REF!</definedName>
    <definedName name="____aku150" localSheetId="9">#REF!</definedName>
    <definedName name="____aku150" localSheetId="3">#REF!</definedName>
    <definedName name="____aku150">#REF!</definedName>
    <definedName name="____apa0100" localSheetId="7">#REF!</definedName>
    <definedName name="____apa0100" localSheetId="6">#REF!</definedName>
    <definedName name="____apa0100" localSheetId="9">#REF!</definedName>
    <definedName name="____apa0100" localSheetId="3">#REF!</definedName>
    <definedName name="____apa0100">#REF!</definedName>
    <definedName name="____apa0101" localSheetId="7">#REF!</definedName>
    <definedName name="____apa0101" localSheetId="6">#REF!</definedName>
    <definedName name="____apa0101" localSheetId="9">#REF!</definedName>
    <definedName name="____apa0101" localSheetId="3">#REF!</definedName>
    <definedName name="____apa0101">#REF!</definedName>
    <definedName name="____apa0102" localSheetId="7">#REF!</definedName>
    <definedName name="____apa0102" localSheetId="6">#REF!</definedName>
    <definedName name="____apa0102" localSheetId="9">#REF!</definedName>
    <definedName name="____apa0102" localSheetId="3">#REF!</definedName>
    <definedName name="____apa0102">#REF!</definedName>
    <definedName name="____apa0103" localSheetId="7">#REF!</definedName>
    <definedName name="____apa0103" localSheetId="6">#REF!</definedName>
    <definedName name="____apa0103" localSheetId="9">#REF!</definedName>
    <definedName name="____apa0103" localSheetId="3">#REF!</definedName>
    <definedName name="____apa0103">#REF!</definedName>
    <definedName name="____apa0104" localSheetId="7">#REF!</definedName>
    <definedName name="____apa0104" localSheetId="6">#REF!</definedName>
    <definedName name="____apa0104" localSheetId="9">#REF!</definedName>
    <definedName name="____apa0104" localSheetId="3">#REF!</definedName>
    <definedName name="____apa0104">#REF!</definedName>
    <definedName name="____apa0105" localSheetId="7">#REF!</definedName>
    <definedName name="____apa0105" localSheetId="6">#REF!</definedName>
    <definedName name="____apa0105" localSheetId="9">#REF!</definedName>
    <definedName name="____apa0105" localSheetId="3">#REF!</definedName>
    <definedName name="____apa0105">#REF!</definedName>
    <definedName name="____apa0106" localSheetId="7">#REF!</definedName>
    <definedName name="____apa0106" localSheetId="6">#REF!</definedName>
    <definedName name="____apa0106" localSheetId="9">#REF!</definedName>
    <definedName name="____apa0106" localSheetId="3">#REF!</definedName>
    <definedName name="____apa0106">#REF!</definedName>
    <definedName name="____apa0107" localSheetId="7">#REF!</definedName>
    <definedName name="____apa0107" localSheetId="6">#REF!</definedName>
    <definedName name="____apa0107" localSheetId="9">#REF!</definedName>
    <definedName name="____apa0107" localSheetId="3">#REF!</definedName>
    <definedName name="____apa0107">#REF!</definedName>
    <definedName name="____apa0110" localSheetId="7">#REF!</definedName>
    <definedName name="____apa0110" localSheetId="6">#REF!</definedName>
    <definedName name="____apa0110" localSheetId="9">#REF!</definedName>
    <definedName name="____apa0110" localSheetId="3">#REF!</definedName>
    <definedName name="____apa0110">#REF!</definedName>
    <definedName name="____apa0120" localSheetId="7">#REF!</definedName>
    <definedName name="____apa0120" localSheetId="6">#REF!</definedName>
    <definedName name="____apa0120" localSheetId="9">#REF!</definedName>
    <definedName name="____apa0120" localSheetId="3">#REF!</definedName>
    <definedName name="____apa0120">#REF!</definedName>
    <definedName name="____APA0201" localSheetId="7">#REF!</definedName>
    <definedName name="____APA0201" localSheetId="6">#REF!</definedName>
    <definedName name="____APA0201" localSheetId="9">#REF!</definedName>
    <definedName name="____APA0201" localSheetId="3">#REF!</definedName>
    <definedName name="____APA0201">#REF!</definedName>
    <definedName name="____apa0202" localSheetId="7">#REF!</definedName>
    <definedName name="____apa0202" localSheetId="6">#REF!</definedName>
    <definedName name="____apa0202" localSheetId="9">#REF!</definedName>
    <definedName name="____apa0202" localSheetId="3">#REF!</definedName>
    <definedName name="____apa0202">#REF!</definedName>
    <definedName name="____apa0203" localSheetId="7">#REF!</definedName>
    <definedName name="____apa0203" localSheetId="6">#REF!</definedName>
    <definedName name="____apa0203" localSheetId="9">#REF!</definedName>
    <definedName name="____apa0203" localSheetId="3">#REF!</definedName>
    <definedName name="____apa0203">#REF!</definedName>
    <definedName name="____apa0303" localSheetId="7">#REF!</definedName>
    <definedName name="____apa0303" localSheetId="6">#REF!</definedName>
    <definedName name="____apa0303" localSheetId="9">#REF!</definedName>
    <definedName name="____apa0303" localSheetId="3">#REF!</definedName>
    <definedName name="____apa0303">#REF!</definedName>
    <definedName name="____apa0304" localSheetId="7">#REF!</definedName>
    <definedName name="____apa0304" localSheetId="6">#REF!</definedName>
    <definedName name="____apa0304" localSheetId="9">#REF!</definedName>
    <definedName name="____apa0304" localSheetId="3">#REF!</definedName>
    <definedName name="____apa0304">#REF!</definedName>
    <definedName name="____apa0305" localSheetId="7">#REF!</definedName>
    <definedName name="____apa0305" localSheetId="6">#REF!</definedName>
    <definedName name="____apa0305" localSheetId="9">#REF!</definedName>
    <definedName name="____apa0305" localSheetId="3">#REF!</definedName>
    <definedName name="____apa0305">#REF!</definedName>
    <definedName name="____apa0306" localSheetId="7">#REF!</definedName>
    <definedName name="____apa0306" localSheetId="6">#REF!</definedName>
    <definedName name="____apa0306" localSheetId="9">#REF!</definedName>
    <definedName name="____apa0306" localSheetId="3">#REF!</definedName>
    <definedName name="____apa0306">#REF!</definedName>
    <definedName name="____apa0307" localSheetId="7">#REF!</definedName>
    <definedName name="____apa0307" localSheetId="6">#REF!</definedName>
    <definedName name="____apa0307" localSheetId="9">#REF!</definedName>
    <definedName name="____apa0307" localSheetId="3">#REF!</definedName>
    <definedName name="____apa0307">#REF!</definedName>
    <definedName name="____apa0308" localSheetId="7">#REF!</definedName>
    <definedName name="____apa0308" localSheetId="6">#REF!</definedName>
    <definedName name="____apa0308" localSheetId="9">#REF!</definedName>
    <definedName name="____apa0308" localSheetId="3">#REF!</definedName>
    <definedName name="____apa0308">#REF!</definedName>
    <definedName name="____apa0309" localSheetId="7">#REF!</definedName>
    <definedName name="____apa0309" localSheetId="6">#REF!</definedName>
    <definedName name="____apa0309" localSheetId="9">#REF!</definedName>
    <definedName name="____apa0309" localSheetId="3">#REF!</definedName>
    <definedName name="____apa0309">#REF!</definedName>
    <definedName name="____apa0310" localSheetId="7">#REF!</definedName>
    <definedName name="____apa0310" localSheetId="6">#REF!</definedName>
    <definedName name="____apa0310" localSheetId="9">#REF!</definedName>
    <definedName name="____apa0310" localSheetId="3">#REF!</definedName>
    <definedName name="____apa0310">#REF!</definedName>
    <definedName name="____apa0311" localSheetId="7">#REF!</definedName>
    <definedName name="____apa0311" localSheetId="6">#REF!</definedName>
    <definedName name="____apa0311" localSheetId="9">#REF!</definedName>
    <definedName name="____apa0311" localSheetId="3">#REF!</definedName>
    <definedName name="____apa0311">#REF!</definedName>
    <definedName name="____apa0312" localSheetId="7">#REF!</definedName>
    <definedName name="____apa0312" localSheetId="6">#REF!</definedName>
    <definedName name="____apa0312" localSheetId="9">#REF!</definedName>
    <definedName name="____apa0312" localSheetId="3">#REF!</definedName>
    <definedName name="____apa0312">#REF!</definedName>
    <definedName name="____apa0313" localSheetId="7">#REF!</definedName>
    <definedName name="____apa0313" localSheetId="6">#REF!</definedName>
    <definedName name="____apa0313" localSheetId="9">#REF!</definedName>
    <definedName name="____apa0313" localSheetId="3">#REF!</definedName>
    <definedName name="____apa0313">#REF!</definedName>
    <definedName name="____apa0314" localSheetId="7">#REF!</definedName>
    <definedName name="____apa0314" localSheetId="6">#REF!</definedName>
    <definedName name="____apa0314" localSheetId="9">#REF!</definedName>
    <definedName name="____apa0314" localSheetId="3">#REF!</definedName>
    <definedName name="____apa0314">#REF!</definedName>
    <definedName name="____apa0315" localSheetId="7">#REF!</definedName>
    <definedName name="____apa0315" localSheetId="6">#REF!</definedName>
    <definedName name="____apa0315" localSheetId="9">#REF!</definedName>
    <definedName name="____apa0315" localSheetId="3">#REF!</definedName>
    <definedName name="____apa0315">#REF!</definedName>
    <definedName name="____APA0316" localSheetId="7">#REF!</definedName>
    <definedName name="____APA0316" localSheetId="6">#REF!</definedName>
    <definedName name="____APA0316" localSheetId="9">#REF!</definedName>
    <definedName name="____APA0316" localSheetId="3">#REF!</definedName>
    <definedName name="____APA0316">#REF!</definedName>
    <definedName name="____apa0319" localSheetId="7">#REF!</definedName>
    <definedName name="____apa0319" localSheetId="6">#REF!</definedName>
    <definedName name="____apa0319" localSheetId="9">#REF!</definedName>
    <definedName name="____apa0319" localSheetId="3">#REF!</definedName>
    <definedName name="____apa0319">#REF!</definedName>
    <definedName name="____apa0322" localSheetId="7">#REF!</definedName>
    <definedName name="____apa0322" localSheetId="6">#REF!</definedName>
    <definedName name="____apa0322" localSheetId="9">#REF!</definedName>
    <definedName name="____apa0322" localSheetId="3">#REF!</definedName>
    <definedName name="____apa0322">#REF!</definedName>
    <definedName name="____APA0408" localSheetId="7">#REF!</definedName>
    <definedName name="____APA0408" localSheetId="6">#REF!</definedName>
    <definedName name="____APA0408" localSheetId="9">#REF!</definedName>
    <definedName name="____APA0408" localSheetId="3">#REF!</definedName>
    <definedName name="____APA0408">#REF!</definedName>
    <definedName name="____APA0505" localSheetId="7">#REF!</definedName>
    <definedName name="____APA0505" localSheetId="6">#REF!</definedName>
    <definedName name="____APA0505" localSheetId="9">#REF!</definedName>
    <definedName name="____APA0505" localSheetId="3">#REF!</definedName>
    <definedName name="____APA0505">#REF!</definedName>
    <definedName name="____APA0512" localSheetId="7">#REF!</definedName>
    <definedName name="____APA0512" localSheetId="6">#REF!</definedName>
    <definedName name="____APA0512" localSheetId="9">#REF!</definedName>
    <definedName name="____APA0512" localSheetId="3">#REF!</definedName>
    <definedName name="____APA0512">#REF!</definedName>
    <definedName name="____AT99" localSheetId="7">#REF!</definedName>
    <definedName name="____AT99" localSheetId="6">#REF!</definedName>
    <definedName name="____AT99" localSheetId="9">#REF!</definedName>
    <definedName name="____AT99">#REF!</definedName>
    <definedName name="____bbs001" localSheetId="7">#REF!</definedName>
    <definedName name="____bbs001" localSheetId="6">#REF!</definedName>
    <definedName name="____bbs001" localSheetId="9">#REF!</definedName>
    <definedName name="____bbs001" localSheetId="3">#REF!</definedName>
    <definedName name="____bbs001">#REF!</definedName>
    <definedName name="____bbs004" localSheetId="7">#REF!</definedName>
    <definedName name="____bbs004" localSheetId="6">#REF!</definedName>
    <definedName name="____bbs004" localSheetId="9">#REF!</definedName>
    <definedName name="____bbs004" localSheetId="3">#REF!</definedName>
    <definedName name="____bbs004">#REF!</definedName>
    <definedName name="____bbs005" localSheetId="7">#REF!</definedName>
    <definedName name="____bbs005" localSheetId="6">#REF!</definedName>
    <definedName name="____bbs005" localSheetId="9">#REF!</definedName>
    <definedName name="____bbs005" localSheetId="3">#REF!</definedName>
    <definedName name="____bbs005">#REF!</definedName>
    <definedName name="____bbs010" localSheetId="7">#REF!</definedName>
    <definedName name="____bbs010" localSheetId="6">#REF!</definedName>
    <definedName name="____bbs010" localSheetId="9">#REF!</definedName>
    <definedName name="____bbs010" localSheetId="3">#REF!</definedName>
    <definedName name="____bbs010">#REF!</definedName>
    <definedName name="____bbs011" localSheetId="7">#REF!</definedName>
    <definedName name="____bbs011" localSheetId="6">#REF!</definedName>
    <definedName name="____bbs011" localSheetId="9">#REF!</definedName>
    <definedName name="____bbs011" localSheetId="3">#REF!</definedName>
    <definedName name="____bbs011">#REF!</definedName>
    <definedName name="____bbs012" localSheetId="7">#REF!</definedName>
    <definedName name="____bbs012" localSheetId="6">#REF!</definedName>
    <definedName name="____bbs012" localSheetId="9">#REF!</definedName>
    <definedName name="____bbs012" localSheetId="3">#REF!</definedName>
    <definedName name="____bbs012">#REF!</definedName>
    <definedName name="____bbs013" localSheetId="7">#REF!</definedName>
    <definedName name="____bbs013" localSheetId="6">#REF!</definedName>
    <definedName name="____bbs013" localSheetId="9">#REF!</definedName>
    <definedName name="____bbs013" localSheetId="3">#REF!</definedName>
    <definedName name="____bbs013">#REF!</definedName>
    <definedName name="____bbs014" localSheetId="7">#REF!</definedName>
    <definedName name="____bbs014" localSheetId="6">#REF!</definedName>
    <definedName name="____bbs014" localSheetId="9">#REF!</definedName>
    <definedName name="____bbs014" localSheetId="3">#REF!</definedName>
    <definedName name="____bbs014">#REF!</definedName>
    <definedName name="____bbs017" localSheetId="7">#REF!</definedName>
    <definedName name="____bbs017" localSheetId="6">#REF!</definedName>
    <definedName name="____bbs017" localSheetId="9">#REF!</definedName>
    <definedName name="____bbs017" localSheetId="3">#REF!</definedName>
    <definedName name="____bbs017">#REF!</definedName>
    <definedName name="____bbs117" localSheetId="7">#REF!</definedName>
    <definedName name="____bbs117" localSheetId="6">#REF!</definedName>
    <definedName name="____bbs117" localSheetId="9">#REF!</definedName>
    <definedName name="____bbs117" localSheetId="3">#REF!</definedName>
    <definedName name="____bbs117">#REF!</definedName>
    <definedName name="____bbs201" localSheetId="7">#REF!</definedName>
    <definedName name="____bbs201" localSheetId="6">#REF!</definedName>
    <definedName name="____bbs201" localSheetId="9">#REF!</definedName>
    <definedName name="____bbs201" localSheetId="3">#REF!</definedName>
    <definedName name="____bbs201">#REF!</definedName>
    <definedName name="____bbs301" localSheetId="7">#REF!</definedName>
    <definedName name="____bbs301" localSheetId="6">#REF!</definedName>
    <definedName name="____bbs301" localSheetId="9">#REF!</definedName>
    <definedName name="____bbs301" localSheetId="3">#REF!</definedName>
    <definedName name="____bbs301">#REF!</definedName>
    <definedName name="____bbs303" localSheetId="7">#REF!</definedName>
    <definedName name="____bbs303" localSheetId="6">#REF!</definedName>
    <definedName name="____bbs303" localSheetId="9">#REF!</definedName>
    <definedName name="____bbs303" localSheetId="3">#REF!</definedName>
    <definedName name="____bbs303">#REF!</definedName>
    <definedName name="____bca530" localSheetId="7">#REF!</definedName>
    <definedName name="____bca530" localSheetId="6">#REF!</definedName>
    <definedName name="____bca530" localSheetId="9">#REF!</definedName>
    <definedName name="____bca530" localSheetId="3">#REF!</definedName>
    <definedName name="____bca530">#REF!</definedName>
    <definedName name="____bca600" localSheetId="7">#REF!</definedName>
    <definedName name="____bca600" localSheetId="6">#REF!</definedName>
    <definedName name="____bca600" localSheetId="9">#REF!</definedName>
    <definedName name="____bca600" localSheetId="3">#REF!</definedName>
    <definedName name="____bca600">#REF!</definedName>
    <definedName name="____bcv100" localSheetId="7">#REF!</definedName>
    <definedName name="____bcv100" localSheetId="6">#REF!</definedName>
    <definedName name="____bcv100" localSheetId="9">#REF!</definedName>
    <definedName name="____bcv100" localSheetId="3">#REF!</definedName>
    <definedName name="____bcv100">#REF!</definedName>
    <definedName name="____bcv125" localSheetId="7">#REF!</definedName>
    <definedName name="____bcv125" localSheetId="6">#REF!</definedName>
    <definedName name="____bcv125" localSheetId="9">#REF!</definedName>
    <definedName name="____bcv125" localSheetId="3">#REF!</definedName>
    <definedName name="____bcv125">#REF!</definedName>
    <definedName name="____bcv150" localSheetId="7">#REF!</definedName>
    <definedName name="____bcv150" localSheetId="6">#REF!</definedName>
    <definedName name="____bcv150" localSheetId="9">#REF!</definedName>
    <definedName name="____bcv150" localSheetId="3">#REF!</definedName>
    <definedName name="____bcv150">#REF!</definedName>
    <definedName name="____bky001" localSheetId="7">#REF!</definedName>
    <definedName name="____bky001" localSheetId="6">#REF!</definedName>
    <definedName name="____bky001" localSheetId="9">#REF!</definedName>
    <definedName name="____bky001" localSheetId="3">#REF!</definedName>
    <definedName name="____bky001">#REF!</definedName>
    <definedName name="____bky514" localSheetId="7">#REF!</definedName>
    <definedName name="____bky514" localSheetId="6">#REF!</definedName>
    <definedName name="____bky514" localSheetId="9">#REF!</definedName>
    <definedName name="____bky514" localSheetId="3">#REF!</definedName>
    <definedName name="____bky514">#REF!</definedName>
    <definedName name="____bpb200" localSheetId="7">#REF!</definedName>
    <definedName name="____bpb200" localSheetId="6">#REF!</definedName>
    <definedName name="____bpb200" localSheetId="9">#REF!</definedName>
    <definedName name="____bpb200" localSheetId="3">#REF!</definedName>
    <definedName name="____bpb200">#REF!</definedName>
    <definedName name="____bpb204" localSheetId="7">#REF!</definedName>
    <definedName name="____bpb204" localSheetId="6">#REF!</definedName>
    <definedName name="____bpb204" localSheetId="9">#REF!</definedName>
    <definedName name="____bpb204" localSheetId="3">#REF!</definedName>
    <definedName name="____bpb204">#REF!</definedName>
    <definedName name="____bpb302" localSheetId="7">#REF!</definedName>
    <definedName name="____bpb302" localSheetId="6">#REF!</definedName>
    <definedName name="____bpb302" localSheetId="9">#REF!</definedName>
    <definedName name="____bpb302" localSheetId="3">#REF!</definedName>
    <definedName name="____bpb302">#REF!</definedName>
    <definedName name="____bpc001" localSheetId="7">#REF!</definedName>
    <definedName name="____bpc001" localSheetId="6">#REF!</definedName>
    <definedName name="____bpc001" localSheetId="9">#REF!</definedName>
    <definedName name="____bpc001" localSheetId="3">#REF!</definedName>
    <definedName name="____bpc001">#REF!</definedName>
    <definedName name="____bul6161" localSheetId="7">#REF!</definedName>
    <definedName name="____bul6161" localSheetId="6">#REF!</definedName>
    <definedName name="____bul6161" localSheetId="9">#REF!</definedName>
    <definedName name="____bul6161" localSheetId="3">#REF!</definedName>
    <definedName name="____bul6161">#REF!</definedName>
    <definedName name="____bul6162" localSheetId="7">#REF!</definedName>
    <definedName name="____bul6162" localSheetId="6">#REF!</definedName>
    <definedName name="____bul6162" localSheetId="9">#REF!</definedName>
    <definedName name="____bul6162" localSheetId="3">#REF!</definedName>
    <definedName name="____bul6162">#REF!</definedName>
    <definedName name="____bul6166" localSheetId="7">#REF!</definedName>
    <definedName name="____bul6166" localSheetId="6">#REF!</definedName>
    <definedName name="____bul6166" localSheetId="9">#REF!</definedName>
    <definedName name="____bul6166" localSheetId="3">#REF!</definedName>
    <definedName name="____bul6166">#REF!</definedName>
    <definedName name="____bul6167" localSheetId="7">#REF!</definedName>
    <definedName name="____bul6167" localSheetId="6">#REF!</definedName>
    <definedName name="____bul6167" localSheetId="9">#REF!</definedName>
    <definedName name="____bul6167" localSheetId="3">#REF!</definedName>
    <definedName name="____bul6167">#REF!</definedName>
    <definedName name="____bul6168" localSheetId="7">#REF!</definedName>
    <definedName name="____bul6168" localSheetId="6">#REF!</definedName>
    <definedName name="____bul6168" localSheetId="9">#REF!</definedName>
    <definedName name="____bul6168" localSheetId="3">#REF!</definedName>
    <definedName name="____bul6168">#REF!</definedName>
    <definedName name="____bul6169" localSheetId="7">#REF!</definedName>
    <definedName name="____bul6169" localSheetId="6">#REF!</definedName>
    <definedName name="____bul6169" localSheetId="9">#REF!</definedName>
    <definedName name="____bul6169" localSheetId="3">#REF!</definedName>
    <definedName name="____bul6169">#REF!</definedName>
    <definedName name="____CAN15" localSheetId="7">[20]Material!#REF!</definedName>
    <definedName name="____CAN15" localSheetId="6">[20]Material!#REF!</definedName>
    <definedName name="____CAN15" localSheetId="9">[20]Material!#REF!</definedName>
    <definedName name="____CAN15" localSheetId="3">[20]Material!#REF!</definedName>
    <definedName name="____CAN15">[20]Material!#REF!</definedName>
    <definedName name="____cas80" localSheetId="7">#REF!</definedName>
    <definedName name="____cas80" localSheetId="4">#REF!</definedName>
    <definedName name="____cas80" localSheetId="6">#REF!</definedName>
    <definedName name="____cas80" localSheetId="9">#REF!</definedName>
    <definedName name="____cas80" localSheetId="3">#REF!</definedName>
    <definedName name="____cas80">#REF!</definedName>
    <definedName name="____cod50" localSheetId="7">[21]SAP!#REF!</definedName>
    <definedName name="____cod50" localSheetId="4">[21]SAP!#REF!</definedName>
    <definedName name="____cod50" localSheetId="6">[21]SAP!#REF!</definedName>
    <definedName name="____cod50" localSheetId="9">[21]SAP!#REF!</definedName>
    <definedName name="____cod50" localSheetId="3">[21]SAP!#REF!</definedName>
    <definedName name="____cod50">[21]SAP!#REF!</definedName>
    <definedName name="____cvd100" localSheetId="7">#REF!</definedName>
    <definedName name="____cvd100" localSheetId="4">#REF!</definedName>
    <definedName name="____cvd100" localSheetId="6">#REF!</definedName>
    <definedName name="____cvd100" localSheetId="9">#REF!</definedName>
    <definedName name="____cvd100" localSheetId="3">#REF!</definedName>
    <definedName name="____cvd100">#REF!</definedName>
    <definedName name="____cvd15" localSheetId="7">#REF!</definedName>
    <definedName name="____cvd15" localSheetId="6">#REF!</definedName>
    <definedName name="____cvd15" localSheetId="9">#REF!</definedName>
    <definedName name="____cvd15" localSheetId="3">#REF!</definedName>
    <definedName name="____cvd15">#REF!</definedName>
    <definedName name="____cvd150" localSheetId="7">#REF!</definedName>
    <definedName name="____cvd150" localSheetId="6">#REF!</definedName>
    <definedName name="____cvd150" localSheetId="9">#REF!</definedName>
    <definedName name="____cvd150" localSheetId="3">#REF!</definedName>
    <definedName name="____cvd150">#REF!</definedName>
    <definedName name="____cvd50" localSheetId="7">#REF!</definedName>
    <definedName name="____cvd50" localSheetId="6">#REF!</definedName>
    <definedName name="____cvd50" localSheetId="9">#REF!</definedName>
    <definedName name="____cvd50" localSheetId="3">#REF!</definedName>
    <definedName name="____cvd50">#REF!</definedName>
    <definedName name="____cvd65" localSheetId="7">#REF!</definedName>
    <definedName name="____cvd65" localSheetId="6">#REF!</definedName>
    <definedName name="____cvd65" localSheetId="9">#REF!</definedName>
    <definedName name="____cvd65" localSheetId="3">#REF!</definedName>
    <definedName name="____cvd65">#REF!</definedName>
    <definedName name="____d11" localSheetId="7">'[16]Detail-PARENT'!#REF!</definedName>
    <definedName name="____d11" localSheetId="6">'[16]Detail-PARENT'!#REF!</definedName>
    <definedName name="____d11" localSheetId="9">'[16]Detail-PARENT'!#REF!</definedName>
    <definedName name="____d11" localSheetId="3">'[16]Detail-PARENT'!#REF!</definedName>
    <definedName name="____d11">'[16]Detail-PARENT'!#REF!</definedName>
    <definedName name="____DAF10" localSheetId="7">#REF!</definedName>
    <definedName name="____DAF10" localSheetId="4">#REF!</definedName>
    <definedName name="____DAF10" localSheetId="6">#REF!</definedName>
    <definedName name="____DAF10" localSheetId="9">#REF!</definedName>
    <definedName name="____DAF10" localSheetId="3">#REF!</definedName>
    <definedName name="____DAF10">#REF!</definedName>
    <definedName name="____daf32" localSheetId="7">#REF!</definedName>
    <definedName name="____daf32" localSheetId="6">#REF!</definedName>
    <definedName name="____daf32" localSheetId="9">#REF!</definedName>
    <definedName name="____daf32" localSheetId="3">#REF!</definedName>
    <definedName name="____daf32">#REF!</definedName>
    <definedName name="____daf33" localSheetId="7">#REF!</definedName>
    <definedName name="____daf33" localSheetId="6">#REF!</definedName>
    <definedName name="____daf33" localSheetId="9">#REF!</definedName>
    <definedName name="____daf33" localSheetId="3">#REF!</definedName>
    <definedName name="____daf33">#REF!</definedName>
    <definedName name="____DAT1" localSheetId="7">#REF!</definedName>
    <definedName name="____DAT1" localSheetId="6">#REF!</definedName>
    <definedName name="____DAT1" localSheetId="9">#REF!</definedName>
    <definedName name="____DAT1" localSheetId="3">#REF!</definedName>
    <definedName name="____DAT1">#REF!</definedName>
    <definedName name="____DAT10" localSheetId="7">#REF!</definedName>
    <definedName name="____DAT10" localSheetId="6">#REF!</definedName>
    <definedName name="____DAT10" localSheetId="9">#REF!</definedName>
    <definedName name="____DAT10" localSheetId="3">#REF!</definedName>
    <definedName name="____DAT10">#REF!</definedName>
    <definedName name="____DAT11" localSheetId="7">#REF!</definedName>
    <definedName name="____DAT11" localSheetId="6">#REF!</definedName>
    <definedName name="____DAT11" localSheetId="9">#REF!</definedName>
    <definedName name="____DAT11" localSheetId="3">#REF!</definedName>
    <definedName name="____DAT11">#REF!</definedName>
    <definedName name="____DAT12" localSheetId="7">#REF!</definedName>
    <definedName name="____DAT12" localSheetId="6">#REF!</definedName>
    <definedName name="____DAT12" localSheetId="9">#REF!</definedName>
    <definedName name="____DAT12" localSheetId="3">#REF!</definedName>
    <definedName name="____DAT12">#REF!</definedName>
    <definedName name="____DAT13" localSheetId="7">#REF!</definedName>
    <definedName name="____DAT13" localSheetId="6">#REF!</definedName>
    <definedName name="____DAT13" localSheetId="9">#REF!</definedName>
    <definedName name="____DAT13" localSheetId="3">#REF!</definedName>
    <definedName name="____DAT13">#REF!</definedName>
    <definedName name="____DAT14" localSheetId="7">#REF!</definedName>
    <definedName name="____DAT14" localSheetId="6">#REF!</definedName>
    <definedName name="____DAT14" localSheetId="9">#REF!</definedName>
    <definedName name="____DAT14" localSheetId="3">#REF!</definedName>
    <definedName name="____DAT14">#REF!</definedName>
    <definedName name="____DAT2" localSheetId="7">#REF!</definedName>
    <definedName name="____DAT2" localSheetId="6">#REF!</definedName>
    <definedName name="____DAT2" localSheetId="9">#REF!</definedName>
    <definedName name="____DAT2" localSheetId="3">#REF!</definedName>
    <definedName name="____DAT2">#REF!</definedName>
    <definedName name="____DAT3" localSheetId="7">#REF!</definedName>
    <definedName name="____DAT3" localSheetId="6">#REF!</definedName>
    <definedName name="____DAT3" localSheetId="9">#REF!</definedName>
    <definedName name="____DAT3" localSheetId="3">#REF!</definedName>
    <definedName name="____DAT3">#REF!</definedName>
    <definedName name="____DAT4" localSheetId="7">#REF!</definedName>
    <definedName name="____DAT4" localSheetId="6">#REF!</definedName>
    <definedName name="____DAT4" localSheetId="9">#REF!</definedName>
    <definedName name="____DAT4" localSheetId="3">#REF!</definedName>
    <definedName name="____DAT4">#REF!</definedName>
    <definedName name="____DAT5" localSheetId="7">#REF!</definedName>
    <definedName name="____DAT5" localSheetId="6">#REF!</definedName>
    <definedName name="____DAT5" localSheetId="9">#REF!</definedName>
    <definedName name="____DAT5" localSheetId="3">#REF!</definedName>
    <definedName name="____DAT5">#REF!</definedName>
    <definedName name="____DAT6" localSheetId="7">#REF!</definedName>
    <definedName name="____DAT6" localSheetId="6">#REF!</definedName>
    <definedName name="____DAT6" localSheetId="9">#REF!</definedName>
    <definedName name="____DAT6" localSheetId="3">#REF!</definedName>
    <definedName name="____DAT6">#REF!</definedName>
    <definedName name="____DAT7" localSheetId="7">#REF!</definedName>
    <definedName name="____DAT7" localSheetId="6">#REF!</definedName>
    <definedName name="____DAT7" localSheetId="9">#REF!</definedName>
    <definedName name="____DAT7" localSheetId="3">#REF!</definedName>
    <definedName name="____DAT7">#REF!</definedName>
    <definedName name="____DAT8" localSheetId="7">#REF!</definedName>
    <definedName name="____DAT8" localSheetId="6">#REF!</definedName>
    <definedName name="____DAT8" localSheetId="9">#REF!</definedName>
    <definedName name="____DAT8" localSheetId="3">#REF!</definedName>
    <definedName name="____DAT8">#REF!</definedName>
    <definedName name="____DAT9" localSheetId="7">#REF!</definedName>
    <definedName name="____DAT9" localSheetId="6">#REF!</definedName>
    <definedName name="____DAT9" localSheetId="9">#REF!</definedName>
    <definedName name="____DAT9" localSheetId="3">#REF!</definedName>
    <definedName name="____DAT9">#REF!</definedName>
    <definedName name="____dia6" localSheetId="7">#REF!</definedName>
    <definedName name="____dia6" localSheetId="6">#REF!</definedName>
    <definedName name="____dia6" localSheetId="9">#REF!</definedName>
    <definedName name="____dia6" localSheetId="3">#REF!</definedName>
    <definedName name="____dia6">#REF!</definedName>
    <definedName name="____eli2" hidden="1">'[22]BBM-03'!$B$767:$B$769</definedName>
    <definedName name="____Fap785">[17]INPUTS!$I$34</definedName>
    <definedName name="____Fap789">[17]INPUTS!$I$32</definedName>
    <definedName name="____Fci785">[17]INPUTS!$I$35</definedName>
    <definedName name="____Fci789">[17]INPUTS!$I$33</definedName>
    <definedName name="____fdd100" localSheetId="7">[21]SAP!#REF!</definedName>
    <definedName name="____fdd100" localSheetId="4">[21]SAP!#REF!</definedName>
    <definedName name="____fdd100" localSheetId="6">[21]SAP!#REF!</definedName>
    <definedName name="____fdd100" localSheetId="9">[21]SAP!#REF!</definedName>
    <definedName name="____fdd100" localSheetId="3">[21]SAP!#REF!</definedName>
    <definedName name="____fdd100">[21]SAP!#REF!</definedName>
    <definedName name="____ffa1" localSheetId="7">#REF!</definedName>
    <definedName name="____ffa1" localSheetId="4">#REF!</definedName>
    <definedName name="____ffa1" localSheetId="6">#REF!</definedName>
    <definedName name="____ffa1" localSheetId="9">#REF!</definedName>
    <definedName name="____ffa1" localSheetId="3">#REF!</definedName>
    <definedName name="____ffa1">#REF!</definedName>
    <definedName name="____ffa10" localSheetId="7">#REF!</definedName>
    <definedName name="____ffa10" localSheetId="6">#REF!</definedName>
    <definedName name="____ffa10" localSheetId="9">#REF!</definedName>
    <definedName name="____ffa10" localSheetId="3">#REF!</definedName>
    <definedName name="____ffa10">#REF!</definedName>
    <definedName name="____ffa11" localSheetId="7">#REF!</definedName>
    <definedName name="____ffa11" localSheetId="6">#REF!</definedName>
    <definedName name="____ffa11" localSheetId="9">#REF!</definedName>
    <definedName name="____ffa11" localSheetId="3">#REF!</definedName>
    <definedName name="____ffa11">#REF!</definedName>
    <definedName name="____ffa12" localSheetId="7">#REF!</definedName>
    <definedName name="____ffa12" localSheetId="6">#REF!</definedName>
    <definedName name="____ffa12" localSheetId="9">#REF!</definedName>
    <definedName name="____ffa12" localSheetId="3">#REF!</definedName>
    <definedName name="____ffa12">#REF!</definedName>
    <definedName name="____ffa13" localSheetId="7">#REF!</definedName>
    <definedName name="____ffa13" localSheetId="6">#REF!</definedName>
    <definedName name="____ffa13" localSheetId="9">#REF!</definedName>
    <definedName name="____ffa13" localSheetId="3">#REF!</definedName>
    <definedName name="____ffa13">#REF!</definedName>
    <definedName name="____ffa14" localSheetId="7">#REF!</definedName>
    <definedName name="____ffa14" localSheetId="6">#REF!</definedName>
    <definedName name="____ffa14" localSheetId="9">#REF!</definedName>
    <definedName name="____ffa14" localSheetId="3">#REF!</definedName>
    <definedName name="____ffa14">#REF!</definedName>
    <definedName name="____ffa15" localSheetId="7">#REF!</definedName>
    <definedName name="____ffa15" localSheetId="6">#REF!</definedName>
    <definedName name="____ffa15" localSheetId="9">#REF!</definedName>
    <definedName name="____ffa15" localSheetId="3">#REF!</definedName>
    <definedName name="____ffa15">#REF!</definedName>
    <definedName name="____ffa16" localSheetId="7">#REF!</definedName>
    <definedName name="____ffa16" localSheetId="6">#REF!</definedName>
    <definedName name="____ffa16" localSheetId="9">#REF!</definedName>
    <definedName name="____ffa16" localSheetId="3">#REF!</definedName>
    <definedName name="____ffa16">#REF!</definedName>
    <definedName name="____ffa17" localSheetId="7">#REF!</definedName>
    <definedName name="____ffa17" localSheetId="6">#REF!</definedName>
    <definedName name="____ffa17" localSheetId="9">#REF!</definedName>
    <definedName name="____ffa17" localSheetId="3">#REF!</definedName>
    <definedName name="____ffa17">#REF!</definedName>
    <definedName name="____ffa18" localSheetId="7">#REF!</definedName>
    <definedName name="____ffa18" localSheetId="6">#REF!</definedName>
    <definedName name="____ffa18" localSheetId="9">#REF!</definedName>
    <definedName name="____ffa18" localSheetId="3">#REF!</definedName>
    <definedName name="____ffa18">#REF!</definedName>
    <definedName name="____ffa19" localSheetId="7">#REF!</definedName>
    <definedName name="____ffa19" localSheetId="6">#REF!</definedName>
    <definedName name="____ffa19" localSheetId="9">#REF!</definedName>
    <definedName name="____ffa19" localSheetId="3">#REF!</definedName>
    <definedName name="____ffa19">#REF!</definedName>
    <definedName name="____ffa2" localSheetId="7">#REF!</definedName>
    <definedName name="____ffa2" localSheetId="6">#REF!</definedName>
    <definedName name="____ffa2" localSheetId="9">#REF!</definedName>
    <definedName name="____ffa2" localSheetId="3">#REF!</definedName>
    <definedName name="____ffa2">#REF!</definedName>
    <definedName name="____ffa21" localSheetId="7">#REF!</definedName>
    <definedName name="____ffa21" localSheetId="6">#REF!</definedName>
    <definedName name="____ffa21" localSheetId="9">#REF!</definedName>
    <definedName name="____ffa21" localSheetId="3">#REF!</definedName>
    <definedName name="____ffa21">#REF!</definedName>
    <definedName name="____ffa22" localSheetId="7">#REF!</definedName>
    <definedName name="____ffa22" localSheetId="6">#REF!</definedName>
    <definedName name="____ffa22" localSheetId="9">#REF!</definedName>
    <definedName name="____ffa22" localSheetId="3">#REF!</definedName>
    <definedName name="____ffa22">#REF!</definedName>
    <definedName name="____ffa23" localSheetId="7">#REF!</definedName>
    <definedName name="____ffa23" localSheetId="6">#REF!</definedName>
    <definedName name="____ffa23" localSheetId="9">#REF!</definedName>
    <definedName name="____ffa23" localSheetId="3">#REF!</definedName>
    <definedName name="____ffa23">#REF!</definedName>
    <definedName name="____ffa3" localSheetId="7">#REF!</definedName>
    <definedName name="____ffa3" localSheetId="6">#REF!</definedName>
    <definedName name="____ffa3" localSheetId="9">#REF!</definedName>
    <definedName name="____ffa3" localSheetId="3">#REF!</definedName>
    <definedName name="____ffa3">#REF!</definedName>
    <definedName name="____ffa4" localSheetId="7">#REF!</definedName>
    <definedName name="____ffa4" localSheetId="6">#REF!</definedName>
    <definedName name="____ffa4" localSheetId="9">#REF!</definedName>
    <definedName name="____ffa4" localSheetId="3">#REF!</definedName>
    <definedName name="____ffa4">#REF!</definedName>
    <definedName name="____ffa6" localSheetId="7">#REF!</definedName>
    <definedName name="____ffa6" localSheetId="6">#REF!</definedName>
    <definedName name="____ffa6" localSheetId="9">#REF!</definedName>
    <definedName name="____ffa6" localSheetId="3">#REF!</definedName>
    <definedName name="____ffa6">#REF!</definedName>
    <definedName name="____ffa7" localSheetId="7">#REF!</definedName>
    <definedName name="____ffa7" localSheetId="6">#REF!</definedName>
    <definedName name="____ffa7" localSheetId="9">#REF!</definedName>
    <definedName name="____ffa7" localSheetId="3">#REF!</definedName>
    <definedName name="____ffa7">#REF!</definedName>
    <definedName name="____ffa8" localSheetId="7">#REF!</definedName>
    <definedName name="____ffa8" localSheetId="6">#REF!</definedName>
    <definedName name="____ffa8" localSheetId="9">#REF!</definedName>
    <definedName name="____ffa8" localSheetId="3">#REF!</definedName>
    <definedName name="____ffa8">#REF!</definedName>
    <definedName name="____ffa9" localSheetId="7">#REF!</definedName>
    <definedName name="____ffa9" localSheetId="6">#REF!</definedName>
    <definedName name="____ffa9" localSheetId="9">#REF!</definedName>
    <definedName name="____ffa9" localSheetId="3">#REF!</definedName>
    <definedName name="____ffa9">#REF!</definedName>
    <definedName name="____ffd1" localSheetId="7">#REF!</definedName>
    <definedName name="____ffd1" localSheetId="6">#REF!</definedName>
    <definedName name="____ffd1" localSheetId="9">#REF!</definedName>
    <definedName name="____ffd1" localSheetId="3">#REF!</definedName>
    <definedName name="____ffd1">#REF!</definedName>
    <definedName name="____ffd10" localSheetId="7">#REF!</definedName>
    <definedName name="____ffd10" localSheetId="6">#REF!</definedName>
    <definedName name="____ffd10" localSheetId="9">#REF!</definedName>
    <definedName name="____ffd10" localSheetId="3">#REF!</definedName>
    <definedName name="____ffd10">#REF!</definedName>
    <definedName name="____ffd11" localSheetId="7">#REF!</definedName>
    <definedName name="____ffd11" localSheetId="6">#REF!</definedName>
    <definedName name="____ffd11" localSheetId="9">#REF!</definedName>
    <definedName name="____ffd11" localSheetId="3">#REF!</definedName>
    <definedName name="____ffd11">#REF!</definedName>
    <definedName name="____ffd12" localSheetId="7">#REF!</definedName>
    <definedName name="____ffd12" localSheetId="6">#REF!</definedName>
    <definedName name="____ffd12" localSheetId="9">#REF!</definedName>
    <definedName name="____ffd12" localSheetId="3">#REF!</definedName>
    <definedName name="____ffd12">#REF!</definedName>
    <definedName name="____ffd13" localSheetId="7">#REF!</definedName>
    <definedName name="____ffd13" localSheetId="6">#REF!</definedName>
    <definedName name="____ffd13" localSheetId="9">#REF!</definedName>
    <definedName name="____ffd13" localSheetId="3">#REF!</definedName>
    <definedName name="____ffd13">#REF!</definedName>
    <definedName name="____ffd14" localSheetId="7">#REF!</definedName>
    <definedName name="____ffd14" localSheetId="6">#REF!</definedName>
    <definedName name="____ffd14" localSheetId="9">#REF!</definedName>
    <definedName name="____ffd14" localSheetId="3">#REF!</definedName>
    <definedName name="____ffd14">#REF!</definedName>
    <definedName name="____ffd15" localSheetId="7">#REF!</definedName>
    <definedName name="____ffd15" localSheetId="6">#REF!</definedName>
    <definedName name="____ffd15" localSheetId="9">#REF!</definedName>
    <definedName name="____ffd15" localSheetId="3">#REF!</definedName>
    <definedName name="____ffd15">#REF!</definedName>
    <definedName name="____ffd16" localSheetId="7">#REF!</definedName>
    <definedName name="____ffd16" localSheetId="6">#REF!</definedName>
    <definedName name="____ffd16" localSheetId="9">#REF!</definedName>
    <definedName name="____ffd16" localSheetId="3">#REF!</definedName>
    <definedName name="____ffd16">#REF!</definedName>
    <definedName name="____ffd17" localSheetId="7">#REF!</definedName>
    <definedName name="____ffd17" localSheetId="6">#REF!</definedName>
    <definedName name="____ffd17" localSheetId="9">#REF!</definedName>
    <definedName name="____ffd17" localSheetId="3">#REF!</definedName>
    <definedName name="____ffd17">#REF!</definedName>
    <definedName name="____ffd18" localSheetId="7">#REF!</definedName>
    <definedName name="____ffd18" localSheetId="6">#REF!</definedName>
    <definedName name="____ffd18" localSheetId="9">#REF!</definedName>
    <definedName name="____ffd18" localSheetId="3">#REF!</definedName>
    <definedName name="____ffd18">#REF!</definedName>
    <definedName name="____ffd19" localSheetId="7">#REF!</definedName>
    <definedName name="____ffd19" localSheetId="6">#REF!</definedName>
    <definedName name="____ffd19" localSheetId="9">#REF!</definedName>
    <definedName name="____ffd19" localSheetId="3">#REF!</definedName>
    <definedName name="____ffd19">#REF!</definedName>
    <definedName name="____ffd2" localSheetId="7">#REF!</definedName>
    <definedName name="____ffd2" localSheetId="6">#REF!</definedName>
    <definedName name="____ffd2" localSheetId="9">#REF!</definedName>
    <definedName name="____ffd2" localSheetId="3">#REF!</definedName>
    <definedName name="____ffd2">#REF!</definedName>
    <definedName name="____ffd20" localSheetId="7">#REF!</definedName>
    <definedName name="____ffd20" localSheetId="6">#REF!</definedName>
    <definedName name="____ffd20" localSheetId="9">#REF!</definedName>
    <definedName name="____ffd20" localSheetId="3">#REF!</definedName>
    <definedName name="____ffd20">#REF!</definedName>
    <definedName name="____ffd22" localSheetId="7">#REF!</definedName>
    <definedName name="____ffd22" localSheetId="6">#REF!</definedName>
    <definedName name="____ffd22" localSheetId="9">#REF!</definedName>
    <definedName name="____ffd22" localSheetId="3">#REF!</definedName>
    <definedName name="____ffd22">#REF!</definedName>
    <definedName name="____ffd23" localSheetId="7">#REF!</definedName>
    <definedName name="____ffd23" localSheetId="6">#REF!</definedName>
    <definedName name="____ffd23" localSheetId="9">#REF!</definedName>
    <definedName name="____ffd23" localSheetId="3">#REF!</definedName>
    <definedName name="____ffd23">#REF!</definedName>
    <definedName name="____ffd24" localSheetId="7">#REF!</definedName>
    <definedName name="____ffd24" localSheetId="6">#REF!</definedName>
    <definedName name="____ffd24" localSheetId="9">#REF!</definedName>
    <definedName name="____ffd24" localSheetId="3">#REF!</definedName>
    <definedName name="____ffd24">#REF!</definedName>
    <definedName name="____ffd25" localSheetId="7">#REF!</definedName>
    <definedName name="____ffd25" localSheetId="6">#REF!</definedName>
    <definedName name="____ffd25" localSheetId="9">#REF!</definedName>
    <definedName name="____ffd25" localSheetId="3">#REF!</definedName>
    <definedName name="____ffd25">#REF!</definedName>
    <definedName name="____ffd3" localSheetId="7">#REF!</definedName>
    <definedName name="____ffd3" localSheetId="6">#REF!</definedName>
    <definedName name="____ffd3" localSheetId="9">#REF!</definedName>
    <definedName name="____ffd3" localSheetId="3">#REF!</definedName>
    <definedName name="____ffd3">#REF!</definedName>
    <definedName name="____ffd4" localSheetId="7">#REF!</definedName>
    <definedName name="____ffd4" localSheetId="6">#REF!</definedName>
    <definedName name="____ffd4" localSheetId="9">#REF!</definedName>
    <definedName name="____ffd4" localSheetId="3">#REF!</definedName>
    <definedName name="____ffd4">#REF!</definedName>
    <definedName name="____ffd5" localSheetId="7">#REF!</definedName>
    <definedName name="____ffd5" localSheetId="6">#REF!</definedName>
    <definedName name="____ffd5" localSheetId="9">#REF!</definedName>
    <definedName name="____ffd5" localSheetId="3">#REF!</definedName>
    <definedName name="____ffd5">#REF!</definedName>
    <definedName name="____ffd6" localSheetId="7">#REF!</definedName>
    <definedName name="____ffd6" localSheetId="6">#REF!</definedName>
    <definedName name="____ffd6" localSheetId="9">#REF!</definedName>
    <definedName name="____ffd6" localSheetId="3">#REF!</definedName>
    <definedName name="____ffd6">#REF!</definedName>
    <definedName name="____ffd7" localSheetId="7">#REF!</definedName>
    <definedName name="____ffd7" localSheetId="6">#REF!</definedName>
    <definedName name="____ffd7" localSheetId="9">#REF!</definedName>
    <definedName name="____ffd7" localSheetId="3">#REF!</definedName>
    <definedName name="____ffd7">#REF!</definedName>
    <definedName name="____ffd8" localSheetId="7">#REF!</definedName>
    <definedName name="____ffd8" localSheetId="6">#REF!</definedName>
    <definedName name="____ffd8" localSheetId="9">#REF!</definedName>
    <definedName name="____ffd8" localSheetId="3">#REF!</definedName>
    <definedName name="____ffd8">#REF!</definedName>
    <definedName name="____ffd9" localSheetId="7">#REF!</definedName>
    <definedName name="____ffd9" localSheetId="6">#REF!</definedName>
    <definedName name="____ffd9" localSheetId="9">#REF!</definedName>
    <definedName name="____ffd9" localSheetId="3">#REF!</definedName>
    <definedName name="____ffd9">#REF!</definedName>
    <definedName name="____fjd100" localSheetId="7">#REF!</definedName>
    <definedName name="____fjd100" localSheetId="6">#REF!</definedName>
    <definedName name="____fjd100" localSheetId="9">#REF!</definedName>
    <definedName name="____fjd100" localSheetId="3">#REF!</definedName>
    <definedName name="____fjd100">#REF!</definedName>
    <definedName name="____fjd150" localSheetId="7">#REF!</definedName>
    <definedName name="____fjd150" localSheetId="6">#REF!</definedName>
    <definedName name="____fjd150" localSheetId="9">#REF!</definedName>
    <definedName name="____fjd150" localSheetId="3">#REF!</definedName>
    <definedName name="____fjd150">#REF!</definedName>
    <definedName name="____fjd50" localSheetId="7">#REF!</definedName>
    <definedName name="____fjd50" localSheetId="6">#REF!</definedName>
    <definedName name="____fjd50" localSheetId="9">#REF!</definedName>
    <definedName name="____fjd50" localSheetId="3">#REF!</definedName>
    <definedName name="____fjd50">#REF!</definedName>
    <definedName name="____fjd65" localSheetId="7">#REF!</definedName>
    <definedName name="____fjd65" localSheetId="6">#REF!</definedName>
    <definedName name="____fjd65" localSheetId="9">#REF!</definedName>
    <definedName name="____fjd65" localSheetId="3">#REF!</definedName>
    <definedName name="____fjd65">#REF!</definedName>
    <definedName name="____fmd150" localSheetId="7">#REF!</definedName>
    <definedName name="____fmd150" localSheetId="6">#REF!</definedName>
    <definedName name="____fmd150" localSheetId="9">#REF!</definedName>
    <definedName name="____fmd150" localSheetId="3">#REF!</definedName>
    <definedName name="____fmd150">#REF!</definedName>
    <definedName name="____Ftl785">[17]INPUTS!$I$37</definedName>
    <definedName name="____Ftl789">[17]INPUTS!$I$38</definedName>
    <definedName name="____fvd100" localSheetId="7">[21]SAP!#REF!</definedName>
    <definedName name="____fvd100" localSheetId="4">[21]SAP!#REF!</definedName>
    <definedName name="____fvd100" localSheetId="6">[21]SAP!#REF!</definedName>
    <definedName name="____fvd100" localSheetId="9">[21]SAP!#REF!</definedName>
    <definedName name="____fvd100" localSheetId="3">[21]SAP!#REF!</definedName>
    <definedName name="____fvd100">[21]SAP!#REF!</definedName>
    <definedName name="____grc1" localSheetId="7">#REF!</definedName>
    <definedName name="____grc1" localSheetId="4">#REF!</definedName>
    <definedName name="____grc1" localSheetId="6">#REF!</definedName>
    <definedName name="____grc1" localSheetId="9">#REF!</definedName>
    <definedName name="____grc1" localSheetId="3">#REF!</definedName>
    <definedName name="____grc1">#REF!</definedName>
    <definedName name="____gti50" localSheetId="7">#REF!</definedName>
    <definedName name="____gti50" localSheetId="6">#REF!</definedName>
    <definedName name="____gti50" localSheetId="9">#REF!</definedName>
    <definedName name="____gti50" localSheetId="3">#REF!</definedName>
    <definedName name="____gti50">#REF!</definedName>
    <definedName name="____gti60" localSheetId="7">#REF!</definedName>
    <definedName name="____gti60" localSheetId="6">#REF!</definedName>
    <definedName name="____gti60" localSheetId="9">#REF!</definedName>
    <definedName name="____gti60" localSheetId="3">#REF!</definedName>
    <definedName name="____gti60">#REF!</definedName>
    <definedName name="____gvd100" localSheetId="7">#REF!</definedName>
    <definedName name="____gvd100" localSheetId="6">#REF!</definedName>
    <definedName name="____gvd100" localSheetId="9">#REF!</definedName>
    <definedName name="____gvd100" localSheetId="3">#REF!</definedName>
    <definedName name="____gvd100">#REF!</definedName>
    <definedName name="____gvd15" localSheetId="7">#REF!</definedName>
    <definedName name="____gvd15" localSheetId="6">#REF!</definedName>
    <definedName name="____gvd15" localSheetId="9">#REF!</definedName>
    <definedName name="____gvd15" localSheetId="3">#REF!</definedName>
    <definedName name="____gvd15">#REF!</definedName>
    <definedName name="____gvd150" localSheetId="7">#REF!</definedName>
    <definedName name="____gvd150" localSheetId="6">#REF!</definedName>
    <definedName name="____gvd150" localSheetId="9">#REF!</definedName>
    <definedName name="____gvd150" localSheetId="3">#REF!</definedName>
    <definedName name="____gvd150">#REF!</definedName>
    <definedName name="____gvd20" localSheetId="7">[21]SAP!#REF!</definedName>
    <definedName name="____gvd20" localSheetId="6">[21]SAP!#REF!</definedName>
    <definedName name="____gvd20" localSheetId="9">[21]SAP!#REF!</definedName>
    <definedName name="____gvd20" localSheetId="3">[21]SAP!#REF!</definedName>
    <definedName name="____gvd20">[21]SAP!#REF!</definedName>
    <definedName name="____gvd25" localSheetId="7">#REF!</definedName>
    <definedName name="____gvd25" localSheetId="4">#REF!</definedName>
    <definedName name="____gvd25" localSheetId="6">#REF!</definedName>
    <definedName name="____gvd25" localSheetId="9">#REF!</definedName>
    <definedName name="____gvd25" localSheetId="3">#REF!</definedName>
    <definedName name="____gvd25">#REF!</definedName>
    <definedName name="____gvd32" localSheetId="7">[21]SAP!#REF!</definedName>
    <definedName name="____gvd32" localSheetId="4">[21]SAP!#REF!</definedName>
    <definedName name="____gvd32" localSheetId="6">[21]SAP!#REF!</definedName>
    <definedName name="____gvd32" localSheetId="9">[21]SAP!#REF!</definedName>
    <definedName name="____gvd32" localSheetId="3">[21]SAP!#REF!</definedName>
    <definedName name="____gvd32">[21]SAP!#REF!</definedName>
    <definedName name="____gvd40" localSheetId="7">[21]SAP!#REF!</definedName>
    <definedName name="____gvd40" localSheetId="6">[21]SAP!#REF!</definedName>
    <definedName name="____gvd40" localSheetId="9">[21]SAP!#REF!</definedName>
    <definedName name="____gvd40" localSheetId="3">[21]SAP!#REF!</definedName>
    <definedName name="____gvd40">[21]SAP!#REF!</definedName>
    <definedName name="____gvd50" localSheetId="7">#REF!</definedName>
    <definedName name="____gvd50" localSheetId="4">#REF!</definedName>
    <definedName name="____gvd50" localSheetId="6">#REF!</definedName>
    <definedName name="____gvd50" localSheetId="9">#REF!</definedName>
    <definedName name="____gvd50" localSheetId="3">#REF!</definedName>
    <definedName name="____gvd50">#REF!</definedName>
    <definedName name="____gvd65" localSheetId="7">#REF!</definedName>
    <definedName name="____gvd65" localSheetId="6">#REF!</definedName>
    <definedName name="____gvd65" localSheetId="9">#REF!</definedName>
    <definedName name="____gvd65" localSheetId="3">#REF!</definedName>
    <definedName name="____gvd65">#REF!</definedName>
    <definedName name="____gvd80" localSheetId="7">[21]SAP!#REF!</definedName>
    <definedName name="____gvd80" localSheetId="6">[21]SAP!#REF!</definedName>
    <definedName name="____gvd80" localSheetId="9">[21]SAP!#REF!</definedName>
    <definedName name="____gvd80" localSheetId="3">[21]SAP!#REF!</definedName>
    <definedName name="____gvd80">[21]SAP!#REF!</definedName>
    <definedName name="____hdw1" localSheetId="7">#REF!</definedName>
    <definedName name="____hdw1" localSheetId="4">#REF!</definedName>
    <definedName name="____hdw1" localSheetId="6">#REF!</definedName>
    <definedName name="____hdw1" localSheetId="9">#REF!</definedName>
    <definedName name="____hdw1" localSheetId="3">#REF!</definedName>
    <definedName name="____hdw1">#REF!</definedName>
    <definedName name="____hpa1" localSheetId="7">#REF!</definedName>
    <definedName name="____hpa1" localSheetId="6">#REF!</definedName>
    <definedName name="____hpa1" localSheetId="9">#REF!</definedName>
    <definedName name="____hpa1" localSheetId="3">#REF!</definedName>
    <definedName name="____hpa1">#REF!</definedName>
    <definedName name="____hpa10" localSheetId="7">#REF!</definedName>
    <definedName name="____hpa10" localSheetId="6">#REF!</definedName>
    <definedName name="____hpa10" localSheetId="9">#REF!</definedName>
    <definedName name="____hpa10" localSheetId="3">#REF!</definedName>
    <definedName name="____hpa10">#REF!</definedName>
    <definedName name="____hpa2" localSheetId="7">#REF!</definedName>
    <definedName name="____hpa2" localSheetId="6">#REF!</definedName>
    <definedName name="____hpa2" localSheetId="9">#REF!</definedName>
    <definedName name="____hpa2" localSheetId="3">#REF!</definedName>
    <definedName name="____hpa2">#REF!</definedName>
    <definedName name="____HPA3" localSheetId="7">#REF!</definedName>
    <definedName name="____HPA3" localSheetId="6">#REF!</definedName>
    <definedName name="____HPA3" localSheetId="9">#REF!</definedName>
    <definedName name="____HPA3" localSheetId="3">#REF!</definedName>
    <definedName name="____HPA3">#REF!</definedName>
    <definedName name="____hpa4" localSheetId="7">#REF!</definedName>
    <definedName name="____hpa4" localSheetId="6">#REF!</definedName>
    <definedName name="____hpa4" localSheetId="9">#REF!</definedName>
    <definedName name="____hpa4" localSheetId="3">#REF!</definedName>
    <definedName name="____hpa4">#REF!</definedName>
    <definedName name="____hpa5" localSheetId="7">#REF!</definedName>
    <definedName name="____hpa5" localSheetId="6">#REF!</definedName>
    <definedName name="____hpa5" localSheetId="9">#REF!</definedName>
    <definedName name="____hpa5" localSheetId="3">#REF!</definedName>
    <definedName name="____hpa5">#REF!</definedName>
    <definedName name="____hpa6" localSheetId="7">#REF!</definedName>
    <definedName name="____hpa6" localSheetId="6">#REF!</definedName>
    <definedName name="____hpa6" localSheetId="9">#REF!</definedName>
    <definedName name="____hpa6" localSheetId="3">#REF!</definedName>
    <definedName name="____hpa6">#REF!</definedName>
    <definedName name="____hpa7" localSheetId="7">#REF!</definedName>
    <definedName name="____hpa7" localSheetId="6">#REF!</definedName>
    <definedName name="____hpa7" localSheetId="9">#REF!</definedName>
    <definedName name="____hpa7" localSheetId="3">#REF!</definedName>
    <definedName name="____hpa7">#REF!</definedName>
    <definedName name="____hpa8" localSheetId="7">#REF!</definedName>
    <definedName name="____hpa8" localSheetId="6">#REF!</definedName>
    <definedName name="____hpa8" localSheetId="9">#REF!</definedName>
    <definedName name="____hpa8" localSheetId="3">#REF!</definedName>
    <definedName name="____hpa8">#REF!</definedName>
    <definedName name="____hpa9" localSheetId="7">#REF!</definedName>
    <definedName name="____hpa9" localSheetId="6">#REF!</definedName>
    <definedName name="____hpa9" localSheetId="9">#REF!</definedName>
    <definedName name="____hpa9" localSheetId="3">#REF!</definedName>
    <definedName name="____hpa9">#REF!</definedName>
    <definedName name="_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kme001" localSheetId="8">#REF!</definedName>
    <definedName name="____kme001" localSheetId="7">#REF!</definedName>
    <definedName name="____kme001" localSheetId="4">#REF!</definedName>
    <definedName name="____kme001" localSheetId="6">#REF!</definedName>
    <definedName name="____kme001" localSheetId="9">#REF!</definedName>
    <definedName name="____kme001" localSheetId="3">#REF!</definedName>
    <definedName name="____kme001">#REF!</definedName>
    <definedName name="____kme002" localSheetId="7">#REF!</definedName>
    <definedName name="____kme002" localSheetId="6">#REF!</definedName>
    <definedName name="____kme002" localSheetId="9">#REF!</definedName>
    <definedName name="____kme002" localSheetId="3">#REF!</definedName>
    <definedName name="____kme002">#REF!</definedName>
    <definedName name="____kme003" localSheetId="7">#REF!</definedName>
    <definedName name="____kme003" localSheetId="6">#REF!</definedName>
    <definedName name="____kme003" localSheetId="9">#REF!</definedName>
    <definedName name="____kme003" localSheetId="3">#REF!</definedName>
    <definedName name="____kme003">#REF!</definedName>
    <definedName name="____kme004" localSheetId="7">#REF!</definedName>
    <definedName name="____kme004" localSheetId="6">#REF!</definedName>
    <definedName name="____kme004" localSheetId="9">#REF!</definedName>
    <definedName name="____kme004" localSheetId="3">#REF!</definedName>
    <definedName name="____kme004">#REF!</definedName>
    <definedName name="____kme005" localSheetId="7">#REF!</definedName>
    <definedName name="____kme005" localSheetId="6">#REF!</definedName>
    <definedName name="____kme005" localSheetId="9">#REF!</definedName>
    <definedName name="____kme005" localSheetId="3">#REF!</definedName>
    <definedName name="____kme005">#REF!</definedName>
    <definedName name="____kme006" localSheetId="7">#REF!</definedName>
    <definedName name="____kme006" localSheetId="6">#REF!</definedName>
    <definedName name="____kme006" localSheetId="9">#REF!</definedName>
    <definedName name="____kme006" localSheetId="3">#REF!</definedName>
    <definedName name="____kme006">#REF!</definedName>
    <definedName name="____kme007" localSheetId="7">#REF!</definedName>
    <definedName name="____kme007" localSheetId="6">#REF!</definedName>
    <definedName name="____kme007" localSheetId="9">#REF!</definedName>
    <definedName name="____kme007" localSheetId="3">#REF!</definedName>
    <definedName name="____kme007">#REF!</definedName>
    <definedName name="____kme008" localSheetId="7">#REF!</definedName>
    <definedName name="____kme008" localSheetId="6">#REF!</definedName>
    <definedName name="____kme008" localSheetId="9">#REF!</definedName>
    <definedName name="____kme008" localSheetId="3">#REF!</definedName>
    <definedName name="____kme008">#REF!</definedName>
    <definedName name="____kme009" localSheetId="7">#REF!</definedName>
    <definedName name="____kme009" localSheetId="6">#REF!</definedName>
    <definedName name="____kme009" localSheetId="9">#REF!</definedName>
    <definedName name="____kme009" localSheetId="3">#REF!</definedName>
    <definedName name="____kme009">#REF!</definedName>
    <definedName name="____kme010" localSheetId="7">#REF!</definedName>
    <definedName name="____kme010" localSheetId="6">#REF!</definedName>
    <definedName name="____kme010" localSheetId="9">#REF!</definedName>
    <definedName name="____kme010" localSheetId="3">#REF!</definedName>
    <definedName name="____kme010">#REF!</definedName>
    <definedName name="____kme011" localSheetId="7">#REF!</definedName>
    <definedName name="____kme011" localSheetId="6">#REF!</definedName>
    <definedName name="____kme011" localSheetId="9">#REF!</definedName>
    <definedName name="____kme011" localSheetId="3">#REF!</definedName>
    <definedName name="____kme011">#REF!</definedName>
    <definedName name="____kme012" localSheetId="7">#REF!</definedName>
    <definedName name="____kme012" localSheetId="6">#REF!</definedName>
    <definedName name="____kme012" localSheetId="9">#REF!</definedName>
    <definedName name="____kme012" localSheetId="3">#REF!</definedName>
    <definedName name="____kme012">#REF!</definedName>
    <definedName name="____kme013" localSheetId="7">#REF!</definedName>
    <definedName name="____kme013" localSheetId="6">#REF!</definedName>
    <definedName name="____kme013" localSheetId="9">#REF!</definedName>
    <definedName name="____kme013" localSheetId="3">#REF!</definedName>
    <definedName name="____kme013">#REF!</definedName>
    <definedName name="____kof1">[23]Analisa!$AB$17</definedName>
    <definedName name="____kp1002" localSheetId="7">#REF!</definedName>
    <definedName name="____kp1002" localSheetId="4">#REF!</definedName>
    <definedName name="____kp1002" localSheetId="6">#REF!</definedName>
    <definedName name="____kp1002" localSheetId="9">#REF!</definedName>
    <definedName name="____kp1002" localSheetId="3">#REF!</definedName>
    <definedName name="____kp1002">#REF!</definedName>
    <definedName name="____kp1003" localSheetId="7">#REF!</definedName>
    <definedName name="____kp1003" localSheetId="6">#REF!</definedName>
    <definedName name="____kp1003" localSheetId="9">#REF!</definedName>
    <definedName name="____kp1003" localSheetId="3">#REF!</definedName>
    <definedName name="____kp1003">#REF!</definedName>
    <definedName name="____kp1004" localSheetId="7">#REF!</definedName>
    <definedName name="____kp1004" localSheetId="6">#REF!</definedName>
    <definedName name="____kp1004" localSheetId="9">#REF!</definedName>
    <definedName name="____kp1004" localSheetId="3">#REF!</definedName>
    <definedName name="____kp1004">#REF!</definedName>
    <definedName name="____kp1005" localSheetId="7">#REF!</definedName>
    <definedName name="____kp1005" localSheetId="6">#REF!</definedName>
    <definedName name="____kp1005" localSheetId="9">#REF!</definedName>
    <definedName name="____kp1005" localSheetId="3">#REF!</definedName>
    <definedName name="____kp1005">#REF!</definedName>
    <definedName name="____kp1006" localSheetId="7">#REF!</definedName>
    <definedName name="____kp1006" localSheetId="6">#REF!</definedName>
    <definedName name="____kp1006" localSheetId="9">#REF!</definedName>
    <definedName name="____kp1006" localSheetId="3">#REF!</definedName>
    <definedName name="____kp1006">#REF!</definedName>
    <definedName name="____kp1007" localSheetId="7">#REF!</definedName>
    <definedName name="____kp1007" localSheetId="6">#REF!</definedName>
    <definedName name="____kp1007" localSheetId="9">#REF!</definedName>
    <definedName name="____kp1007" localSheetId="3">#REF!</definedName>
    <definedName name="____kp1007">#REF!</definedName>
    <definedName name="____kp1008" localSheetId="7">#REF!</definedName>
    <definedName name="____kp1008" localSheetId="6">#REF!</definedName>
    <definedName name="____kp1008" localSheetId="9">#REF!</definedName>
    <definedName name="____kp1008" localSheetId="3">#REF!</definedName>
    <definedName name="____kp1008">#REF!</definedName>
    <definedName name="____kp1009" localSheetId="7">#REF!</definedName>
    <definedName name="____kp1009" localSheetId="6">#REF!</definedName>
    <definedName name="____kp1009" localSheetId="9">#REF!</definedName>
    <definedName name="____kp1009" localSheetId="3">#REF!</definedName>
    <definedName name="____kp1009">#REF!</definedName>
    <definedName name="____kp1033" localSheetId="7">#REF!</definedName>
    <definedName name="____kp1033" localSheetId="6">#REF!</definedName>
    <definedName name="____kp1033" localSheetId="9">#REF!</definedName>
    <definedName name="____kp1033" localSheetId="3">#REF!</definedName>
    <definedName name="____kp1033">#REF!</definedName>
    <definedName name="____kp1040" localSheetId="7">#REF!</definedName>
    <definedName name="____kp1040" localSheetId="6">#REF!</definedName>
    <definedName name="____kp1040" localSheetId="9">#REF!</definedName>
    <definedName name="____kp1040" localSheetId="3">#REF!</definedName>
    <definedName name="____kp1040">#REF!</definedName>
    <definedName name="____kp1041" localSheetId="7">#REF!</definedName>
    <definedName name="____kp1041" localSheetId="6">#REF!</definedName>
    <definedName name="____kp1041" localSheetId="9">#REF!</definedName>
    <definedName name="____kp1041" localSheetId="3">#REF!</definedName>
    <definedName name="____kp1041">#REF!</definedName>
    <definedName name="____kp1042" localSheetId="7">#REF!</definedName>
    <definedName name="____kp1042" localSheetId="6">#REF!</definedName>
    <definedName name="____kp1042" localSheetId="9">#REF!</definedName>
    <definedName name="____kp1042" localSheetId="3">#REF!</definedName>
    <definedName name="____kp1042">#REF!</definedName>
    <definedName name="____kp1043" localSheetId="7">#REF!</definedName>
    <definedName name="____kp1043" localSheetId="6">#REF!</definedName>
    <definedName name="____kp1043" localSheetId="9">#REF!</definedName>
    <definedName name="____kp1043" localSheetId="3">#REF!</definedName>
    <definedName name="____kp1043">#REF!</definedName>
    <definedName name="____kp1044" localSheetId="7">#REF!</definedName>
    <definedName name="____kp1044" localSheetId="6">#REF!</definedName>
    <definedName name="____kp1044" localSheetId="9">#REF!</definedName>
    <definedName name="____kp1044" localSheetId="3">#REF!</definedName>
    <definedName name="____kp1044">#REF!</definedName>
    <definedName name="____kp1045" localSheetId="7">#REF!</definedName>
    <definedName name="____kp1045" localSheetId="6">#REF!</definedName>
    <definedName name="____kp1045" localSheetId="9">#REF!</definedName>
    <definedName name="____kp1045" localSheetId="3">#REF!</definedName>
    <definedName name="____kp1045">#REF!</definedName>
    <definedName name="____kp1046" localSheetId="7">#REF!</definedName>
    <definedName name="____kp1046" localSheetId="6">#REF!</definedName>
    <definedName name="____kp1046" localSheetId="9">#REF!</definedName>
    <definedName name="____kp1046" localSheetId="3">#REF!</definedName>
    <definedName name="____kp1046">#REF!</definedName>
    <definedName name="____kp1047" localSheetId="7">#REF!</definedName>
    <definedName name="____kp1047" localSheetId="6">#REF!</definedName>
    <definedName name="____kp1047" localSheetId="9">#REF!</definedName>
    <definedName name="____kp1047" localSheetId="3">#REF!</definedName>
    <definedName name="____kp1047">#REF!</definedName>
    <definedName name="____kp1048" localSheetId="7">#REF!</definedName>
    <definedName name="____kp1048" localSheetId="6">#REF!</definedName>
    <definedName name="____kp1048" localSheetId="9">#REF!</definedName>
    <definedName name="____kp1048" localSheetId="3">#REF!</definedName>
    <definedName name="____kp1048">#REF!</definedName>
    <definedName name="____kp1049" localSheetId="7">#REF!</definedName>
    <definedName name="____kp1049" localSheetId="6">#REF!</definedName>
    <definedName name="____kp1049" localSheetId="9">#REF!</definedName>
    <definedName name="____kp1049" localSheetId="3">#REF!</definedName>
    <definedName name="____kp1049">#REF!</definedName>
    <definedName name="____kp1050" localSheetId="7">#REF!</definedName>
    <definedName name="____kp1050" localSheetId="6">#REF!</definedName>
    <definedName name="____kp1050" localSheetId="9">#REF!</definedName>
    <definedName name="____kp1050" localSheetId="3">#REF!</definedName>
    <definedName name="____kp1050">#REF!</definedName>
    <definedName name="____kp1051" localSheetId="7">#REF!</definedName>
    <definedName name="____kp1051" localSheetId="6">#REF!</definedName>
    <definedName name="____kp1051" localSheetId="9">#REF!</definedName>
    <definedName name="____kp1051" localSheetId="3">#REF!</definedName>
    <definedName name="____kp1051">#REF!</definedName>
    <definedName name="____kp1052" localSheetId="7">#REF!</definedName>
    <definedName name="____kp1052" localSheetId="6">#REF!</definedName>
    <definedName name="____kp1052" localSheetId="9">#REF!</definedName>
    <definedName name="____kp1052" localSheetId="3">#REF!</definedName>
    <definedName name="____kp1052">#REF!</definedName>
    <definedName name="____kp1053" localSheetId="7">#REF!</definedName>
    <definedName name="____kp1053" localSheetId="6">#REF!</definedName>
    <definedName name="____kp1053" localSheetId="9">#REF!</definedName>
    <definedName name="____kp1053" localSheetId="3">#REF!</definedName>
    <definedName name="____kp1053">#REF!</definedName>
    <definedName name="____kp1054" localSheetId="7">#REF!</definedName>
    <definedName name="____kp1054" localSheetId="6">#REF!</definedName>
    <definedName name="____kp1054" localSheetId="9">#REF!</definedName>
    <definedName name="____kp1054" localSheetId="3">#REF!</definedName>
    <definedName name="____kp1054">#REF!</definedName>
    <definedName name="____kp1062" localSheetId="7">#REF!</definedName>
    <definedName name="____kp1062" localSheetId="6">#REF!</definedName>
    <definedName name="____kp1062" localSheetId="9">#REF!</definedName>
    <definedName name="____kp1062" localSheetId="3">#REF!</definedName>
    <definedName name="____kp1062">#REF!</definedName>
    <definedName name="____kp1699" localSheetId="7">#REF!</definedName>
    <definedName name="____kp1699" localSheetId="6">#REF!</definedName>
    <definedName name="____kp1699" localSheetId="9">#REF!</definedName>
    <definedName name="____kp1699" localSheetId="3">#REF!</definedName>
    <definedName name="____kp1699">#REF!</definedName>
    <definedName name="____kp1700" localSheetId="7">#REF!</definedName>
    <definedName name="____kp1700" localSheetId="6">#REF!</definedName>
    <definedName name="____kp1700" localSheetId="9">#REF!</definedName>
    <definedName name="____kp1700" localSheetId="3">#REF!</definedName>
    <definedName name="____kp1700">#REF!</definedName>
    <definedName name="____kp1701" localSheetId="7">#REF!</definedName>
    <definedName name="____kp1701" localSheetId="6">#REF!</definedName>
    <definedName name="____kp1701" localSheetId="9">#REF!</definedName>
    <definedName name="____kp1701" localSheetId="3">#REF!</definedName>
    <definedName name="____kp1701">#REF!</definedName>
    <definedName name="____kp1702" localSheetId="7">#REF!</definedName>
    <definedName name="____kp1702" localSheetId="6">#REF!</definedName>
    <definedName name="____kp1702" localSheetId="9">#REF!</definedName>
    <definedName name="____kp1702" localSheetId="3">#REF!</definedName>
    <definedName name="____kp1702">#REF!</definedName>
    <definedName name="____kp1703" localSheetId="7">#REF!</definedName>
    <definedName name="____kp1703" localSheetId="6">#REF!</definedName>
    <definedName name="____kp1703" localSheetId="9">#REF!</definedName>
    <definedName name="____kp1703" localSheetId="3">#REF!</definedName>
    <definedName name="____kp1703">#REF!</definedName>
    <definedName name="____kp1704" localSheetId="7">#REF!</definedName>
    <definedName name="____kp1704" localSheetId="6">#REF!</definedName>
    <definedName name="____kp1704" localSheetId="9">#REF!</definedName>
    <definedName name="____kp1704" localSheetId="3">#REF!</definedName>
    <definedName name="____kp1704">#REF!</definedName>
    <definedName name="____kp1705" localSheetId="7">#REF!</definedName>
    <definedName name="____kp1705" localSheetId="6">#REF!</definedName>
    <definedName name="____kp1705" localSheetId="9">#REF!</definedName>
    <definedName name="____kp1705" localSheetId="3">#REF!</definedName>
    <definedName name="____kp1705">#REF!</definedName>
    <definedName name="____kp1706" localSheetId="7">#REF!</definedName>
    <definedName name="____kp1706" localSheetId="6">#REF!</definedName>
    <definedName name="____kp1706" localSheetId="9">#REF!</definedName>
    <definedName name="____kp1706" localSheetId="3">#REF!</definedName>
    <definedName name="____kp1706">#REF!</definedName>
    <definedName name="____kp1707" localSheetId="7">#REF!</definedName>
    <definedName name="____kp1707" localSheetId="6">#REF!</definedName>
    <definedName name="____kp1707" localSheetId="9">#REF!</definedName>
    <definedName name="____kp1707" localSheetId="3">#REF!</definedName>
    <definedName name="____kp1707">#REF!</definedName>
    <definedName name="____kp1708" localSheetId="7">#REF!</definedName>
    <definedName name="____kp1708" localSheetId="6">#REF!</definedName>
    <definedName name="____kp1708" localSheetId="9">#REF!</definedName>
    <definedName name="____kp1708" localSheetId="3">#REF!</definedName>
    <definedName name="____kp1708">#REF!</definedName>
    <definedName name="____kp1709" localSheetId="7">#REF!</definedName>
    <definedName name="____kp1709" localSheetId="6">#REF!</definedName>
    <definedName name="____kp1709" localSheetId="9">#REF!</definedName>
    <definedName name="____kp1709" localSheetId="3">#REF!</definedName>
    <definedName name="____kp1709">#REF!</definedName>
    <definedName name="____kp1710" localSheetId="7">#REF!</definedName>
    <definedName name="____kp1710" localSheetId="6">#REF!</definedName>
    <definedName name="____kp1710" localSheetId="9">#REF!</definedName>
    <definedName name="____kp1710" localSheetId="3">#REF!</definedName>
    <definedName name="____kp1710">#REF!</definedName>
    <definedName name="____kp1711" localSheetId="7">#REF!</definedName>
    <definedName name="____kp1711" localSheetId="6">#REF!</definedName>
    <definedName name="____kp1711" localSheetId="9">#REF!</definedName>
    <definedName name="____kp1711" localSheetId="3">#REF!</definedName>
    <definedName name="____kp1711">#REF!</definedName>
    <definedName name="____kp1712" localSheetId="7">#REF!</definedName>
    <definedName name="____kp1712" localSheetId="6">#REF!</definedName>
    <definedName name="____kp1712" localSheetId="9">#REF!</definedName>
    <definedName name="____kp1712" localSheetId="3">#REF!</definedName>
    <definedName name="____kp1712">#REF!</definedName>
    <definedName name="____kp1713" localSheetId="7">#REF!</definedName>
    <definedName name="____kp1713" localSheetId="6">#REF!</definedName>
    <definedName name="____kp1713" localSheetId="9">#REF!</definedName>
    <definedName name="____kp1713" localSheetId="3">#REF!</definedName>
    <definedName name="____kp1713">#REF!</definedName>
    <definedName name="____kp1714" localSheetId="7">#REF!</definedName>
    <definedName name="____kp1714" localSheetId="6">#REF!</definedName>
    <definedName name="____kp1714" localSheetId="9">#REF!</definedName>
    <definedName name="____kp1714" localSheetId="3">#REF!</definedName>
    <definedName name="____kp1714">#REF!</definedName>
    <definedName name="____kp1715" localSheetId="7">#REF!</definedName>
    <definedName name="____kp1715" localSheetId="6">#REF!</definedName>
    <definedName name="____kp1715" localSheetId="9">#REF!</definedName>
    <definedName name="____kp1715" localSheetId="3">#REF!</definedName>
    <definedName name="____kp1715">#REF!</definedName>
    <definedName name="____kp1716" localSheetId="7">#REF!</definedName>
    <definedName name="____kp1716" localSheetId="6">#REF!</definedName>
    <definedName name="____kp1716" localSheetId="9">#REF!</definedName>
    <definedName name="____kp1716" localSheetId="3">#REF!</definedName>
    <definedName name="____kp1716">#REF!</definedName>
    <definedName name="____kp1717" localSheetId="7">#REF!</definedName>
    <definedName name="____kp1717" localSheetId="6">#REF!</definedName>
    <definedName name="____kp1717" localSheetId="9">#REF!</definedName>
    <definedName name="____kp1717" localSheetId="3">#REF!</definedName>
    <definedName name="____kp1717">#REF!</definedName>
    <definedName name="____kp1718" localSheetId="7">#REF!</definedName>
    <definedName name="____kp1718" localSheetId="6">#REF!</definedName>
    <definedName name="____kp1718" localSheetId="9">#REF!</definedName>
    <definedName name="____kp1718" localSheetId="3">#REF!</definedName>
    <definedName name="____kp1718">#REF!</definedName>
    <definedName name="____kp1719" localSheetId="7">#REF!</definedName>
    <definedName name="____kp1719" localSheetId="6">#REF!</definedName>
    <definedName name="____kp1719" localSheetId="9">#REF!</definedName>
    <definedName name="____kp1719" localSheetId="3">#REF!</definedName>
    <definedName name="____kp1719">#REF!</definedName>
    <definedName name="____kp1720" localSheetId="7">#REF!</definedName>
    <definedName name="____kp1720" localSheetId="6">#REF!</definedName>
    <definedName name="____kp1720" localSheetId="9">#REF!</definedName>
    <definedName name="____kp1720" localSheetId="3">#REF!</definedName>
    <definedName name="____kp1720">#REF!</definedName>
    <definedName name="____kp1721" localSheetId="7">#REF!</definedName>
    <definedName name="____kp1721" localSheetId="6">#REF!</definedName>
    <definedName name="____kp1721" localSheetId="9">#REF!</definedName>
    <definedName name="____kp1721" localSheetId="3">#REF!</definedName>
    <definedName name="____kp1721">#REF!</definedName>
    <definedName name="____kp1723" localSheetId="7">#REF!</definedName>
    <definedName name="____kp1723" localSheetId="6">#REF!</definedName>
    <definedName name="____kp1723" localSheetId="9">#REF!</definedName>
    <definedName name="____kp1723" localSheetId="3">#REF!</definedName>
    <definedName name="____kp1723">#REF!</definedName>
    <definedName name="____kp1724" localSheetId="7">#REF!</definedName>
    <definedName name="____kp1724" localSheetId="6">#REF!</definedName>
    <definedName name="____kp1724" localSheetId="9">#REF!</definedName>
    <definedName name="____kp1724" localSheetId="3">#REF!</definedName>
    <definedName name="____kp1724">#REF!</definedName>
    <definedName name="____kp1725" localSheetId="7">#REF!</definedName>
    <definedName name="____kp1725" localSheetId="6">#REF!</definedName>
    <definedName name="____kp1725" localSheetId="9">#REF!</definedName>
    <definedName name="____kp1725" localSheetId="3">#REF!</definedName>
    <definedName name="____kp1725">#REF!</definedName>
    <definedName name="____kp1726" localSheetId="7">#REF!</definedName>
    <definedName name="____kp1726" localSheetId="6">#REF!</definedName>
    <definedName name="____kp1726" localSheetId="9">#REF!</definedName>
    <definedName name="____kp1726" localSheetId="3">#REF!</definedName>
    <definedName name="____kp1726">#REF!</definedName>
    <definedName name="____kp1727" localSheetId="7">#REF!</definedName>
    <definedName name="____kp1727" localSheetId="6">#REF!</definedName>
    <definedName name="____kp1727" localSheetId="9">#REF!</definedName>
    <definedName name="____kp1727" localSheetId="3">#REF!</definedName>
    <definedName name="____kp1727">#REF!</definedName>
    <definedName name="____kp1728" localSheetId="7">#REF!</definedName>
    <definedName name="____kp1728" localSheetId="6">#REF!</definedName>
    <definedName name="____kp1728" localSheetId="9">#REF!</definedName>
    <definedName name="____kp1728" localSheetId="3">#REF!</definedName>
    <definedName name="____kp1728">#REF!</definedName>
    <definedName name="____kp1730" localSheetId="7">#REF!</definedName>
    <definedName name="____kp1730" localSheetId="6">#REF!</definedName>
    <definedName name="____kp1730" localSheetId="9">#REF!</definedName>
    <definedName name="____kp1730" localSheetId="3">#REF!</definedName>
    <definedName name="____kp1730">#REF!</definedName>
    <definedName name="____kp1731" localSheetId="7">#REF!</definedName>
    <definedName name="____kp1731" localSheetId="6">#REF!</definedName>
    <definedName name="____kp1731" localSheetId="9">#REF!</definedName>
    <definedName name="____kp1731" localSheetId="3">#REF!</definedName>
    <definedName name="____kp1731">#REF!</definedName>
    <definedName name="____kp1801" localSheetId="7">#REF!</definedName>
    <definedName name="____kp1801" localSheetId="6">#REF!</definedName>
    <definedName name="____kp1801" localSheetId="9">#REF!</definedName>
    <definedName name="____kp1801" localSheetId="3">#REF!</definedName>
    <definedName name="____kp1801">#REF!</definedName>
    <definedName name="____kp1802" localSheetId="7">#REF!</definedName>
    <definedName name="____kp1802" localSheetId="6">#REF!</definedName>
    <definedName name="____kp1802" localSheetId="9">#REF!</definedName>
    <definedName name="____kp1802" localSheetId="3">#REF!</definedName>
    <definedName name="____kp1802">#REF!</definedName>
    <definedName name="____kp1803" localSheetId="7">#REF!</definedName>
    <definedName name="____kp1803" localSheetId="6">#REF!</definedName>
    <definedName name="____kp1803" localSheetId="9">#REF!</definedName>
    <definedName name="____kp1803" localSheetId="3">#REF!</definedName>
    <definedName name="____kp1803">#REF!</definedName>
    <definedName name="____kp1804" localSheetId="7">#REF!</definedName>
    <definedName name="____kp1804" localSheetId="6">#REF!</definedName>
    <definedName name="____kp1804" localSheetId="9">#REF!</definedName>
    <definedName name="____kp1804" localSheetId="3">#REF!</definedName>
    <definedName name="____kp1804">#REF!</definedName>
    <definedName name="____kpj101">[18]Sheet1!$I$327</definedName>
    <definedName name="____kpj102">[18]Sheet1!$I$328</definedName>
    <definedName name="____kpj110">[18]Sheet1!$I$330</definedName>
    <definedName name="____kpj111">[18]Sheet1!$I$331</definedName>
    <definedName name="____kpj112">[18]Sheet1!$I$332</definedName>
    <definedName name="____kpj113">[18]Sheet1!$I$333</definedName>
    <definedName name="____kpj114">[18]Sheet1!$I$334</definedName>
    <definedName name="____kpj115">[18]Sheet1!$I$335</definedName>
    <definedName name="____kpj116">[18]Sheet1!$I$336</definedName>
    <definedName name="____kpj117">[18]Sheet1!$I$337</definedName>
    <definedName name="____kpj118">[18]Sheet1!$I$338</definedName>
    <definedName name="____kpj119">[18]Sheet1!$I$339</definedName>
    <definedName name="____kpj120">[18]Sheet1!$I$340</definedName>
    <definedName name="____kpj121">[18]Sheet1!$I$341</definedName>
    <definedName name="____kpj200">[18]Sheet1!$I$342</definedName>
    <definedName name="____kpj201">[18]Sheet1!$I$343</definedName>
    <definedName name="____kpj202">[18]Sheet1!$I$344</definedName>
    <definedName name="____kpj203">[18]Sheet1!$I$345</definedName>
    <definedName name="____kpj401">[18]Sheet1!$I$347</definedName>
    <definedName name="____kpj402">[18]Sheet1!$I$348</definedName>
    <definedName name="____kpj403">[18]Sheet1!$I$349</definedName>
    <definedName name="____kpj404">[18]Sheet1!$I$350</definedName>
    <definedName name="____kpj405">[18]Sheet1!$I$351</definedName>
    <definedName name="____kpj406">[18]Sheet1!$I$352</definedName>
    <definedName name="____kpj407">[18]Sheet1!$I$353</definedName>
    <definedName name="____kpj408">[18]Sheet1!$I$354</definedName>
    <definedName name="____kpj409">[18]Sheet1!$I$355</definedName>
    <definedName name="____kpj410">[18]Sheet1!$I$356</definedName>
    <definedName name="____kpj411">[18]Sheet1!$I$357</definedName>
    <definedName name="____kpj412">[18]Sheet1!$I$358</definedName>
    <definedName name="____kpj413">[18]Sheet1!$I$359</definedName>
    <definedName name="____kpj414">[18]Sheet1!$I$360</definedName>
    <definedName name="____kpj415">[18]Sheet1!$I$361</definedName>
    <definedName name="____kpj416">[18]Sheet1!$I$362</definedName>
    <definedName name="____kpj417">[18]Sheet1!$I$363</definedName>
    <definedName name="____kpj418">[18]Sheet1!$I$364</definedName>
    <definedName name="____kpj419">[18]Sheet1!$I$365</definedName>
    <definedName name="____kpj420">[18]Sheet1!$I$366</definedName>
    <definedName name="____kpj421">[18]Sheet1!$I$367</definedName>
    <definedName name="____kpj422">[18]Sheet1!$I$368</definedName>
    <definedName name="____kpj423">[18]Sheet1!$I$369</definedName>
    <definedName name="____kpj424">[18]Sheet1!$I$370</definedName>
    <definedName name="____kpj425">[18]Sheet1!$I$371</definedName>
    <definedName name="____kpj426">[18]Sheet1!$I$372</definedName>
    <definedName name="____kpj501">[18]Sheet1!$I$373</definedName>
    <definedName name="____kpl101" localSheetId="7">#REF!</definedName>
    <definedName name="____kpl101" localSheetId="4">#REF!</definedName>
    <definedName name="____kpl101" localSheetId="6">#REF!</definedName>
    <definedName name="____kpl101" localSheetId="9">#REF!</definedName>
    <definedName name="____kpl101" localSheetId="3">#REF!</definedName>
    <definedName name="____kpl101">#REF!</definedName>
    <definedName name="____kpl102" localSheetId="7">#REF!</definedName>
    <definedName name="____kpl102" localSheetId="6">#REF!</definedName>
    <definedName name="____kpl102" localSheetId="9">#REF!</definedName>
    <definedName name="____kpl102" localSheetId="3">#REF!</definedName>
    <definedName name="____kpl102">#REF!</definedName>
    <definedName name="____kpl103" localSheetId="7">#REF!</definedName>
    <definedName name="____kpl103" localSheetId="6">#REF!</definedName>
    <definedName name="____kpl103" localSheetId="9">#REF!</definedName>
    <definedName name="____kpl103" localSheetId="3">#REF!</definedName>
    <definedName name="____kpl103">#REF!</definedName>
    <definedName name="____kpl104" localSheetId="7">#REF!</definedName>
    <definedName name="____kpl104" localSheetId="6">#REF!</definedName>
    <definedName name="____kpl104" localSheetId="9">#REF!</definedName>
    <definedName name="____kpl104" localSheetId="3">#REF!</definedName>
    <definedName name="____kpl104">#REF!</definedName>
    <definedName name="____kpl105" localSheetId="7">#REF!</definedName>
    <definedName name="____kpl105" localSheetId="6">#REF!</definedName>
    <definedName name="____kpl105" localSheetId="9">#REF!</definedName>
    <definedName name="____kpl105" localSheetId="3">#REF!</definedName>
    <definedName name="____kpl105">#REF!</definedName>
    <definedName name="____kpl106" localSheetId="7">#REF!</definedName>
    <definedName name="____kpl106" localSheetId="6">#REF!</definedName>
    <definedName name="____kpl106" localSheetId="9">#REF!</definedName>
    <definedName name="____kpl106" localSheetId="3">#REF!</definedName>
    <definedName name="____kpl106">#REF!</definedName>
    <definedName name="____kpl107" localSheetId="7">#REF!</definedName>
    <definedName name="____kpl107" localSheetId="6">#REF!</definedName>
    <definedName name="____kpl107" localSheetId="9">#REF!</definedName>
    <definedName name="____kpl107" localSheetId="3">#REF!</definedName>
    <definedName name="____kpl107">#REF!</definedName>
    <definedName name="____kpl108" localSheetId="7">#REF!</definedName>
    <definedName name="____kpl108" localSheetId="6">#REF!</definedName>
    <definedName name="____kpl108" localSheetId="9">#REF!</definedName>
    <definedName name="____kpl108" localSheetId="3">#REF!</definedName>
    <definedName name="____kpl108">#REF!</definedName>
    <definedName name="____kpl109" localSheetId="7">#REF!</definedName>
    <definedName name="____kpl109" localSheetId="6">#REF!</definedName>
    <definedName name="____kpl109" localSheetId="9">#REF!</definedName>
    <definedName name="____kpl109" localSheetId="3">#REF!</definedName>
    <definedName name="____kpl109">#REF!</definedName>
    <definedName name="____kpl110" localSheetId="7">#REF!</definedName>
    <definedName name="____kpl110" localSheetId="6">#REF!</definedName>
    <definedName name="____kpl110" localSheetId="9">#REF!</definedName>
    <definedName name="____kpl110" localSheetId="3">#REF!</definedName>
    <definedName name="____kpl110">#REF!</definedName>
    <definedName name="____kpl111" localSheetId="7">#REF!</definedName>
    <definedName name="____kpl111" localSheetId="6">#REF!</definedName>
    <definedName name="____kpl111" localSheetId="9">#REF!</definedName>
    <definedName name="____kpl111" localSheetId="3">#REF!</definedName>
    <definedName name="____kpl111">#REF!</definedName>
    <definedName name="____kpl112" localSheetId="7">#REF!</definedName>
    <definedName name="____kpl112" localSheetId="6">#REF!</definedName>
    <definedName name="____kpl112" localSheetId="9">#REF!</definedName>
    <definedName name="____kpl112" localSheetId="3">#REF!</definedName>
    <definedName name="____kpl112">#REF!</definedName>
    <definedName name="____kpl113" localSheetId="7">#REF!</definedName>
    <definedName name="____kpl113" localSheetId="6">#REF!</definedName>
    <definedName name="____kpl113" localSheetId="9">#REF!</definedName>
    <definedName name="____kpl113" localSheetId="3">#REF!</definedName>
    <definedName name="____kpl113">#REF!</definedName>
    <definedName name="____KPL114" localSheetId="7">#REF!</definedName>
    <definedName name="____KPL114" localSheetId="6">#REF!</definedName>
    <definedName name="____KPL114" localSheetId="9">#REF!</definedName>
    <definedName name="____KPL114" localSheetId="3">#REF!</definedName>
    <definedName name="____KPL114">#REF!</definedName>
    <definedName name="____kr15" localSheetId="7">[21]SAP!#REF!</definedName>
    <definedName name="____kr15" localSheetId="6">[21]SAP!#REF!</definedName>
    <definedName name="____kr15" localSheetId="9">[21]SAP!#REF!</definedName>
    <definedName name="____kr15" localSheetId="3">[21]SAP!#REF!</definedName>
    <definedName name="____kr15">[21]SAP!#REF!</definedName>
    <definedName name="____ksa010">[18]Sheet1!$I$377</definedName>
    <definedName name="____ksa012">[18]Sheet1!$I$379</definedName>
    <definedName name="____ksa013">[18]Sheet1!$I$380</definedName>
    <definedName name="____ksa014">[18]Sheet1!$I$381</definedName>
    <definedName name="____ksa015">[18]Sheet1!$I$382</definedName>
    <definedName name="____ksa016">[18]Sheet1!$I$383</definedName>
    <definedName name="____ksa017">[18]Sheet1!$I$384</definedName>
    <definedName name="____ksa018">[18]Sheet1!$I$385</definedName>
    <definedName name="____ksa019">[18]Sheet1!$I$386</definedName>
    <definedName name="____ksa020">[18]Sheet1!$I$387</definedName>
    <definedName name="____ksa021">[18]Sheet1!$I$388</definedName>
    <definedName name="____ksa022">[18]Sheet1!$I$389</definedName>
    <definedName name="____ksa023">[18]Sheet1!$I$390</definedName>
    <definedName name="____ksa101">[18]Sheet1!$I$399</definedName>
    <definedName name="____ksa102">[18]Sheet1!$I$400</definedName>
    <definedName name="____ksa103">[18]Sheet1!$I$401</definedName>
    <definedName name="____ksh010">[18]Sheet1!$I$412</definedName>
    <definedName name="____ksh011">[18]Sheet1!$I$413</definedName>
    <definedName name="____MA023" localSheetId="7">#REF!</definedName>
    <definedName name="____MA023" localSheetId="4">#REF!</definedName>
    <definedName name="____MA023" localSheetId="6">#REF!</definedName>
    <definedName name="____MA023" localSheetId="9">#REF!</definedName>
    <definedName name="____MA023" localSheetId="3">#REF!</definedName>
    <definedName name="____MA023">#REF!</definedName>
    <definedName name="____mbe12" localSheetId="7">[24]Material!#REF!</definedName>
    <definedName name="____mbe12" localSheetId="4">[24]Material!#REF!</definedName>
    <definedName name="____mbe12" localSheetId="6">[24]Material!#REF!</definedName>
    <definedName name="____mbe12" localSheetId="9">[24]Material!#REF!</definedName>
    <definedName name="____mbe12" localSheetId="3">[24]Material!#REF!</definedName>
    <definedName name="____mbe12">[24]Material!#REF!</definedName>
    <definedName name="____pa0100" localSheetId="7">#REF!</definedName>
    <definedName name="____pa0100" localSheetId="4">#REF!</definedName>
    <definedName name="____pa0100" localSheetId="6">#REF!</definedName>
    <definedName name="____pa0100" localSheetId="9">#REF!</definedName>
    <definedName name="____pa0100" localSheetId="3">#REF!</definedName>
    <definedName name="____pa0100">#REF!</definedName>
    <definedName name="____pa0101" localSheetId="7">#REF!</definedName>
    <definedName name="____pa0101" localSheetId="6">#REF!</definedName>
    <definedName name="____pa0101" localSheetId="9">#REF!</definedName>
    <definedName name="____pa0101" localSheetId="3">#REF!</definedName>
    <definedName name="____pa0101">#REF!</definedName>
    <definedName name="____pa0102" localSheetId="7">#REF!</definedName>
    <definedName name="____pa0102" localSheetId="6">#REF!</definedName>
    <definedName name="____pa0102" localSheetId="9">#REF!</definedName>
    <definedName name="____pa0102" localSheetId="3">#REF!</definedName>
    <definedName name="____pa0102">#REF!</definedName>
    <definedName name="____pa0103" localSheetId="7">#REF!</definedName>
    <definedName name="____pa0103" localSheetId="6">#REF!</definedName>
    <definedName name="____pa0103" localSheetId="9">#REF!</definedName>
    <definedName name="____pa0103" localSheetId="3">#REF!</definedName>
    <definedName name="____pa0103">#REF!</definedName>
    <definedName name="____pa0104" localSheetId="7">#REF!</definedName>
    <definedName name="____pa0104" localSheetId="6">#REF!</definedName>
    <definedName name="____pa0104" localSheetId="9">#REF!</definedName>
    <definedName name="____pa0104" localSheetId="3">#REF!</definedName>
    <definedName name="____pa0104">#REF!</definedName>
    <definedName name="____pa0105" localSheetId="7">#REF!</definedName>
    <definedName name="____pa0105" localSheetId="6">#REF!</definedName>
    <definedName name="____pa0105" localSheetId="9">#REF!</definedName>
    <definedName name="____pa0105" localSheetId="3">#REF!</definedName>
    <definedName name="____pa0105">#REF!</definedName>
    <definedName name="____pa0106" localSheetId="7">#REF!</definedName>
    <definedName name="____pa0106" localSheetId="6">#REF!</definedName>
    <definedName name="____pa0106" localSheetId="9">#REF!</definedName>
    <definedName name="____pa0106" localSheetId="3">#REF!</definedName>
    <definedName name="____pa0106">#REF!</definedName>
    <definedName name="____pa0107" localSheetId="7">#REF!</definedName>
    <definedName name="____pa0107" localSheetId="6">#REF!</definedName>
    <definedName name="____pa0107" localSheetId="9">#REF!</definedName>
    <definedName name="____pa0107" localSheetId="3">#REF!</definedName>
    <definedName name="____pa0107">#REF!</definedName>
    <definedName name="____pa0108" localSheetId="7">#REF!</definedName>
    <definedName name="____pa0108" localSheetId="6">#REF!</definedName>
    <definedName name="____pa0108" localSheetId="9">#REF!</definedName>
    <definedName name="____pa0108" localSheetId="3">#REF!</definedName>
    <definedName name="____pa0108">#REF!</definedName>
    <definedName name="____pa0109" localSheetId="7">#REF!</definedName>
    <definedName name="____pa0109" localSheetId="6">#REF!</definedName>
    <definedName name="____pa0109" localSheetId="9">#REF!</definedName>
    <definedName name="____pa0109" localSheetId="3">#REF!</definedName>
    <definedName name="____pa0109">#REF!</definedName>
    <definedName name="____pa0110" localSheetId="7">#REF!</definedName>
    <definedName name="____pa0110" localSheetId="6">#REF!</definedName>
    <definedName name="____pa0110" localSheetId="9">#REF!</definedName>
    <definedName name="____pa0110" localSheetId="3">#REF!</definedName>
    <definedName name="____pa0110">#REF!</definedName>
    <definedName name="____pa0111" localSheetId="7">#REF!</definedName>
    <definedName name="____pa0111" localSheetId="6">#REF!</definedName>
    <definedName name="____pa0111" localSheetId="9">#REF!</definedName>
    <definedName name="____pa0111" localSheetId="3">#REF!</definedName>
    <definedName name="____pa0111">#REF!</definedName>
    <definedName name="____pa0112" localSheetId="7">#REF!</definedName>
    <definedName name="____pa0112" localSheetId="6">#REF!</definedName>
    <definedName name="____pa0112" localSheetId="9">#REF!</definedName>
    <definedName name="____pa0112" localSheetId="3">#REF!</definedName>
    <definedName name="____pa0112">#REF!</definedName>
    <definedName name="____pa0113" localSheetId="7">#REF!</definedName>
    <definedName name="____pa0113" localSheetId="6">#REF!</definedName>
    <definedName name="____pa0113" localSheetId="9">#REF!</definedName>
    <definedName name="____pa0113" localSheetId="3">#REF!</definedName>
    <definedName name="____pa0113">#REF!</definedName>
    <definedName name="____pa0120" localSheetId="7">#REF!</definedName>
    <definedName name="____pa0120" localSheetId="6">#REF!</definedName>
    <definedName name="____pa0120" localSheetId="9">#REF!</definedName>
    <definedName name="____pa0120" localSheetId="3">#REF!</definedName>
    <definedName name="____pa0120">#REF!</definedName>
    <definedName name="____pa0130" localSheetId="7">#REF!</definedName>
    <definedName name="____pa0130" localSheetId="6">#REF!</definedName>
    <definedName name="____pa0130" localSheetId="9">#REF!</definedName>
    <definedName name="____pa0130" localSheetId="3">#REF!</definedName>
    <definedName name="____pa0130">#REF!</definedName>
    <definedName name="____pa0201" localSheetId="7">#REF!</definedName>
    <definedName name="____pa0201" localSheetId="6">#REF!</definedName>
    <definedName name="____pa0201" localSheetId="9">#REF!</definedName>
    <definedName name="____pa0201" localSheetId="3">#REF!</definedName>
    <definedName name="____pa0201">#REF!</definedName>
    <definedName name="____pa0202" localSheetId="7">#REF!</definedName>
    <definedName name="____pa0202" localSheetId="6">#REF!</definedName>
    <definedName name="____pa0202" localSheetId="9">#REF!</definedName>
    <definedName name="____pa0202" localSheetId="3">#REF!</definedName>
    <definedName name="____pa0202">#REF!</definedName>
    <definedName name="____pa0203" localSheetId="7">#REF!</definedName>
    <definedName name="____pa0203" localSheetId="6">#REF!</definedName>
    <definedName name="____pa0203" localSheetId="9">#REF!</definedName>
    <definedName name="____pa0203" localSheetId="3">#REF!</definedName>
    <definedName name="____pa0203">#REF!</definedName>
    <definedName name="____pa0301" localSheetId="7">#REF!</definedName>
    <definedName name="____pa0301" localSheetId="6">#REF!</definedName>
    <definedName name="____pa0301" localSheetId="9">#REF!</definedName>
    <definedName name="____pa0301" localSheetId="3">#REF!</definedName>
    <definedName name="____pa0301">#REF!</definedName>
    <definedName name="____pa0302" localSheetId="7">#REF!</definedName>
    <definedName name="____pa0302" localSheetId="6">#REF!</definedName>
    <definedName name="____pa0302" localSheetId="9">#REF!</definedName>
    <definedName name="____pa0302" localSheetId="3">#REF!</definedName>
    <definedName name="____pa0302">#REF!</definedName>
    <definedName name="____pa0303" localSheetId="7">#REF!</definedName>
    <definedName name="____pa0303" localSheetId="6">#REF!</definedName>
    <definedName name="____pa0303" localSheetId="9">#REF!</definedName>
    <definedName name="____pa0303" localSheetId="3">#REF!</definedName>
    <definedName name="____pa0303">#REF!</definedName>
    <definedName name="____pa0304" localSheetId="7">#REF!</definedName>
    <definedName name="____pa0304" localSheetId="6">#REF!</definedName>
    <definedName name="____pa0304" localSheetId="9">#REF!</definedName>
    <definedName name="____pa0304" localSheetId="3">#REF!</definedName>
    <definedName name="____pa0304">#REF!</definedName>
    <definedName name="____pa0305" localSheetId="7">#REF!</definedName>
    <definedName name="____pa0305" localSheetId="6">#REF!</definedName>
    <definedName name="____pa0305" localSheetId="9">#REF!</definedName>
    <definedName name="____pa0305" localSheetId="3">#REF!</definedName>
    <definedName name="____pa0305">#REF!</definedName>
    <definedName name="____pa0306" localSheetId="7">#REF!</definedName>
    <definedName name="____pa0306" localSheetId="6">#REF!</definedName>
    <definedName name="____pa0306" localSheetId="9">#REF!</definedName>
    <definedName name="____pa0306" localSheetId="3">#REF!</definedName>
    <definedName name="____pa0306">#REF!</definedName>
    <definedName name="____pa0307" localSheetId="7">#REF!</definedName>
    <definedName name="____pa0307" localSheetId="6">#REF!</definedName>
    <definedName name="____pa0307" localSheetId="9">#REF!</definedName>
    <definedName name="____pa0307" localSheetId="3">#REF!</definedName>
    <definedName name="____pa0307">#REF!</definedName>
    <definedName name="____pa0308" localSheetId="7">#REF!</definedName>
    <definedName name="____pa0308" localSheetId="6">#REF!</definedName>
    <definedName name="____pa0308" localSheetId="9">#REF!</definedName>
    <definedName name="____pa0308" localSheetId="3">#REF!</definedName>
    <definedName name="____pa0308">#REF!</definedName>
    <definedName name="____pa0309" localSheetId="7">#REF!</definedName>
    <definedName name="____pa0309" localSheetId="6">#REF!</definedName>
    <definedName name="____pa0309" localSheetId="9">#REF!</definedName>
    <definedName name="____pa0309" localSheetId="3">#REF!</definedName>
    <definedName name="____pa0309">#REF!</definedName>
    <definedName name="____pa0310" localSheetId="7">#REF!</definedName>
    <definedName name="____pa0310" localSheetId="6">#REF!</definedName>
    <definedName name="____pa0310" localSheetId="9">#REF!</definedName>
    <definedName name="____pa0310" localSheetId="3">#REF!</definedName>
    <definedName name="____pa0310">#REF!</definedName>
    <definedName name="____pa0311" localSheetId="7">#REF!</definedName>
    <definedName name="____pa0311" localSheetId="6">#REF!</definedName>
    <definedName name="____pa0311" localSheetId="9">#REF!</definedName>
    <definedName name="____pa0311" localSheetId="3">#REF!</definedName>
    <definedName name="____pa0311">#REF!</definedName>
    <definedName name="____pa0312" localSheetId="7">#REF!</definedName>
    <definedName name="____pa0312" localSheetId="6">#REF!</definedName>
    <definedName name="____pa0312" localSheetId="9">#REF!</definedName>
    <definedName name="____pa0312" localSheetId="3">#REF!</definedName>
    <definedName name="____pa0312">#REF!</definedName>
    <definedName name="____pa0313" localSheetId="7">#REF!</definedName>
    <definedName name="____pa0313" localSheetId="6">#REF!</definedName>
    <definedName name="____pa0313" localSheetId="9">#REF!</definedName>
    <definedName name="____pa0313" localSheetId="3">#REF!</definedName>
    <definedName name="____pa0313">#REF!</definedName>
    <definedName name="____pa0314" localSheetId="7">#REF!</definedName>
    <definedName name="____pa0314" localSheetId="6">#REF!</definedName>
    <definedName name="____pa0314" localSheetId="9">#REF!</definedName>
    <definedName name="____pa0314" localSheetId="3">#REF!</definedName>
    <definedName name="____pa0314">#REF!</definedName>
    <definedName name="____pa0315" localSheetId="7">#REF!</definedName>
    <definedName name="____pa0315" localSheetId="6">#REF!</definedName>
    <definedName name="____pa0315" localSheetId="9">#REF!</definedName>
    <definedName name="____pa0315" localSheetId="3">#REF!</definedName>
    <definedName name="____pa0315">#REF!</definedName>
    <definedName name="____pa0316" localSheetId="7">#REF!</definedName>
    <definedName name="____pa0316" localSheetId="6">#REF!</definedName>
    <definedName name="____pa0316" localSheetId="9">#REF!</definedName>
    <definedName name="____pa0316" localSheetId="3">#REF!</definedName>
    <definedName name="____pa0316">#REF!</definedName>
    <definedName name="____pa0317" localSheetId="7">#REF!</definedName>
    <definedName name="____pa0317" localSheetId="6">#REF!</definedName>
    <definedName name="____pa0317" localSheetId="9">#REF!</definedName>
    <definedName name="____pa0317" localSheetId="3">#REF!</definedName>
    <definedName name="____pa0317">#REF!</definedName>
    <definedName name="____pa0318" localSheetId="7">#REF!</definedName>
    <definedName name="____pa0318" localSheetId="6">#REF!</definedName>
    <definedName name="____pa0318" localSheetId="9">#REF!</definedName>
    <definedName name="____pa0318" localSheetId="3">#REF!</definedName>
    <definedName name="____pa0318">#REF!</definedName>
    <definedName name="____pa0319" localSheetId="7">#REF!</definedName>
    <definedName name="____pa0319" localSheetId="6">#REF!</definedName>
    <definedName name="____pa0319" localSheetId="9">#REF!</definedName>
    <definedName name="____pa0319" localSheetId="3">#REF!</definedName>
    <definedName name="____pa0319">#REF!</definedName>
    <definedName name="____pa0320" localSheetId="7">#REF!</definedName>
    <definedName name="____pa0320" localSheetId="6">#REF!</definedName>
    <definedName name="____pa0320" localSheetId="9">#REF!</definedName>
    <definedName name="____pa0320" localSheetId="3">#REF!</definedName>
    <definedName name="____pa0320">#REF!</definedName>
    <definedName name="____pa0321" localSheetId="7">#REF!</definedName>
    <definedName name="____pa0321" localSheetId="6">#REF!</definedName>
    <definedName name="____pa0321" localSheetId="9">#REF!</definedName>
    <definedName name="____pa0321" localSheetId="3">#REF!</definedName>
    <definedName name="____pa0321">#REF!</definedName>
    <definedName name="____pa0322" localSheetId="7">#REF!</definedName>
    <definedName name="____pa0322" localSheetId="6">#REF!</definedName>
    <definedName name="____pa0322" localSheetId="9">#REF!</definedName>
    <definedName name="____pa0322" localSheetId="3">#REF!</definedName>
    <definedName name="____pa0322">#REF!</definedName>
    <definedName name="____pa0323" localSheetId="7">#REF!</definedName>
    <definedName name="____pa0323" localSheetId="6">#REF!</definedName>
    <definedName name="____pa0323" localSheetId="9">#REF!</definedName>
    <definedName name="____pa0323" localSheetId="3">#REF!</definedName>
    <definedName name="____pa0323">#REF!</definedName>
    <definedName name="____pa0325" localSheetId="7">#REF!</definedName>
    <definedName name="____pa0325" localSheetId="6">#REF!</definedName>
    <definedName name="____pa0325" localSheetId="9">#REF!</definedName>
    <definedName name="____pa0325" localSheetId="3">#REF!</definedName>
    <definedName name="____pa0325">#REF!</definedName>
    <definedName name="____pa0326" localSheetId="7">#REF!</definedName>
    <definedName name="____pa0326" localSheetId="6">#REF!</definedName>
    <definedName name="____pa0326" localSheetId="9">#REF!</definedName>
    <definedName name="____pa0326" localSheetId="3">#REF!</definedName>
    <definedName name="____pa0326">#REF!</definedName>
    <definedName name="____pa0327" localSheetId="7">#REF!</definedName>
    <definedName name="____pa0327" localSheetId="6">#REF!</definedName>
    <definedName name="____pa0327" localSheetId="9">#REF!</definedName>
    <definedName name="____pa0327" localSheetId="3">#REF!</definedName>
    <definedName name="____pa0327">#REF!</definedName>
    <definedName name="____pa0328" localSheetId="7">#REF!</definedName>
    <definedName name="____pa0328" localSheetId="6">#REF!</definedName>
    <definedName name="____pa0328" localSheetId="9">#REF!</definedName>
    <definedName name="____pa0328" localSheetId="3">#REF!</definedName>
    <definedName name="____pa0328">#REF!</definedName>
    <definedName name="____pa0329" localSheetId="7">#REF!</definedName>
    <definedName name="____pa0329" localSheetId="6">#REF!</definedName>
    <definedName name="____pa0329" localSheetId="9">#REF!</definedName>
    <definedName name="____pa0329" localSheetId="3">#REF!</definedName>
    <definedName name="____pa0329">#REF!</definedName>
    <definedName name="____pa0406" localSheetId="7">#REF!</definedName>
    <definedName name="____pa0406" localSheetId="6">#REF!</definedName>
    <definedName name="____pa0406" localSheetId="9">#REF!</definedName>
    <definedName name="____pa0406" localSheetId="3">#REF!</definedName>
    <definedName name="____pa0406">#REF!</definedName>
    <definedName name="____pa0408" localSheetId="7">#REF!</definedName>
    <definedName name="____pa0408" localSheetId="6">#REF!</definedName>
    <definedName name="____pa0408" localSheetId="9">#REF!</definedName>
    <definedName name="____pa0408" localSheetId="3">#REF!</definedName>
    <definedName name="____pa0408">#REF!</definedName>
    <definedName name="____pa0409" localSheetId="7">#REF!</definedName>
    <definedName name="____pa0409" localSheetId="6">#REF!</definedName>
    <definedName name="____pa0409" localSheetId="9">#REF!</definedName>
    <definedName name="____pa0409" localSheetId="3">#REF!</definedName>
    <definedName name="____pa0409">#REF!</definedName>
    <definedName name="____pa0410" localSheetId="7">#REF!</definedName>
    <definedName name="____pa0410" localSheetId="6">#REF!</definedName>
    <definedName name="____pa0410" localSheetId="9">#REF!</definedName>
    <definedName name="____pa0410" localSheetId="3">#REF!</definedName>
    <definedName name="____pa0410">#REF!</definedName>
    <definedName name="____pa0411" localSheetId="7">#REF!</definedName>
    <definedName name="____pa0411" localSheetId="6">#REF!</definedName>
    <definedName name="____pa0411" localSheetId="9">#REF!</definedName>
    <definedName name="____pa0411" localSheetId="3">#REF!</definedName>
    <definedName name="____pa0411">#REF!</definedName>
    <definedName name="____pa0412" localSheetId="7">#REF!</definedName>
    <definedName name="____pa0412" localSheetId="6">#REF!</definedName>
    <definedName name="____pa0412" localSheetId="9">#REF!</definedName>
    <definedName name="____pa0412" localSheetId="3">#REF!</definedName>
    <definedName name="____pa0412">#REF!</definedName>
    <definedName name="____pa0413" localSheetId="7">#REF!</definedName>
    <definedName name="____pa0413" localSheetId="6">#REF!</definedName>
    <definedName name="____pa0413" localSheetId="9">#REF!</definedName>
    <definedName name="____pa0413" localSheetId="3">#REF!</definedName>
    <definedName name="____pa0413">#REF!</definedName>
    <definedName name="____pa0414" localSheetId="7">#REF!</definedName>
    <definedName name="____pa0414" localSheetId="6">#REF!</definedName>
    <definedName name="____pa0414" localSheetId="9">#REF!</definedName>
    <definedName name="____pa0414" localSheetId="3">#REF!</definedName>
    <definedName name="____pa0414">#REF!</definedName>
    <definedName name="____pa0415" localSheetId="7">#REF!</definedName>
    <definedName name="____pa0415" localSheetId="6">#REF!</definedName>
    <definedName name="____pa0415" localSheetId="9">#REF!</definedName>
    <definedName name="____pa0415" localSheetId="3">#REF!</definedName>
    <definedName name="____pa0415">#REF!</definedName>
    <definedName name="____pa0416" localSheetId="7">#REF!</definedName>
    <definedName name="____pa0416" localSheetId="6">#REF!</definedName>
    <definedName name="____pa0416" localSheetId="9">#REF!</definedName>
    <definedName name="____pa0416" localSheetId="3">#REF!</definedName>
    <definedName name="____pa0416">#REF!</definedName>
    <definedName name="____pa0418" localSheetId="7">#REF!</definedName>
    <definedName name="____pa0418" localSheetId="6">#REF!</definedName>
    <definedName name="____pa0418" localSheetId="9">#REF!</definedName>
    <definedName name="____pa0418" localSheetId="3">#REF!</definedName>
    <definedName name="____pa0418">#REF!</definedName>
    <definedName name="____pa0419" localSheetId="7">#REF!</definedName>
    <definedName name="____pa0419" localSheetId="6">#REF!</definedName>
    <definedName name="____pa0419" localSheetId="9">#REF!</definedName>
    <definedName name="____pa0419" localSheetId="3">#REF!</definedName>
    <definedName name="____pa0419">#REF!</definedName>
    <definedName name="____pa0420" localSheetId="7">#REF!</definedName>
    <definedName name="____pa0420" localSheetId="6">#REF!</definedName>
    <definedName name="____pa0420" localSheetId="9">#REF!</definedName>
    <definedName name="____pa0420" localSheetId="3">#REF!</definedName>
    <definedName name="____pa0420">#REF!</definedName>
    <definedName name="____pa0422" localSheetId="7">#REF!</definedName>
    <definedName name="____pa0422" localSheetId="6">#REF!</definedName>
    <definedName name="____pa0422" localSheetId="9">#REF!</definedName>
    <definedName name="____pa0422" localSheetId="3">#REF!</definedName>
    <definedName name="____pa0422">#REF!</definedName>
    <definedName name="____pa0423" localSheetId="7">#REF!</definedName>
    <definedName name="____pa0423" localSheetId="6">#REF!</definedName>
    <definedName name="____pa0423" localSheetId="9">#REF!</definedName>
    <definedName name="____pa0423" localSheetId="3">#REF!</definedName>
    <definedName name="____pa0423">#REF!</definedName>
    <definedName name="____pa0424" localSheetId="7">#REF!</definedName>
    <definedName name="____pa0424" localSheetId="6">#REF!</definedName>
    <definedName name="____pa0424" localSheetId="9">#REF!</definedName>
    <definedName name="____pa0424" localSheetId="3">#REF!</definedName>
    <definedName name="____pa0424">#REF!</definedName>
    <definedName name="____pa0425" localSheetId="7">#REF!</definedName>
    <definedName name="____pa0425" localSheetId="6">#REF!</definedName>
    <definedName name="____pa0425" localSheetId="9">#REF!</definedName>
    <definedName name="____pa0425" localSheetId="3">#REF!</definedName>
    <definedName name="____pa0425">#REF!</definedName>
    <definedName name="____pa0427" localSheetId="7">#REF!</definedName>
    <definedName name="____pa0427" localSheetId="6">#REF!</definedName>
    <definedName name="____pa0427" localSheetId="9">#REF!</definedName>
    <definedName name="____pa0427" localSheetId="3">#REF!</definedName>
    <definedName name="____pa0427">#REF!</definedName>
    <definedName name="____pa0505" localSheetId="7">#REF!</definedName>
    <definedName name="____pa0505" localSheetId="6">#REF!</definedName>
    <definedName name="____pa0505" localSheetId="9">#REF!</definedName>
    <definedName name="____pa0505" localSheetId="3">#REF!</definedName>
    <definedName name="____pa0505">#REF!</definedName>
    <definedName name="____pa0506" localSheetId="7">#REF!</definedName>
    <definedName name="____pa0506" localSheetId="6">#REF!</definedName>
    <definedName name="____pa0506" localSheetId="9">#REF!</definedName>
    <definedName name="____pa0506" localSheetId="3">#REF!</definedName>
    <definedName name="____pa0506">#REF!</definedName>
    <definedName name="____pa0510" localSheetId="7">#REF!</definedName>
    <definedName name="____pa0510" localSheetId="6">#REF!</definedName>
    <definedName name="____pa0510" localSheetId="9">#REF!</definedName>
    <definedName name="____pa0510" localSheetId="3">#REF!</definedName>
    <definedName name="____pa0510">#REF!</definedName>
    <definedName name="____pa0511" localSheetId="7">#REF!</definedName>
    <definedName name="____pa0511" localSheetId="6">#REF!</definedName>
    <definedName name="____pa0511" localSheetId="9">#REF!</definedName>
    <definedName name="____pa0511" localSheetId="3">#REF!</definedName>
    <definedName name="____pa0511">#REF!</definedName>
    <definedName name="____pa0512" localSheetId="7">#REF!</definedName>
    <definedName name="____pa0512" localSheetId="6">#REF!</definedName>
    <definedName name="____pa0512" localSheetId="9">#REF!</definedName>
    <definedName name="____pa0512" localSheetId="3">#REF!</definedName>
    <definedName name="____pa0512">#REF!</definedName>
    <definedName name="____pa0513" localSheetId="7">#REF!</definedName>
    <definedName name="____pa0513" localSheetId="6">#REF!</definedName>
    <definedName name="____pa0513" localSheetId="9">#REF!</definedName>
    <definedName name="____pa0513" localSheetId="3">#REF!</definedName>
    <definedName name="____pa0513">#REF!</definedName>
    <definedName name="____pa0517" localSheetId="7">#REF!</definedName>
    <definedName name="____pa0517" localSheetId="6">#REF!</definedName>
    <definedName name="____pa0517" localSheetId="9">#REF!</definedName>
    <definedName name="____pa0517" localSheetId="3">#REF!</definedName>
    <definedName name="____pa0517">#REF!</definedName>
    <definedName name="____pa0518" localSheetId="7">#REF!</definedName>
    <definedName name="____pa0518" localSheetId="6">#REF!</definedName>
    <definedName name="____pa0518" localSheetId="9">#REF!</definedName>
    <definedName name="____pa0518" localSheetId="3">#REF!</definedName>
    <definedName name="____pa0518">#REF!</definedName>
    <definedName name="____pa0526" localSheetId="7">#REF!</definedName>
    <definedName name="____pa0526" localSheetId="6">#REF!</definedName>
    <definedName name="____pa0526" localSheetId="9">#REF!</definedName>
    <definedName name="____pa0526" localSheetId="3">#REF!</definedName>
    <definedName name="____pa0526">#REF!</definedName>
    <definedName name="____pa0530" localSheetId="7">#REF!</definedName>
    <definedName name="____pa0530" localSheetId="6">#REF!</definedName>
    <definedName name="____pa0530" localSheetId="9">#REF!</definedName>
    <definedName name="____pa0530" localSheetId="3">#REF!</definedName>
    <definedName name="____pa0530">#REF!</definedName>
    <definedName name="____pa0535" localSheetId="7">#REF!</definedName>
    <definedName name="____pa0535" localSheetId="6">#REF!</definedName>
    <definedName name="____pa0535" localSheetId="9">#REF!</definedName>
    <definedName name="____pa0535" localSheetId="3">#REF!</definedName>
    <definedName name="____pa0535">#REF!</definedName>
    <definedName name="____pa0538" localSheetId="7">#REF!</definedName>
    <definedName name="____pa0538" localSheetId="6">#REF!</definedName>
    <definedName name="____pa0538" localSheetId="9">#REF!</definedName>
    <definedName name="____pa0538" localSheetId="3">#REF!</definedName>
    <definedName name="____pa0538">#REF!</definedName>
    <definedName name="____pa0604" localSheetId="7">#REF!</definedName>
    <definedName name="____pa0604" localSheetId="6">#REF!</definedName>
    <definedName name="____pa0604" localSheetId="9">#REF!</definedName>
    <definedName name="____pa0604" localSheetId="3">#REF!</definedName>
    <definedName name="____pa0604">#REF!</definedName>
    <definedName name="____pa0605" localSheetId="7">#REF!</definedName>
    <definedName name="____pa0605" localSheetId="6">#REF!</definedName>
    <definedName name="____pa0605" localSheetId="9">#REF!</definedName>
    <definedName name="____pa0605" localSheetId="3">#REF!</definedName>
    <definedName name="____pa0605">#REF!</definedName>
    <definedName name="____pa0606" localSheetId="7">#REF!</definedName>
    <definedName name="____pa0606" localSheetId="6">#REF!</definedName>
    <definedName name="____pa0606" localSheetId="9">#REF!</definedName>
    <definedName name="____pa0606" localSheetId="3">#REF!</definedName>
    <definedName name="____pa0606">#REF!</definedName>
    <definedName name="____pa0607" localSheetId="7">#REF!</definedName>
    <definedName name="____pa0607" localSheetId="6">#REF!</definedName>
    <definedName name="____pa0607" localSheetId="9">#REF!</definedName>
    <definedName name="____pa0607" localSheetId="3">#REF!</definedName>
    <definedName name="____pa0607">#REF!</definedName>
    <definedName name="____pa0805" localSheetId="7">#REF!</definedName>
    <definedName name="____pa0805" localSheetId="6">#REF!</definedName>
    <definedName name="____pa0805" localSheetId="9">#REF!</definedName>
    <definedName name="____pa0805" localSheetId="3">#REF!</definedName>
    <definedName name="____pa0805">#REF!</definedName>
    <definedName name="____pa0812" localSheetId="7">#REF!</definedName>
    <definedName name="____pa0812" localSheetId="6">#REF!</definedName>
    <definedName name="____pa0812" localSheetId="9">#REF!</definedName>
    <definedName name="____pa0812" localSheetId="3">#REF!</definedName>
    <definedName name="____pa0812">#REF!</definedName>
    <definedName name="____pa1003">[18]Sheet1!$E$7</definedName>
    <definedName name="____pa3040" localSheetId="7">#REF!</definedName>
    <definedName name="____pa3040" localSheetId="4">#REF!</definedName>
    <definedName name="____pa3040" localSheetId="6">#REF!</definedName>
    <definedName name="____pa3040" localSheetId="9">#REF!</definedName>
    <definedName name="____pa3040" localSheetId="3">#REF!</definedName>
    <definedName name="____pa3040">#REF!</definedName>
    <definedName name="____pa3050" localSheetId="7">#REF!</definedName>
    <definedName name="____pa3050" localSheetId="6">#REF!</definedName>
    <definedName name="____pa3050" localSheetId="9">#REF!</definedName>
    <definedName name="____pa3050" localSheetId="3">#REF!</definedName>
    <definedName name="____pa3050">#REF!</definedName>
    <definedName name="____paa0421" localSheetId="7">#REF!</definedName>
    <definedName name="____paa0421" localSheetId="6">#REF!</definedName>
    <definedName name="____paa0421" localSheetId="9">#REF!</definedName>
    <definedName name="____paa0421" localSheetId="3">#REF!</definedName>
    <definedName name="____paa0421">#REF!</definedName>
    <definedName name="____paa316" localSheetId="7">#REF!</definedName>
    <definedName name="____paa316" localSheetId="6">#REF!</definedName>
    <definedName name="____paa316" localSheetId="9">#REF!</definedName>
    <definedName name="____paa316" localSheetId="3">#REF!</definedName>
    <definedName name="____paa316">#REF!</definedName>
    <definedName name="____paa324" localSheetId="7">#REF!</definedName>
    <definedName name="____paa324" localSheetId="6">#REF!</definedName>
    <definedName name="____paa324" localSheetId="9">#REF!</definedName>
    <definedName name="____paa324" localSheetId="3">#REF!</definedName>
    <definedName name="____paa324">#REF!</definedName>
    <definedName name="____paa408" localSheetId="7">#REF!</definedName>
    <definedName name="____paa408" localSheetId="6">#REF!</definedName>
    <definedName name="____paa408" localSheetId="9">#REF!</definedName>
    <definedName name="____paa408" localSheetId="3">#REF!</definedName>
    <definedName name="____paa408">#REF!</definedName>
    <definedName name="____paa409" localSheetId="7">#REF!</definedName>
    <definedName name="____paa409" localSheetId="6">#REF!</definedName>
    <definedName name="____paa409" localSheetId="9">#REF!</definedName>
    <definedName name="____paa409" localSheetId="3">#REF!</definedName>
    <definedName name="____paa409">#REF!</definedName>
    <definedName name="____paa410" localSheetId="7">#REF!</definedName>
    <definedName name="____paa410" localSheetId="6">#REF!</definedName>
    <definedName name="____paa410" localSheetId="9">#REF!</definedName>
    <definedName name="____paa410" localSheetId="3">#REF!</definedName>
    <definedName name="____paa410">#REF!</definedName>
    <definedName name="____paa412" localSheetId="7">#REF!</definedName>
    <definedName name="____paa412" localSheetId="6">#REF!</definedName>
    <definedName name="____paa412" localSheetId="9">#REF!</definedName>
    <definedName name="____paa412" localSheetId="3">#REF!</definedName>
    <definedName name="____paa412">#REF!</definedName>
    <definedName name="____paa531" localSheetId="7">#REF!</definedName>
    <definedName name="____paa531" localSheetId="6">#REF!</definedName>
    <definedName name="____paa531" localSheetId="9">#REF!</definedName>
    <definedName name="____paa531" localSheetId="3">#REF!</definedName>
    <definedName name="____paa531">#REF!</definedName>
    <definedName name="____pab100" localSheetId="7">#REF!</definedName>
    <definedName name="____pab100" localSheetId="6">#REF!</definedName>
    <definedName name="____pab100" localSheetId="9">#REF!</definedName>
    <definedName name="____pab100" localSheetId="3">#REF!</definedName>
    <definedName name="____pab100">#REF!</definedName>
    <definedName name="____pab125" localSheetId="7">#REF!</definedName>
    <definedName name="____pab125" localSheetId="6">#REF!</definedName>
    <definedName name="____pab125" localSheetId="9">#REF!</definedName>
    <definedName name="____pab125" localSheetId="3">#REF!</definedName>
    <definedName name="____pab125">#REF!</definedName>
    <definedName name="____pab15" localSheetId="7">#REF!</definedName>
    <definedName name="____pab15" localSheetId="6">#REF!</definedName>
    <definedName name="____pab15" localSheetId="9">#REF!</definedName>
    <definedName name="____pab15" localSheetId="3">#REF!</definedName>
    <definedName name="____pab15">#REF!</definedName>
    <definedName name="____pab150" localSheetId="7">#REF!</definedName>
    <definedName name="____pab150" localSheetId="6">#REF!</definedName>
    <definedName name="____pab150" localSheetId="9">#REF!</definedName>
    <definedName name="____pab150" localSheetId="3">#REF!</definedName>
    <definedName name="____pab150">#REF!</definedName>
    <definedName name="____pab2" localSheetId="7">#REF!</definedName>
    <definedName name="____pab2" localSheetId="6">#REF!</definedName>
    <definedName name="____pab2" localSheetId="9">#REF!</definedName>
    <definedName name="____pab2" localSheetId="3">#REF!</definedName>
    <definedName name="____pab2">#REF!</definedName>
    <definedName name="____pab20" localSheetId="7">#REF!</definedName>
    <definedName name="____pab20" localSheetId="6">#REF!</definedName>
    <definedName name="____pab20" localSheetId="9">#REF!</definedName>
    <definedName name="____pab20" localSheetId="3">#REF!</definedName>
    <definedName name="____pab20">#REF!</definedName>
    <definedName name="____pab25" localSheetId="7">#REF!</definedName>
    <definedName name="____pab25" localSheetId="6">#REF!</definedName>
    <definedName name="____pab25" localSheetId="9">#REF!</definedName>
    <definedName name="____pab25" localSheetId="3">#REF!</definedName>
    <definedName name="____pab25">#REF!</definedName>
    <definedName name="____pab308" localSheetId="7">#REF!</definedName>
    <definedName name="____pab308" localSheetId="6">#REF!</definedName>
    <definedName name="____pab308" localSheetId="9">#REF!</definedName>
    <definedName name="____pab308" localSheetId="3">#REF!</definedName>
    <definedName name="____pab308">#REF!</definedName>
    <definedName name="____pab309" localSheetId="7">#REF!</definedName>
    <definedName name="____pab309" localSheetId="6">#REF!</definedName>
    <definedName name="____pab309" localSheetId="9">#REF!</definedName>
    <definedName name="____pab309" localSheetId="3">#REF!</definedName>
    <definedName name="____pab309">#REF!</definedName>
    <definedName name="____pab310" localSheetId="7">#REF!</definedName>
    <definedName name="____pab310" localSheetId="6">#REF!</definedName>
    <definedName name="____pab310" localSheetId="9">#REF!</definedName>
    <definedName name="____pab310" localSheetId="3">#REF!</definedName>
    <definedName name="____pab310">#REF!</definedName>
    <definedName name="____pab316" localSheetId="7">#REF!</definedName>
    <definedName name="____pab316" localSheetId="6">#REF!</definedName>
    <definedName name="____pab316" localSheetId="9">#REF!</definedName>
    <definedName name="____pab316" localSheetId="3">#REF!</definedName>
    <definedName name="____pab316">#REF!</definedName>
    <definedName name="____pab32" localSheetId="7">#REF!</definedName>
    <definedName name="____pab32" localSheetId="6">#REF!</definedName>
    <definedName name="____pab32" localSheetId="9">#REF!</definedName>
    <definedName name="____pab32" localSheetId="3">#REF!</definedName>
    <definedName name="____pab32">#REF!</definedName>
    <definedName name="____pab324" localSheetId="7">#REF!</definedName>
    <definedName name="____pab324" localSheetId="6">#REF!</definedName>
    <definedName name="____pab324" localSheetId="9">#REF!</definedName>
    <definedName name="____pab324" localSheetId="3">#REF!</definedName>
    <definedName name="____pab324">#REF!</definedName>
    <definedName name="____pab4" localSheetId="7">#REF!</definedName>
    <definedName name="____pab4" localSheetId="6">#REF!</definedName>
    <definedName name="____pab4" localSheetId="9">#REF!</definedName>
    <definedName name="____pab4" localSheetId="3">#REF!</definedName>
    <definedName name="____pab4">#REF!</definedName>
    <definedName name="____pab40" localSheetId="7">#REF!</definedName>
    <definedName name="____pab40" localSheetId="6">#REF!</definedName>
    <definedName name="____pab40" localSheetId="9">#REF!</definedName>
    <definedName name="____pab40" localSheetId="3">#REF!</definedName>
    <definedName name="____pab40">#REF!</definedName>
    <definedName name="____pab421" localSheetId="7">#REF!</definedName>
    <definedName name="____pab421" localSheetId="6">#REF!</definedName>
    <definedName name="____pab421" localSheetId="9">#REF!</definedName>
    <definedName name="____pab421" localSheetId="3">#REF!</definedName>
    <definedName name="____pab421">#REF!</definedName>
    <definedName name="____pab50" localSheetId="7">#REF!</definedName>
    <definedName name="____pab50" localSheetId="6">#REF!</definedName>
    <definedName name="____pab50" localSheetId="9">#REF!</definedName>
    <definedName name="____pab50" localSheetId="3">#REF!</definedName>
    <definedName name="____pab50">#REF!</definedName>
    <definedName name="____pab531" localSheetId="7">#REF!</definedName>
    <definedName name="____pab531" localSheetId="6">#REF!</definedName>
    <definedName name="____pab531" localSheetId="9">#REF!</definedName>
    <definedName name="____pab531" localSheetId="3">#REF!</definedName>
    <definedName name="____pab531">#REF!</definedName>
    <definedName name="____pab6" localSheetId="7">#REF!</definedName>
    <definedName name="____pab6" localSheetId="6">#REF!</definedName>
    <definedName name="____pab6" localSheetId="9">#REF!</definedName>
    <definedName name="____pab6" localSheetId="3">#REF!</definedName>
    <definedName name="____pab6">#REF!</definedName>
    <definedName name="____pab65" localSheetId="7">#REF!</definedName>
    <definedName name="____pab65" localSheetId="6">#REF!</definedName>
    <definedName name="____pab65" localSheetId="9">#REF!</definedName>
    <definedName name="____pab65" localSheetId="3">#REF!</definedName>
    <definedName name="____pab65">#REF!</definedName>
    <definedName name="____pab80" localSheetId="7">#REF!</definedName>
    <definedName name="____pab80" localSheetId="6">#REF!</definedName>
    <definedName name="____pab80" localSheetId="9">#REF!</definedName>
    <definedName name="____pab80" localSheetId="3">#REF!</definedName>
    <definedName name="____pab80">#REF!</definedName>
    <definedName name="____pac309" localSheetId="7">#REF!</definedName>
    <definedName name="____pac309" localSheetId="6">#REF!</definedName>
    <definedName name="____pac309" localSheetId="9">#REF!</definedName>
    <definedName name="____pac309" localSheetId="3">#REF!</definedName>
    <definedName name="____pac309">#REF!</definedName>
    <definedName name="____pac310" localSheetId="7">#REF!</definedName>
    <definedName name="____pac310" localSheetId="6">#REF!</definedName>
    <definedName name="____pac310" localSheetId="9">#REF!</definedName>
    <definedName name="____pac310" localSheetId="3">#REF!</definedName>
    <definedName name="____pac310">#REF!</definedName>
    <definedName name="____pac316" localSheetId="7">#REF!</definedName>
    <definedName name="____pac316" localSheetId="6">#REF!</definedName>
    <definedName name="____pac316" localSheetId="9">#REF!</definedName>
    <definedName name="____pac316" localSheetId="3">#REF!</definedName>
    <definedName name="____pac316">#REF!</definedName>
    <definedName name="____pac324" localSheetId="7">#REF!</definedName>
    <definedName name="____pac324" localSheetId="6">#REF!</definedName>
    <definedName name="____pac324" localSheetId="9">#REF!</definedName>
    <definedName name="____pac324" localSheetId="3">#REF!</definedName>
    <definedName name="____pac324">#REF!</definedName>
    <definedName name="____pac531" localSheetId="7">#REF!</definedName>
    <definedName name="____pac531" localSheetId="6">#REF!</definedName>
    <definedName name="____pac531" localSheetId="9">#REF!</definedName>
    <definedName name="____pac531" localSheetId="3">#REF!</definedName>
    <definedName name="____pac531">#REF!</definedName>
    <definedName name="____pad324" localSheetId="7">#REF!</definedName>
    <definedName name="____pad324" localSheetId="6">#REF!</definedName>
    <definedName name="____pad324" localSheetId="9">#REF!</definedName>
    <definedName name="____pad324" localSheetId="3">#REF!</definedName>
    <definedName name="____pad324">#REF!</definedName>
    <definedName name="____pah150" localSheetId="7">#REF!</definedName>
    <definedName name="____pah150" localSheetId="6">#REF!</definedName>
    <definedName name="____pah150" localSheetId="9">#REF!</definedName>
    <definedName name="____pah150" localSheetId="3">#REF!</definedName>
    <definedName name="____pah150">#REF!</definedName>
    <definedName name="____pak100" localSheetId="7">#REF!</definedName>
    <definedName name="____pak100" localSheetId="6">#REF!</definedName>
    <definedName name="____pak100" localSheetId="9">#REF!</definedName>
    <definedName name="____pak100" localSheetId="3">#REF!</definedName>
    <definedName name="____pak100">#REF!</definedName>
    <definedName name="____pak150" localSheetId="7">#REF!</definedName>
    <definedName name="____pak150" localSheetId="6">#REF!</definedName>
    <definedName name="____pak150" localSheetId="9">#REF!</definedName>
    <definedName name="____pak150" localSheetId="3">#REF!</definedName>
    <definedName name="____pak150">#REF!</definedName>
    <definedName name="____pak50" localSheetId="7">#REF!</definedName>
    <definedName name="____pak50" localSheetId="6">#REF!</definedName>
    <definedName name="____pak50" localSheetId="9">#REF!</definedName>
    <definedName name="____pak50" localSheetId="3">#REF!</definedName>
    <definedName name="____pak50">#REF!</definedName>
    <definedName name="____pak80" localSheetId="7">#REF!</definedName>
    <definedName name="____pak80" localSheetId="6">#REF!</definedName>
    <definedName name="____pak80" localSheetId="9">#REF!</definedName>
    <definedName name="____pak80" localSheetId="3">#REF!</definedName>
    <definedName name="____pak80">#REF!</definedName>
    <definedName name="____Pap785">[17]INPUTS!$H$34</definedName>
    <definedName name="____Pap789">[17]INPUTS!$H$32</definedName>
    <definedName name="____pb0130">[18]Sheet1!$E$15</definedName>
    <definedName name="____pb0131">[18]Sheet1!$E$16</definedName>
    <definedName name="____PB0132">[18]Sheet1!$E$17</definedName>
    <definedName name="____PB0135">[18]Sheet1!$E$18</definedName>
    <definedName name="____PB0305">[18]Sheet1!$E$24</definedName>
    <definedName name="____pbs100" localSheetId="7">#REF!</definedName>
    <definedName name="____pbs100" localSheetId="4">#REF!</definedName>
    <definedName name="____pbs100" localSheetId="6">#REF!</definedName>
    <definedName name="____pbs100" localSheetId="9">#REF!</definedName>
    <definedName name="____pbs100" localSheetId="3">#REF!</definedName>
    <definedName name="____pbs100">#REF!</definedName>
    <definedName name="____pbs15" localSheetId="7">#REF!</definedName>
    <definedName name="____pbs15" localSheetId="6">#REF!</definedName>
    <definedName name="____pbs15" localSheetId="9">#REF!</definedName>
    <definedName name="____pbs15" localSheetId="3">#REF!</definedName>
    <definedName name="____pbs15">#REF!</definedName>
    <definedName name="____pbs150" localSheetId="7">#REF!</definedName>
    <definedName name="____pbs150" localSheetId="6">#REF!</definedName>
    <definedName name="____pbs150" localSheetId="9">#REF!</definedName>
    <definedName name="____pbs150" localSheetId="3">#REF!</definedName>
    <definedName name="____pbs150">#REF!</definedName>
    <definedName name="____pbs40" localSheetId="7">#REF!</definedName>
    <definedName name="____pbs40" localSheetId="6">#REF!</definedName>
    <definedName name="____pbs40" localSheetId="9">#REF!</definedName>
    <definedName name="____pbs40" localSheetId="3">#REF!</definedName>
    <definedName name="____pbs40">#REF!</definedName>
    <definedName name="____pbs50" localSheetId="7">#REF!</definedName>
    <definedName name="____pbs50" localSheetId="6">#REF!</definedName>
    <definedName name="____pbs50" localSheetId="9">#REF!</definedName>
    <definedName name="____pbs50" localSheetId="3">#REF!</definedName>
    <definedName name="____pbs50">#REF!</definedName>
    <definedName name="____pbs65" localSheetId="7">#REF!</definedName>
    <definedName name="____pbs65" localSheetId="6">#REF!</definedName>
    <definedName name="____pbs65" localSheetId="9">#REF!</definedName>
    <definedName name="____pbs65" localSheetId="3">#REF!</definedName>
    <definedName name="____pbs65">#REF!</definedName>
    <definedName name="____pbs80" localSheetId="7">#REF!</definedName>
    <definedName name="____pbs80" localSheetId="6">#REF!</definedName>
    <definedName name="____pbs80" localSheetId="9">#REF!</definedName>
    <definedName name="____pbs80" localSheetId="3">#REF!</definedName>
    <definedName name="____pbs80">#REF!</definedName>
    <definedName name="____pc0022">[18]Sheet1!$E$31</definedName>
    <definedName name="____pc50" localSheetId="7">#REF!</definedName>
    <definedName name="____pc50" localSheetId="4">#REF!</definedName>
    <definedName name="____pc50" localSheetId="6">#REF!</definedName>
    <definedName name="____pc50" localSheetId="9">#REF!</definedName>
    <definedName name="____pc50" localSheetId="3">#REF!</definedName>
    <definedName name="____pc50">#REF!</definedName>
    <definedName name="____pc80" localSheetId="7">#REF!</definedName>
    <definedName name="____pc80" localSheetId="6">#REF!</definedName>
    <definedName name="____pc80" localSheetId="9">#REF!</definedName>
    <definedName name="____pc80" localSheetId="3">#REF!</definedName>
    <definedName name="____pc80">#REF!</definedName>
    <definedName name="____pcf80" localSheetId="7">#REF!</definedName>
    <definedName name="____pcf80" localSheetId="6">#REF!</definedName>
    <definedName name="____pcf80" localSheetId="9">#REF!</definedName>
    <definedName name="____pcf80" localSheetId="3">#REF!</definedName>
    <definedName name="____pcf80">#REF!</definedName>
    <definedName name="____Pci785">[17]INPUTS!$H$35</definedName>
    <definedName name="____Pci789">[17]INPUTS!$H$33</definedName>
    <definedName name="____pd0120">[18]Sheet1!$E$42</definedName>
    <definedName name="____pd0132">[18]Sheet1!$E$45</definedName>
    <definedName name="____pd0163">[18]Sheet1!$E$53</definedName>
    <definedName name="____pd0164">[18]Sheet1!$E$54</definedName>
    <definedName name="____pd0165">[18]Sheet1!$E$55</definedName>
    <definedName name="____pd0166">[18]Sheet1!$E$56</definedName>
    <definedName name="____pd0167">[18]Sheet1!$E$57</definedName>
    <definedName name="____pd0200">[18]Sheet1!$E$58</definedName>
    <definedName name="____pd0210">[18]Sheet1!$E$59</definedName>
    <definedName name="____pd0220">[18]Sheet1!$E$60</definedName>
    <definedName name="____pd0240">[18]Sheet1!$E$62</definedName>
    <definedName name="____pd0242">[18]Sheet1!$E$63</definedName>
    <definedName name="____pd0246">[18]Sheet1!$E$65</definedName>
    <definedName name="____pd0260">[18]Sheet1!$E$69</definedName>
    <definedName name="____pd0261">[18]Sheet1!$E$70</definedName>
    <definedName name="____pd0262">[18]Sheet1!$E$71</definedName>
    <definedName name="____pe0015">[18]Sheet1!$E$82</definedName>
    <definedName name="____pe0025">[18]Sheet1!$E$86</definedName>
    <definedName name="____pf0100">[18]Sheet1!$E$89</definedName>
    <definedName name="____pf0280">[18]Sheet1!$E$110</definedName>
    <definedName name="____pf0400">[18]Sheet1!$E$119</definedName>
    <definedName name="____pf5001">[18]Sheet1!$E$137</definedName>
    <definedName name="____pg0130">[18]Sheet1!$E$142</definedName>
    <definedName name="____pg0140">[18]Sheet1!$E$143</definedName>
    <definedName name="_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_ph100" localSheetId="7">#REF!</definedName>
    <definedName name="____ph100" localSheetId="4">#REF!</definedName>
    <definedName name="____ph100" localSheetId="6">#REF!</definedName>
    <definedName name="____ph100" localSheetId="9">#REF!</definedName>
    <definedName name="____ph100" localSheetId="3">#REF!</definedName>
    <definedName name="____ph100">#REF!</definedName>
    <definedName name="____ph150" localSheetId="7">#REF!</definedName>
    <definedName name="____ph150" localSheetId="6">#REF!</definedName>
    <definedName name="____ph150" localSheetId="9">#REF!</definedName>
    <definedName name="____ph150" localSheetId="3">#REF!</definedName>
    <definedName name="____ph150">#REF!</definedName>
    <definedName name="____phf100" localSheetId="7">#REF!</definedName>
    <definedName name="____phf100" localSheetId="6">#REF!</definedName>
    <definedName name="____phf100" localSheetId="9">#REF!</definedName>
    <definedName name="____phf100" localSheetId="3">#REF!</definedName>
    <definedName name="____phf100">#REF!</definedName>
    <definedName name="____phf150" localSheetId="7">#REF!</definedName>
    <definedName name="____phf150" localSheetId="6">#REF!</definedName>
    <definedName name="____phf150" localSheetId="9">#REF!</definedName>
    <definedName name="____phf150" localSheetId="3">#REF!</definedName>
    <definedName name="____phf150">#REF!</definedName>
    <definedName name="____pi0110">[18]Sheet1!$E$172</definedName>
    <definedName name="____pi0112">[18]Sheet1!$E$173</definedName>
    <definedName name="____pi0502">[18]Sheet1!$E$187</definedName>
    <definedName name="____pi0503">[18]Sheet1!$E$188</definedName>
    <definedName name="____pi0600">[18]Sheet1!$E$189</definedName>
    <definedName name="____pi0601">[18]Sheet1!$E$190</definedName>
    <definedName name="____pi0602">[18]Sheet1!$E$191</definedName>
    <definedName name="____pi0603">[18]Sheet1!$E$192</definedName>
    <definedName name="____pj0103">[18]Sheet1!$E$196</definedName>
    <definedName name="____pj1004">[18]Sheet1!$E$215</definedName>
    <definedName name="____PJL2" localSheetId="7">#REF!</definedName>
    <definedName name="____PJL2" localSheetId="6">#REF!</definedName>
    <definedName name="____PJL2" localSheetId="9">#REF!</definedName>
    <definedName name="____PJL2">#REF!</definedName>
    <definedName name="____PPE2">'[15]Detail-PARENT'!$AU$781</definedName>
    <definedName name="____Ptl785">[17]INPUTS!$H$37</definedName>
    <definedName name="____Ptl789">[17]INPUTS!$H$38</definedName>
    <definedName name="____pv100" localSheetId="7">#REF!</definedName>
    <definedName name="____pv100" localSheetId="4">#REF!</definedName>
    <definedName name="____pv100" localSheetId="6">#REF!</definedName>
    <definedName name="____pv100" localSheetId="9">#REF!</definedName>
    <definedName name="____pv100" localSheetId="3">#REF!</definedName>
    <definedName name="____pv100">#REF!</definedName>
    <definedName name="____pv40" localSheetId="7">#REF!</definedName>
    <definedName name="____pv40" localSheetId="6">#REF!</definedName>
    <definedName name="____pv40" localSheetId="9">#REF!</definedName>
    <definedName name="____pv40" localSheetId="3">#REF!</definedName>
    <definedName name="____pv40">#REF!</definedName>
    <definedName name="____pv50" localSheetId="7">#REF!</definedName>
    <definedName name="____pv50" localSheetId="6">#REF!</definedName>
    <definedName name="____pv50" localSheetId="9">#REF!</definedName>
    <definedName name="____pv50" localSheetId="3">#REF!</definedName>
    <definedName name="____pv50">#REF!</definedName>
    <definedName name="____pv80" localSheetId="7">#REF!</definedName>
    <definedName name="____pv80" localSheetId="6">#REF!</definedName>
    <definedName name="____pv80" localSheetId="9">#REF!</definedName>
    <definedName name="____pv80" localSheetId="3">#REF!</definedName>
    <definedName name="____pv80">#REF!</definedName>
    <definedName name="____pvc100" localSheetId="7">[21]SAP!#REF!</definedName>
    <definedName name="____pvc100" localSheetId="6">[21]SAP!#REF!</definedName>
    <definedName name="____pvc100" localSheetId="9">[21]SAP!#REF!</definedName>
    <definedName name="____pvc100" localSheetId="3">[21]SAP!#REF!</definedName>
    <definedName name="____pvc100">[21]SAP!#REF!</definedName>
    <definedName name="____pvc150" localSheetId="7">[21]SAP!#REF!</definedName>
    <definedName name="____pvc150" localSheetId="6">[21]SAP!#REF!</definedName>
    <definedName name="____pvc150" localSheetId="9">[21]SAP!#REF!</definedName>
    <definedName name="____pvc150" localSheetId="3">[21]SAP!#REF!</definedName>
    <definedName name="____pvc150">[21]SAP!#REF!</definedName>
    <definedName name="____pvc20" localSheetId="7">[21]SAP!#REF!</definedName>
    <definedName name="____pvc20" localSheetId="6">[21]SAP!#REF!</definedName>
    <definedName name="____pvc20" localSheetId="9">[21]SAP!#REF!</definedName>
    <definedName name="____pvc20" localSheetId="3">[21]SAP!#REF!</definedName>
    <definedName name="____pvc20">[21]SAP!#REF!</definedName>
    <definedName name="____pvc200" localSheetId="7">[21]SAP!#REF!</definedName>
    <definedName name="____pvc200" localSheetId="6">[21]SAP!#REF!</definedName>
    <definedName name="____pvc200" localSheetId="9">[21]SAP!#REF!</definedName>
    <definedName name="____pvc200" localSheetId="3">[21]SAP!#REF!</definedName>
    <definedName name="____pvc200">[21]SAP!#REF!</definedName>
    <definedName name="____pvc25" localSheetId="7">[21]SAP!#REF!</definedName>
    <definedName name="____pvc25" localSheetId="6">[21]SAP!#REF!</definedName>
    <definedName name="____pvc25" localSheetId="9">[21]SAP!#REF!</definedName>
    <definedName name="____pvc25" localSheetId="3">[21]SAP!#REF!</definedName>
    <definedName name="____pvc25">[21]SAP!#REF!</definedName>
    <definedName name="____pvc32" localSheetId="7">[21]SAP!#REF!</definedName>
    <definedName name="____pvc32" localSheetId="6">[21]SAP!#REF!</definedName>
    <definedName name="____pvc32" localSheetId="9">[21]SAP!#REF!</definedName>
    <definedName name="____pvc32" localSheetId="3">[21]SAP!#REF!</definedName>
    <definedName name="____pvc32">[21]SAP!#REF!</definedName>
    <definedName name="____pvc40" localSheetId="7">[21]SAP!#REF!</definedName>
    <definedName name="____pvc40" localSheetId="6">[21]SAP!#REF!</definedName>
    <definedName name="____pvc40" localSheetId="9">[21]SAP!#REF!</definedName>
    <definedName name="____pvc40" localSheetId="3">[21]SAP!#REF!</definedName>
    <definedName name="____pvc40">[21]SAP!#REF!</definedName>
    <definedName name="____pvc50" localSheetId="7">[21]SAP!#REF!</definedName>
    <definedName name="____pvc50" localSheetId="6">[21]SAP!#REF!</definedName>
    <definedName name="____pvc50" localSheetId="9">[21]SAP!#REF!</definedName>
    <definedName name="____pvc50" localSheetId="3">[21]SAP!#REF!</definedName>
    <definedName name="____pvc50">[21]SAP!#REF!</definedName>
    <definedName name="____pvc65" localSheetId="7">[21]SAP!#REF!</definedName>
    <definedName name="____pvc65" localSheetId="6">[21]SAP!#REF!</definedName>
    <definedName name="____pvc65" localSheetId="9">[21]SAP!#REF!</definedName>
    <definedName name="____pvc65" localSheetId="3">[21]SAP!#REF!</definedName>
    <definedName name="____pvc65">[21]SAP!#REF!</definedName>
    <definedName name="____pvc80" localSheetId="7">[21]SAP!#REF!</definedName>
    <definedName name="____pvc80" localSheetId="6">[21]SAP!#REF!</definedName>
    <definedName name="____pvc80" localSheetId="9">[21]SAP!#REF!</definedName>
    <definedName name="____pvc80" localSheetId="3">[21]SAP!#REF!</definedName>
    <definedName name="____pvc80">[21]SAP!#REF!</definedName>
    <definedName name="____pvf100" localSheetId="7">#REF!</definedName>
    <definedName name="____pvf100" localSheetId="4">#REF!</definedName>
    <definedName name="____pvf100" localSheetId="6">#REF!</definedName>
    <definedName name="____pvf100" localSheetId="9">#REF!</definedName>
    <definedName name="____pvf100" localSheetId="3">#REF!</definedName>
    <definedName name="____pvf100">#REF!</definedName>
    <definedName name="____pvf80" localSheetId="7">#REF!</definedName>
    <definedName name="____pvf80" localSheetId="6">#REF!</definedName>
    <definedName name="____pvf80" localSheetId="9">#REF!</definedName>
    <definedName name="____pvf80" localSheetId="3">#REF!</definedName>
    <definedName name="____pvf80">#REF!</definedName>
    <definedName name="____qmd15" localSheetId="7">[21]SAP!#REF!</definedName>
    <definedName name="____qmd15" localSheetId="6">[21]SAP!#REF!</definedName>
    <definedName name="____qmd15" localSheetId="9">[21]SAP!#REF!</definedName>
    <definedName name="____qmd15" localSheetId="3">[21]SAP!#REF!</definedName>
    <definedName name="____qmd15">[21]SAP!#REF!</definedName>
    <definedName name="____qmd20" localSheetId="7">[21]SAP!#REF!</definedName>
    <definedName name="____qmd20" localSheetId="6">[21]SAP!#REF!</definedName>
    <definedName name="____qmd20" localSheetId="9">[21]SAP!#REF!</definedName>
    <definedName name="____qmd20" localSheetId="3">[21]SAP!#REF!</definedName>
    <definedName name="____qmd20">[21]SAP!#REF!</definedName>
    <definedName name="____RA11" localSheetId="7">#REF!</definedName>
    <definedName name="____RA11" localSheetId="6">#REF!</definedName>
    <definedName name="____RA11" localSheetId="9">#REF!</definedName>
    <definedName name="____RA11">#REF!</definedName>
    <definedName name="____RA13" localSheetId="7">#REF!</definedName>
    <definedName name="____RA13" localSheetId="6">#REF!</definedName>
    <definedName name="____RA13" localSheetId="9">#REF!</definedName>
    <definedName name="____RA13">#REF!</definedName>
    <definedName name="____RA14" localSheetId="7">#REF!</definedName>
    <definedName name="____RA14" localSheetId="6">#REF!</definedName>
    <definedName name="____RA14" localSheetId="9">#REF!</definedName>
    <definedName name="____RA14">#REF!</definedName>
    <definedName name="____RA4" localSheetId="7">#REF!</definedName>
    <definedName name="____RA4" localSheetId="6">#REF!</definedName>
    <definedName name="____RA4" localSheetId="9">#REF!</definedName>
    <definedName name="____RA4">#REF!</definedName>
    <definedName name="____RA7" localSheetId="7">#REF!</definedName>
    <definedName name="____RA7" localSheetId="6">#REF!</definedName>
    <definedName name="____RA7" localSheetId="9">#REF!</definedName>
    <definedName name="____RA7">#REF!</definedName>
    <definedName name="____RA8" localSheetId="7">#REF!</definedName>
    <definedName name="____RA8" localSheetId="6">#REF!</definedName>
    <definedName name="____RA8" localSheetId="9">#REF!</definedName>
    <definedName name="____RA8">#REF!</definedName>
    <definedName name="____RA9" localSheetId="7">#REF!</definedName>
    <definedName name="____RA9" localSheetId="6">#REF!</definedName>
    <definedName name="____RA9" localSheetId="9">#REF!</definedName>
    <definedName name="____RA9">#REF!</definedName>
    <definedName name="____RB3" localSheetId="7">#REF!</definedName>
    <definedName name="____RB3" localSheetId="6">#REF!</definedName>
    <definedName name="____RB3" localSheetId="9">#REF!</definedName>
    <definedName name="____RB3">#REF!</definedName>
    <definedName name="____RB5" localSheetId="7">#REF!</definedName>
    <definedName name="____RB5" localSheetId="6">#REF!</definedName>
    <definedName name="____RB5" localSheetId="9">#REF!</definedName>
    <definedName name="____RB5">#REF!</definedName>
    <definedName name="____RD1" localSheetId="7">#REF!</definedName>
    <definedName name="____RD1" localSheetId="6">#REF!</definedName>
    <definedName name="____RD1" localSheetId="9">#REF!</definedName>
    <definedName name="____RD1">#REF!</definedName>
    <definedName name="____rdd100" localSheetId="7">[21]SAP!#REF!</definedName>
    <definedName name="____rdd100" localSheetId="6">[21]SAP!#REF!</definedName>
    <definedName name="____rdd100" localSheetId="9">[21]SAP!#REF!</definedName>
    <definedName name="____rdd100" localSheetId="3">[21]SAP!#REF!</definedName>
    <definedName name="____rdd100">[21]SAP!#REF!</definedName>
    <definedName name="____rdd150" localSheetId="7">[21]SAP!#REF!</definedName>
    <definedName name="____rdd150" localSheetId="6">[21]SAP!#REF!</definedName>
    <definedName name="____rdd150" localSheetId="9">[21]SAP!#REF!</definedName>
    <definedName name="____rdd150" localSheetId="3">[21]SAP!#REF!</definedName>
    <definedName name="____rdd150">[21]SAP!#REF!</definedName>
    <definedName name="____RE1" localSheetId="7">#REF!</definedName>
    <definedName name="____RE1" localSheetId="6">#REF!</definedName>
    <definedName name="____RE1" localSheetId="9">#REF!</definedName>
    <definedName name="____RE1">#REF!</definedName>
    <definedName name="____RF1" localSheetId="7">#REF!</definedName>
    <definedName name="____RF1" localSheetId="6">#REF!</definedName>
    <definedName name="____RF1" localSheetId="9">#REF!</definedName>
    <definedName name="____RF1">#REF!</definedName>
    <definedName name="____RG1" localSheetId="7">#REF!</definedName>
    <definedName name="____RG1" localSheetId="6">#REF!</definedName>
    <definedName name="____RG1" localSheetId="9">#REF!</definedName>
    <definedName name="____RG1">#REF!</definedName>
    <definedName name="____RG2" localSheetId="7">#REF!</definedName>
    <definedName name="____RG2" localSheetId="6">#REF!</definedName>
    <definedName name="____RG2" localSheetId="9">#REF!</definedName>
    <definedName name="____RG2">#REF!</definedName>
    <definedName name="____RI1" localSheetId="7">#REF!</definedName>
    <definedName name="____RI1" localSheetId="6">#REF!</definedName>
    <definedName name="____RI1" localSheetId="9">#REF!</definedName>
    <definedName name="____RI1">#REF!</definedName>
    <definedName name="____RJ1" localSheetId="7">#REF!</definedName>
    <definedName name="____RJ1" localSheetId="6">#REF!</definedName>
    <definedName name="____RJ1" localSheetId="9">#REF!</definedName>
    <definedName name="____RJ1">#REF!</definedName>
    <definedName name="____RK1" localSheetId="7">#REF!</definedName>
    <definedName name="____RK1" localSheetId="6">#REF!</definedName>
    <definedName name="____RK1" localSheetId="9">#REF!</definedName>
    <definedName name="____RK1">#REF!</definedName>
    <definedName name="____rk100" localSheetId="7">#REF!</definedName>
    <definedName name="____rk100" localSheetId="6">#REF!</definedName>
    <definedName name="____rk100" localSheetId="9">#REF!</definedName>
    <definedName name="____rk100" localSheetId="3">#REF!</definedName>
    <definedName name="____rk100">#REF!</definedName>
    <definedName name="____rk200" localSheetId="7">#REF!</definedName>
    <definedName name="____rk200" localSheetId="6">#REF!</definedName>
    <definedName name="____rk200" localSheetId="9">#REF!</definedName>
    <definedName name="____rk200" localSheetId="3">#REF!</definedName>
    <definedName name="____rk200">#REF!</definedName>
    <definedName name="____rk300" localSheetId="7">#REF!</definedName>
    <definedName name="____rk300" localSheetId="6">#REF!</definedName>
    <definedName name="____rk300" localSheetId="9">#REF!</definedName>
    <definedName name="____rk300" localSheetId="3">#REF!</definedName>
    <definedName name="____rk300">#REF!</definedName>
    <definedName name="____rk600" localSheetId="7">#REF!</definedName>
    <definedName name="____rk600" localSheetId="6">#REF!</definedName>
    <definedName name="____rk600" localSheetId="9">#REF!</definedName>
    <definedName name="____rk600" localSheetId="3">#REF!</definedName>
    <definedName name="____rk600">#REF!</definedName>
    <definedName name="____rkl1000" localSheetId="7">#REF!</definedName>
    <definedName name="____rkl1000" localSheetId="6">#REF!</definedName>
    <definedName name="____rkl1000" localSheetId="9">#REF!</definedName>
    <definedName name="____rkl1000" localSheetId="3">#REF!</definedName>
    <definedName name="____rkl1000">#REF!</definedName>
    <definedName name="____rkl1200" localSheetId="7">#REF!</definedName>
    <definedName name="____rkl1200" localSheetId="6">#REF!</definedName>
    <definedName name="____rkl1200" localSheetId="9">#REF!</definedName>
    <definedName name="____rkl1200" localSheetId="3">#REF!</definedName>
    <definedName name="____rkl1200">#REF!</definedName>
    <definedName name="____rkl200" localSheetId="7">#REF!</definedName>
    <definedName name="____rkl200" localSheetId="6">#REF!</definedName>
    <definedName name="____rkl200" localSheetId="9">#REF!</definedName>
    <definedName name="____rkl200" localSheetId="3">#REF!</definedName>
    <definedName name="____rkl200">#REF!</definedName>
    <definedName name="____rkl300" localSheetId="7">#REF!</definedName>
    <definedName name="____rkl300" localSheetId="6">#REF!</definedName>
    <definedName name="____rkl300" localSheetId="9">#REF!</definedName>
    <definedName name="____rkl300" localSheetId="3">#REF!</definedName>
    <definedName name="____rkl300">#REF!</definedName>
    <definedName name="____rkl400" localSheetId="7">#REF!</definedName>
    <definedName name="____rkl400" localSheetId="6">#REF!</definedName>
    <definedName name="____rkl400" localSheetId="9">#REF!</definedName>
    <definedName name="____rkl400" localSheetId="3">#REF!</definedName>
    <definedName name="____rkl400">#REF!</definedName>
    <definedName name="____rkl500" localSheetId="7">#REF!</definedName>
    <definedName name="____rkl500" localSheetId="6">#REF!</definedName>
    <definedName name="____rkl500" localSheetId="9">#REF!</definedName>
    <definedName name="____rkl500" localSheetId="3">#REF!</definedName>
    <definedName name="____rkl500">#REF!</definedName>
    <definedName name="____rkl600" localSheetId="7">#REF!</definedName>
    <definedName name="____rkl600" localSheetId="6">#REF!</definedName>
    <definedName name="____rkl600" localSheetId="9">#REF!</definedName>
    <definedName name="____rkl600" localSheetId="3">#REF!</definedName>
    <definedName name="____rkl600">#REF!</definedName>
    <definedName name="____rkl700" localSheetId="7">#REF!</definedName>
    <definedName name="____rkl700" localSheetId="6">#REF!</definedName>
    <definedName name="____rkl700" localSheetId="9">#REF!</definedName>
    <definedName name="____rkl700" localSheetId="3">#REF!</definedName>
    <definedName name="____rkl700">#REF!</definedName>
    <definedName name="____rkl800" localSheetId="7">#REF!</definedName>
    <definedName name="____rkl800" localSheetId="6">#REF!</definedName>
    <definedName name="____rkl800" localSheetId="9">#REF!</definedName>
    <definedName name="____rkl800" localSheetId="3">#REF!</definedName>
    <definedName name="____rkl800">#REF!</definedName>
    <definedName name="____RL1" localSheetId="7">#REF!</definedName>
    <definedName name="____RL1" localSheetId="6">#REF!</definedName>
    <definedName name="____RL1" localSheetId="9">#REF!</definedName>
    <definedName name="____RL1">#REF!</definedName>
    <definedName name="____RM1" localSheetId="7">#REF!</definedName>
    <definedName name="____RM1" localSheetId="6">#REF!</definedName>
    <definedName name="____RM1" localSheetId="9">#REF!</definedName>
    <definedName name="____RM1">#REF!</definedName>
    <definedName name="____RN1" localSheetId="7">#REF!</definedName>
    <definedName name="____RN1" localSheetId="6">#REF!</definedName>
    <definedName name="____RN1" localSheetId="9">#REF!</definedName>
    <definedName name="____RN1">#REF!</definedName>
    <definedName name="____RO1" localSheetId="7">#REF!</definedName>
    <definedName name="____RO1" localSheetId="6">#REF!</definedName>
    <definedName name="____RO1" localSheetId="9">#REF!</definedName>
    <definedName name="____RO1">#REF!</definedName>
    <definedName name="____RP1" localSheetId="7">#REF!</definedName>
    <definedName name="____RP1" localSheetId="6">#REF!</definedName>
    <definedName name="____RP1" localSheetId="9">#REF!</definedName>
    <definedName name="____RP1">#REF!</definedName>
    <definedName name="____RQ1" localSheetId="7">#REF!</definedName>
    <definedName name="____RQ1" localSheetId="6">#REF!</definedName>
    <definedName name="____RQ1" localSheetId="9">#REF!</definedName>
    <definedName name="____RQ1">#REF!</definedName>
    <definedName name="____RR1" localSheetId="7">#REF!</definedName>
    <definedName name="____RR1" localSheetId="6">#REF!</definedName>
    <definedName name="____RR1" localSheetId="9">#REF!</definedName>
    <definedName name="____RR1">#REF!</definedName>
    <definedName name="____RS1" localSheetId="7">#REF!</definedName>
    <definedName name="____RS1" localSheetId="6">#REF!</definedName>
    <definedName name="____RS1" localSheetId="9">#REF!</definedName>
    <definedName name="____RS1">#REF!</definedName>
    <definedName name="____RT1" localSheetId="7">#REF!</definedName>
    <definedName name="____RT1" localSheetId="6">#REF!</definedName>
    <definedName name="____RT1" localSheetId="9">#REF!</definedName>
    <definedName name="____RT1">#REF!</definedName>
    <definedName name="____Sap785">[17]GD_actuals!$E$30:$W$30</definedName>
    <definedName name="____Sap789">[17]GD_actuals!$E$28:$W$28</definedName>
    <definedName name="____Sch1" localSheetId="7">#REF!</definedName>
    <definedName name="____Sch1" localSheetId="4">#REF!</definedName>
    <definedName name="____Sch1" localSheetId="6">#REF!</definedName>
    <definedName name="____Sch1" localSheetId="9">#REF!</definedName>
    <definedName name="____Sch1" localSheetId="3">#REF!</definedName>
    <definedName name="____Sch1">#REF!</definedName>
    <definedName name="____Sci785">[17]GD_actuals!$E$31:$W$31</definedName>
    <definedName name="____Sci789">[17]GD_actuals!$E$29:$W$29</definedName>
    <definedName name="____SET1" localSheetId="7">#REF!</definedName>
    <definedName name="____SET1" localSheetId="4">#REF!</definedName>
    <definedName name="____SET1" localSheetId="6">#REF!</definedName>
    <definedName name="____SET1" localSheetId="9">#REF!</definedName>
    <definedName name="____SET1" localSheetId="3">#REF!</definedName>
    <definedName name="____SET1">#REF!</definedName>
    <definedName name="____SET2" localSheetId="7">#REF!</definedName>
    <definedName name="____SET2" localSheetId="6">#REF!</definedName>
    <definedName name="____SET2" localSheetId="9">#REF!</definedName>
    <definedName name="____SET2" localSheetId="3">#REF!</definedName>
    <definedName name="____SET2">#REF!</definedName>
    <definedName name="____SET3" localSheetId="7">#REF!</definedName>
    <definedName name="____SET3" localSheetId="6">#REF!</definedName>
    <definedName name="____SET3" localSheetId="9">#REF!</definedName>
    <definedName name="____SET3" localSheetId="3">#REF!</definedName>
    <definedName name="____SET3">#REF!</definedName>
    <definedName name="____sfv150" localSheetId="7">#REF!</definedName>
    <definedName name="____sfv150" localSheetId="6">#REF!</definedName>
    <definedName name="____sfv150" localSheetId="9">#REF!</definedName>
    <definedName name="____sfv150" localSheetId="3">#REF!</definedName>
    <definedName name="____sfv150">#REF!</definedName>
    <definedName name="____std100" localSheetId="7">#REF!</definedName>
    <definedName name="____std100" localSheetId="6">#REF!</definedName>
    <definedName name="____std100" localSheetId="9">#REF!</definedName>
    <definedName name="____std100" localSheetId="3">#REF!</definedName>
    <definedName name="____std100">#REF!</definedName>
    <definedName name="____std150" localSheetId="7">#REF!</definedName>
    <definedName name="____std150" localSheetId="6">#REF!</definedName>
    <definedName name="____std150" localSheetId="9">#REF!</definedName>
    <definedName name="____std150" localSheetId="3">#REF!</definedName>
    <definedName name="____std150">#REF!</definedName>
    <definedName name="____std50" localSheetId="7">#REF!</definedName>
    <definedName name="____std50" localSheetId="6">#REF!</definedName>
    <definedName name="____std50" localSheetId="9">#REF!</definedName>
    <definedName name="____std50" localSheetId="3">#REF!</definedName>
    <definedName name="____std50">#REF!</definedName>
    <definedName name="____std65" localSheetId="7">#REF!</definedName>
    <definedName name="____std65" localSheetId="6">#REF!</definedName>
    <definedName name="____std65" localSheetId="9">#REF!</definedName>
    <definedName name="____std65" localSheetId="3">#REF!</definedName>
    <definedName name="____std65">#REF!</definedName>
    <definedName name="____sti2">'[15]Detail-PARENT'!$AU$246</definedName>
    <definedName name="____Stl785">[17]GD_actuals!$E$33:$W$33</definedName>
    <definedName name="____Stl789">[17]GD_actuals!$E$34:$W$34</definedName>
    <definedName name="____SUB1" localSheetId="7">#REF!</definedName>
    <definedName name="____SUB1" localSheetId="4">#REF!</definedName>
    <definedName name="____SUB1" localSheetId="6">#REF!</definedName>
    <definedName name="____SUB1" localSheetId="9">#REF!</definedName>
    <definedName name="____SUB1" localSheetId="3">#REF!</definedName>
    <definedName name="____SUB1">#REF!</definedName>
    <definedName name="____SUB2" localSheetId="7">#REF!</definedName>
    <definedName name="____SUB2" localSheetId="6">#REF!</definedName>
    <definedName name="____SUB2" localSheetId="9">#REF!</definedName>
    <definedName name="____SUB2" localSheetId="3">#REF!</definedName>
    <definedName name="____SUB2">#REF!</definedName>
    <definedName name="____SUB3" localSheetId="7">#REF!</definedName>
    <definedName name="____SUB3" localSheetId="6">#REF!</definedName>
    <definedName name="____SUB3" localSheetId="9">#REF!</definedName>
    <definedName name="____SUB3" localSheetId="3">#REF!</definedName>
    <definedName name="____SUB3">#REF!</definedName>
    <definedName name="____SUB4" localSheetId="7">#REF!</definedName>
    <definedName name="____SUB4" localSheetId="6">#REF!</definedName>
    <definedName name="____SUB4" localSheetId="9">#REF!</definedName>
    <definedName name="____SUB4" localSheetId="3">#REF!</definedName>
    <definedName name="____SUB4">#REF!</definedName>
    <definedName name="____SUB5" localSheetId="7">#REF!</definedName>
    <definedName name="____SUB5" localSheetId="6">#REF!</definedName>
    <definedName name="____SUB5" localSheetId="9">#REF!</definedName>
    <definedName name="____SUB5" localSheetId="3">#REF!</definedName>
    <definedName name="____SUB5">#REF!</definedName>
    <definedName name="____SUB6" localSheetId="7">#REF!</definedName>
    <definedName name="____SUB6" localSheetId="6">#REF!</definedName>
    <definedName name="____SUB6" localSheetId="9">#REF!</definedName>
    <definedName name="____SUB6" localSheetId="3">#REF!</definedName>
    <definedName name="____SUB6">#REF!</definedName>
    <definedName name="____SUB7" localSheetId="7">#REF!</definedName>
    <definedName name="____SUB7" localSheetId="6">#REF!</definedName>
    <definedName name="____SUB7" localSheetId="9">#REF!</definedName>
    <definedName name="____SUB7" localSheetId="3">#REF!</definedName>
    <definedName name="____SUB7">#REF!</definedName>
    <definedName name="____T314999" localSheetId="7">#REF!</definedName>
    <definedName name="____T314999" localSheetId="6">#REF!</definedName>
    <definedName name="____T314999" localSheetId="9">#REF!</definedName>
    <definedName name="____T314999" localSheetId="3">#REF!</definedName>
    <definedName name="____T314999">#REF!</definedName>
    <definedName name="____Tap785">'[17]7x'!$G$24</definedName>
    <definedName name="____Tap789">'[17]7x'!$G$4</definedName>
    <definedName name="____Tci785">'[17]7x'!$G$34</definedName>
    <definedName name="____Tci789">'[17]7x'!$G$14</definedName>
    <definedName name="____td2">'[15]Detail-PARENT'!$AU$136</definedName>
    <definedName name="____tlc20" localSheetId="7">#REF!</definedName>
    <definedName name="____tlc20" localSheetId="4">#REF!</definedName>
    <definedName name="____tlc20" localSheetId="6">#REF!</definedName>
    <definedName name="____tlc20" localSheetId="9">#REF!</definedName>
    <definedName name="____tlc20" localSheetId="3">#REF!</definedName>
    <definedName name="____tlc20">#REF!</definedName>
    <definedName name="____TP6" localSheetId="7">#REF!</definedName>
    <definedName name="____TP6" localSheetId="6">#REF!</definedName>
    <definedName name="____TP6" localSheetId="9">#REF!</definedName>
    <definedName name="____TP6">#REF!</definedName>
    <definedName name="____tsv25" localSheetId="7">#REF!</definedName>
    <definedName name="____tsv25" localSheetId="6">#REF!</definedName>
    <definedName name="____tsv25" localSheetId="9">#REF!</definedName>
    <definedName name="____tsv25" localSheetId="3">#REF!</definedName>
    <definedName name="____tsv25">#REF!</definedName>
    <definedName name="____Ttl785">'[17]8x'!$G$14</definedName>
    <definedName name="____Ttl789">'[17]8x'!$G$24</definedName>
    <definedName name="____ujl001" localSheetId="7">#REF!</definedName>
    <definedName name="____ujl001" localSheetId="4">#REF!</definedName>
    <definedName name="____ujl001" localSheetId="6">#REF!</definedName>
    <definedName name="____ujl001" localSheetId="9">#REF!</definedName>
    <definedName name="____ujl001" localSheetId="3">#REF!</definedName>
    <definedName name="____ujl001">#REF!</definedName>
    <definedName name="____uph010" localSheetId="7">#REF!</definedName>
    <definedName name="____uph010" localSheetId="6">#REF!</definedName>
    <definedName name="____uph010" localSheetId="9">#REF!</definedName>
    <definedName name="____uph010" localSheetId="3">#REF!</definedName>
    <definedName name="____uph010">#REF!</definedName>
    <definedName name="____uph011" localSheetId="7">#REF!</definedName>
    <definedName name="____uph011" localSheetId="6">#REF!</definedName>
    <definedName name="____uph011" localSheetId="9">#REF!</definedName>
    <definedName name="____uph011" localSheetId="3">#REF!</definedName>
    <definedName name="____uph011">#REF!</definedName>
    <definedName name="____uph012" localSheetId="7">#REF!</definedName>
    <definedName name="____uph012" localSheetId="6">#REF!</definedName>
    <definedName name="____uph012" localSheetId="9">#REF!</definedName>
    <definedName name="____uph012" localSheetId="3">#REF!</definedName>
    <definedName name="____uph012">#REF!</definedName>
    <definedName name="____uph013" localSheetId="7">#REF!</definedName>
    <definedName name="____uph013" localSheetId="6">#REF!</definedName>
    <definedName name="____uph013" localSheetId="9">#REF!</definedName>
    <definedName name="____uph013" localSheetId="3">#REF!</definedName>
    <definedName name="____uph013">#REF!</definedName>
    <definedName name="____uph014" localSheetId="7">#REF!</definedName>
    <definedName name="____uph014" localSheetId="6">#REF!</definedName>
    <definedName name="____uph014" localSheetId="9">#REF!</definedName>
    <definedName name="____uph014" localSheetId="3">#REF!</definedName>
    <definedName name="____uph014">#REF!</definedName>
    <definedName name="____uph015" localSheetId="7">#REF!</definedName>
    <definedName name="____uph015" localSheetId="6">#REF!</definedName>
    <definedName name="____uph015" localSheetId="9">#REF!</definedName>
    <definedName name="____uph015" localSheetId="3">#REF!</definedName>
    <definedName name="____uph015">#REF!</definedName>
    <definedName name="____uph016" localSheetId="7">#REF!</definedName>
    <definedName name="____uph016" localSheetId="6">#REF!</definedName>
    <definedName name="____uph016" localSheetId="9">#REF!</definedName>
    <definedName name="____uph016" localSheetId="3">#REF!</definedName>
    <definedName name="____uph016">#REF!</definedName>
    <definedName name="____UPH022" localSheetId="7">#REF!</definedName>
    <definedName name="____UPH022" localSheetId="6">#REF!</definedName>
    <definedName name="____UPH022" localSheetId="9">#REF!</definedName>
    <definedName name="____UPH022" localSheetId="3">#REF!</definedName>
    <definedName name="____UPH022">#REF!</definedName>
    <definedName name="____uro001">[18]Sheet1!$I$661</definedName>
    <definedName name="____uro002">[18]Sheet1!$I$662</definedName>
    <definedName name="____uro003">[18]Sheet1!$I$663</definedName>
    <definedName name="____uro004">[18]Sheet1!$I$664</definedName>
    <definedName name="____uro005">[18]Sheet1!$I$665</definedName>
    <definedName name="____uro006">[18]Sheet1!$I$666</definedName>
    <definedName name="____uro007">[18]Sheet1!$I$667</definedName>
    <definedName name="____uro008">[18]Sheet1!$I$668</definedName>
    <definedName name="____uro009">[18]Sheet1!$I$669</definedName>
    <definedName name="____usd2" localSheetId="7">#REF!</definedName>
    <definedName name="____usd2" localSheetId="4">#REF!</definedName>
    <definedName name="____usd2" localSheetId="6">#REF!</definedName>
    <definedName name="____usd2" localSheetId="9">#REF!</definedName>
    <definedName name="____usd2" localSheetId="3">#REF!</definedName>
    <definedName name="____usd2">#REF!</definedName>
    <definedName name="____vnt100" localSheetId="7">#REF!</definedName>
    <definedName name="____vnt100" localSheetId="6">#REF!</definedName>
    <definedName name="____vnt100" localSheetId="9">#REF!</definedName>
    <definedName name="____vnt100" localSheetId="3">#REF!</definedName>
    <definedName name="____vnt100">#REF!</definedName>
    <definedName name="____vnt40" localSheetId="7">#REF!</definedName>
    <definedName name="____vnt40" localSheetId="6">#REF!</definedName>
    <definedName name="____vnt40" localSheetId="9">#REF!</definedName>
    <definedName name="____vnt40" localSheetId="3">#REF!</definedName>
    <definedName name="____vnt40">#REF!</definedName>
    <definedName name="____vnt50" localSheetId="7">#REF!</definedName>
    <definedName name="____vnt50" localSheetId="6">#REF!</definedName>
    <definedName name="____vnt50" localSheetId="9">#REF!</definedName>
    <definedName name="____vnt50" localSheetId="3">#REF!</definedName>
    <definedName name="____vnt50">#REF!</definedName>
    <definedName name="____vnt80" localSheetId="7">#REF!</definedName>
    <definedName name="____vnt80" localSheetId="6">#REF!</definedName>
    <definedName name="____vnt80" localSheetId="9">#REF!</definedName>
    <definedName name="____vnt80" localSheetId="3">#REF!</definedName>
    <definedName name="____vnt80">#REF!</definedName>
    <definedName name="____WF32" localSheetId="7">[20]Material!#REF!</definedName>
    <definedName name="____WF32" localSheetId="6">[20]Material!#REF!</definedName>
    <definedName name="____WF32" localSheetId="9">[20]Material!#REF!</definedName>
    <definedName name="____WF32" localSheetId="3">[20]Material!#REF!</definedName>
    <definedName name="____WF32">[20]Material!#REF!</definedName>
    <definedName name="____WF42" localSheetId="7">[20]Material!#REF!</definedName>
    <definedName name="____WF42" localSheetId="6">[20]Material!#REF!</definedName>
    <definedName name="____WF42" localSheetId="9">[20]Material!#REF!</definedName>
    <definedName name="____WF42" localSheetId="3">[20]Material!#REF!</definedName>
    <definedName name="____WF42">[20]Material!#REF!</definedName>
    <definedName name="____wf43" localSheetId="7">[25]Material!#REF!</definedName>
    <definedName name="____wf43" localSheetId="6">[25]Material!#REF!</definedName>
    <definedName name="____wf43" localSheetId="9">[25]Material!#REF!</definedName>
    <definedName name="____wf43" localSheetId="3">[25]Material!#REF!</definedName>
    <definedName name="____wf43">[25]Material!#REF!</definedName>
    <definedName name="___1" localSheetId="7">[19]Volume!#REF!</definedName>
    <definedName name="___1" localSheetId="6">[19]Volume!#REF!</definedName>
    <definedName name="___1" localSheetId="9">[19]Volume!#REF!</definedName>
    <definedName name="___1" localSheetId="3">[19]Volume!#REF!</definedName>
    <definedName name="___1">[19]Volume!#REF!</definedName>
    <definedName name="___1__123Graph_ACHART_1" hidden="1">'[26]Statprod gab'!$D$13:$D$20</definedName>
    <definedName name="___2__123Graph_LBL_ACHART_1" hidden="1">'[26]Statprod gab'!$D$13:$D$20</definedName>
    <definedName name="___3__123Graph_XCHART_1" hidden="1">'[26]Statprod gab'!$B$13:$B$20</definedName>
    <definedName name="___A2" hidden="1">{#N/A,#N/A,FALSE,"Aging Summary";#N/A,#N/A,FALSE,"Ratio Analysis";#N/A,#N/A,FALSE,"Test 120 Day Accts";#N/A,#N/A,FALSE,"Tickmarks"}</definedName>
    <definedName name="___A3" hidden="1">{#N/A,#N/A,FALSE,"Aging Summary";#N/A,#N/A,FALSE,"Ratio Analysis";#N/A,#N/A,FALSE,"Test 120 Day Accts";#N/A,#N/A,FALSE,"Tickmarks"}</definedName>
    <definedName name="___A4" hidden="1">{#N/A,#N/A,FALSE,"Aging Summary";#N/A,#N/A,FALSE,"Ratio Analysis";#N/A,#N/A,FALSE,"Test 120 Day Accts";#N/A,#N/A,FALSE,"Tickmarks"}</definedName>
    <definedName name="___abs100" localSheetId="7">#REF!</definedName>
    <definedName name="___abs100" localSheetId="4">#REF!</definedName>
    <definedName name="___abs100" localSheetId="6">#REF!</definedName>
    <definedName name="___abs100" localSheetId="9">#REF!</definedName>
    <definedName name="___abs100" localSheetId="3">#REF!</definedName>
    <definedName name="___abs100">#REF!</definedName>
    <definedName name="___act2" hidden="1">{#N/A,#N/A,FALSE,"Act.Fcst Costs"}</definedName>
    <definedName name="___ADV2">'[15]Detail-PARENT'!$AU$650</definedName>
    <definedName name="___agf10" localSheetId="7">#REF!</definedName>
    <definedName name="___agf10" localSheetId="4">#REF!</definedName>
    <definedName name="___agf10" localSheetId="6">#REF!</definedName>
    <definedName name="___agf10" localSheetId="9">#REF!</definedName>
    <definedName name="___agf10" localSheetId="3">#REF!</definedName>
    <definedName name="___agf10">#REF!</definedName>
    <definedName name="___ahu100" localSheetId="7">#REF!</definedName>
    <definedName name="___ahu100" localSheetId="6">#REF!</definedName>
    <definedName name="___ahu100" localSheetId="9">#REF!</definedName>
    <definedName name="___ahu100" localSheetId="3">#REF!</definedName>
    <definedName name="___ahu100">#REF!</definedName>
    <definedName name="___ahu150" localSheetId="7">#REF!</definedName>
    <definedName name="___ahu150" localSheetId="6">#REF!</definedName>
    <definedName name="___ahu150" localSheetId="9">#REF!</definedName>
    <definedName name="___ahu150" localSheetId="3">#REF!</definedName>
    <definedName name="___ahu150">#REF!</definedName>
    <definedName name="___aje05" localSheetId="7" hidden="1">#REF!</definedName>
    <definedName name="___aje05" localSheetId="6" hidden="1">#REF!</definedName>
    <definedName name="___aje05" localSheetId="9" hidden="1">#REF!</definedName>
    <definedName name="___aje05" localSheetId="2" hidden="1">#REF!</definedName>
    <definedName name="___aje05" hidden="1">#REF!</definedName>
    <definedName name="___ako100" localSheetId="7">#REF!</definedName>
    <definedName name="___ako100" localSheetId="6">#REF!</definedName>
    <definedName name="___ako100" localSheetId="9">#REF!</definedName>
    <definedName name="___ako100" localSheetId="3">#REF!</definedName>
    <definedName name="___ako100">#REF!</definedName>
    <definedName name="___ako150" localSheetId="7">#REF!</definedName>
    <definedName name="___ako150" localSheetId="6">#REF!</definedName>
    <definedName name="___ako150" localSheetId="9">#REF!</definedName>
    <definedName name="___ako150" localSheetId="3">#REF!</definedName>
    <definedName name="___ako150">#REF!</definedName>
    <definedName name="___ako50" localSheetId="7">#REF!</definedName>
    <definedName name="___ako50" localSheetId="6">#REF!</definedName>
    <definedName name="___ako50" localSheetId="9">#REF!</definedName>
    <definedName name="___ako50" localSheetId="3">#REF!</definedName>
    <definedName name="___ako50">#REF!</definedName>
    <definedName name="___ako80" localSheetId="7">#REF!</definedName>
    <definedName name="___ako80" localSheetId="6">#REF!</definedName>
    <definedName name="___ako80" localSheetId="9">#REF!</definedName>
    <definedName name="___ako80" localSheetId="3">#REF!</definedName>
    <definedName name="___ako80">#REF!</definedName>
    <definedName name="___aku100" localSheetId="7">#REF!</definedName>
    <definedName name="___aku100" localSheetId="6">#REF!</definedName>
    <definedName name="___aku100" localSheetId="9">#REF!</definedName>
    <definedName name="___aku100" localSheetId="3">#REF!</definedName>
    <definedName name="___aku100">#REF!</definedName>
    <definedName name="___aku150" localSheetId="7">#REF!</definedName>
    <definedName name="___aku150" localSheetId="6">#REF!</definedName>
    <definedName name="___aku150" localSheetId="9">#REF!</definedName>
    <definedName name="___aku150" localSheetId="3">#REF!</definedName>
    <definedName name="___aku150">#REF!</definedName>
    <definedName name="___apa0100" localSheetId="7">#REF!</definedName>
    <definedName name="___apa0100" localSheetId="6">#REF!</definedName>
    <definedName name="___apa0100" localSheetId="9">#REF!</definedName>
    <definedName name="___apa0100" localSheetId="3">#REF!</definedName>
    <definedName name="___apa0100">#REF!</definedName>
    <definedName name="___apa0101" localSheetId="7">#REF!</definedName>
    <definedName name="___apa0101" localSheetId="6">#REF!</definedName>
    <definedName name="___apa0101" localSheetId="9">#REF!</definedName>
    <definedName name="___apa0101" localSheetId="3">#REF!</definedName>
    <definedName name="___apa0101">#REF!</definedName>
    <definedName name="___apa0102" localSheetId="7">#REF!</definedName>
    <definedName name="___apa0102" localSheetId="6">#REF!</definedName>
    <definedName name="___apa0102" localSheetId="9">#REF!</definedName>
    <definedName name="___apa0102" localSheetId="3">#REF!</definedName>
    <definedName name="___apa0102">#REF!</definedName>
    <definedName name="___apa0103" localSheetId="7">#REF!</definedName>
    <definedName name="___apa0103" localSheetId="6">#REF!</definedName>
    <definedName name="___apa0103" localSheetId="9">#REF!</definedName>
    <definedName name="___apa0103" localSheetId="3">#REF!</definedName>
    <definedName name="___apa0103">#REF!</definedName>
    <definedName name="___apa0104" localSheetId="7">#REF!</definedName>
    <definedName name="___apa0104" localSheetId="6">#REF!</definedName>
    <definedName name="___apa0104" localSheetId="9">#REF!</definedName>
    <definedName name="___apa0104" localSheetId="3">#REF!</definedName>
    <definedName name="___apa0104">#REF!</definedName>
    <definedName name="___apa0105" localSheetId="7">#REF!</definedName>
    <definedName name="___apa0105" localSheetId="6">#REF!</definedName>
    <definedName name="___apa0105" localSheetId="9">#REF!</definedName>
    <definedName name="___apa0105" localSheetId="3">#REF!</definedName>
    <definedName name="___apa0105">#REF!</definedName>
    <definedName name="___apa0106" localSheetId="7">#REF!</definedName>
    <definedName name="___apa0106" localSheetId="6">#REF!</definedName>
    <definedName name="___apa0106" localSheetId="9">#REF!</definedName>
    <definedName name="___apa0106" localSheetId="3">#REF!</definedName>
    <definedName name="___apa0106">#REF!</definedName>
    <definedName name="___apa0107" localSheetId="7">#REF!</definedName>
    <definedName name="___apa0107" localSheetId="6">#REF!</definedName>
    <definedName name="___apa0107" localSheetId="9">#REF!</definedName>
    <definedName name="___apa0107" localSheetId="3">#REF!</definedName>
    <definedName name="___apa0107">#REF!</definedName>
    <definedName name="___apa0110" localSheetId="7">#REF!</definedName>
    <definedName name="___apa0110" localSheetId="6">#REF!</definedName>
    <definedName name="___apa0110" localSheetId="9">#REF!</definedName>
    <definedName name="___apa0110" localSheetId="3">#REF!</definedName>
    <definedName name="___apa0110">#REF!</definedName>
    <definedName name="___apa0120" localSheetId="7">#REF!</definedName>
    <definedName name="___apa0120" localSheetId="6">#REF!</definedName>
    <definedName name="___apa0120" localSheetId="9">#REF!</definedName>
    <definedName name="___apa0120" localSheetId="3">#REF!</definedName>
    <definedName name="___apa0120">#REF!</definedName>
    <definedName name="___APA0201" localSheetId="7">#REF!</definedName>
    <definedName name="___APA0201" localSheetId="6">#REF!</definedName>
    <definedName name="___APA0201" localSheetId="9">#REF!</definedName>
    <definedName name="___APA0201" localSheetId="3">#REF!</definedName>
    <definedName name="___APA0201">#REF!</definedName>
    <definedName name="___apa0202" localSheetId="7">#REF!</definedName>
    <definedName name="___apa0202" localSheetId="6">#REF!</definedName>
    <definedName name="___apa0202" localSheetId="9">#REF!</definedName>
    <definedName name="___apa0202" localSheetId="3">#REF!</definedName>
    <definedName name="___apa0202">#REF!</definedName>
    <definedName name="___apa0203" localSheetId="7">#REF!</definedName>
    <definedName name="___apa0203" localSheetId="6">#REF!</definedName>
    <definedName name="___apa0203" localSheetId="9">#REF!</definedName>
    <definedName name="___apa0203" localSheetId="3">#REF!</definedName>
    <definedName name="___apa0203">#REF!</definedName>
    <definedName name="___apa0303" localSheetId="7">#REF!</definedName>
    <definedName name="___apa0303" localSheetId="6">#REF!</definedName>
    <definedName name="___apa0303" localSheetId="9">#REF!</definedName>
    <definedName name="___apa0303" localSheetId="3">#REF!</definedName>
    <definedName name="___apa0303">#REF!</definedName>
    <definedName name="___apa0304" localSheetId="7">#REF!</definedName>
    <definedName name="___apa0304" localSheetId="6">#REF!</definedName>
    <definedName name="___apa0304" localSheetId="9">#REF!</definedName>
    <definedName name="___apa0304" localSheetId="3">#REF!</definedName>
    <definedName name="___apa0304">#REF!</definedName>
    <definedName name="___apa0305" localSheetId="7">#REF!</definedName>
    <definedName name="___apa0305" localSheetId="6">#REF!</definedName>
    <definedName name="___apa0305" localSheetId="9">#REF!</definedName>
    <definedName name="___apa0305" localSheetId="3">#REF!</definedName>
    <definedName name="___apa0305">#REF!</definedName>
    <definedName name="___apa0306" localSheetId="7">#REF!</definedName>
    <definedName name="___apa0306" localSheetId="6">#REF!</definedName>
    <definedName name="___apa0306" localSheetId="9">#REF!</definedName>
    <definedName name="___apa0306" localSheetId="3">#REF!</definedName>
    <definedName name="___apa0306">#REF!</definedName>
    <definedName name="___apa0307" localSheetId="7">#REF!</definedName>
    <definedName name="___apa0307" localSheetId="6">#REF!</definedName>
    <definedName name="___apa0307" localSheetId="9">#REF!</definedName>
    <definedName name="___apa0307" localSheetId="3">#REF!</definedName>
    <definedName name="___apa0307">#REF!</definedName>
    <definedName name="___apa0308" localSheetId="7">#REF!</definedName>
    <definedName name="___apa0308" localSheetId="6">#REF!</definedName>
    <definedName name="___apa0308" localSheetId="9">#REF!</definedName>
    <definedName name="___apa0308" localSheetId="3">#REF!</definedName>
    <definedName name="___apa0308">#REF!</definedName>
    <definedName name="___apa0309" localSheetId="7">#REF!</definedName>
    <definedName name="___apa0309" localSheetId="6">#REF!</definedName>
    <definedName name="___apa0309" localSheetId="9">#REF!</definedName>
    <definedName name="___apa0309" localSheetId="3">#REF!</definedName>
    <definedName name="___apa0309">#REF!</definedName>
    <definedName name="___apa0310" localSheetId="7">#REF!</definedName>
    <definedName name="___apa0310" localSheetId="6">#REF!</definedName>
    <definedName name="___apa0310" localSheetId="9">#REF!</definedName>
    <definedName name="___apa0310" localSheetId="3">#REF!</definedName>
    <definedName name="___apa0310">#REF!</definedName>
    <definedName name="___apa0311" localSheetId="7">#REF!</definedName>
    <definedName name="___apa0311" localSheetId="6">#REF!</definedName>
    <definedName name="___apa0311" localSheetId="9">#REF!</definedName>
    <definedName name="___apa0311" localSheetId="3">#REF!</definedName>
    <definedName name="___apa0311">#REF!</definedName>
    <definedName name="___apa0312" localSheetId="7">#REF!</definedName>
    <definedName name="___apa0312" localSheetId="6">#REF!</definedName>
    <definedName name="___apa0312" localSheetId="9">#REF!</definedName>
    <definedName name="___apa0312" localSheetId="3">#REF!</definedName>
    <definedName name="___apa0312">#REF!</definedName>
    <definedName name="___apa0313" localSheetId="7">#REF!</definedName>
    <definedName name="___apa0313" localSheetId="6">#REF!</definedName>
    <definedName name="___apa0313" localSheetId="9">#REF!</definedName>
    <definedName name="___apa0313" localSheetId="3">#REF!</definedName>
    <definedName name="___apa0313">#REF!</definedName>
    <definedName name="___apa0314" localSheetId="7">#REF!</definedName>
    <definedName name="___apa0314" localSheetId="6">#REF!</definedName>
    <definedName name="___apa0314" localSheetId="9">#REF!</definedName>
    <definedName name="___apa0314" localSheetId="3">#REF!</definedName>
    <definedName name="___apa0314">#REF!</definedName>
    <definedName name="___apa0315" localSheetId="7">#REF!</definedName>
    <definedName name="___apa0315" localSheetId="6">#REF!</definedName>
    <definedName name="___apa0315" localSheetId="9">#REF!</definedName>
    <definedName name="___apa0315" localSheetId="3">#REF!</definedName>
    <definedName name="___apa0315">#REF!</definedName>
    <definedName name="___APA0316" localSheetId="7">#REF!</definedName>
    <definedName name="___APA0316" localSheetId="6">#REF!</definedName>
    <definedName name="___APA0316" localSheetId="9">#REF!</definedName>
    <definedName name="___APA0316" localSheetId="3">#REF!</definedName>
    <definedName name="___APA0316">#REF!</definedName>
    <definedName name="___apa0319" localSheetId="7">#REF!</definedName>
    <definedName name="___apa0319" localSheetId="6">#REF!</definedName>
    <definedName name="___apa0319" localSheetId="9">#REF!</definedName>
    <definedName name="___apa0319" localSheetId="3">#REF!</definedName>
    <definedName name="___apa0319">#REF!</definedName>
    <definedName name="___apa0322" localSheetId="7">#REF!</definedName>
    <definedName name="___apa0322" localSheetId="6">#REF!</definedName>
    <definedName name="___apa0322" localSheetId="9">#REF!</definedName>
    <definedName name="___apa0322" localSheetId="3">#REF!</definedName>
    <definedName name="___apa0322">#REF!</definedName>
    <definedName name="___APA0408" localSheetId="7">#REF!</definedName>
    <definedName name="___APA0408" localSheetId="6">#REF!</definedName>
    <definedName name="___APA0408" localSheetId="9">#REF!</definedName>
    <definedName name="___APA0408" localSheetId="3">#REF!</definedName>
    <definedName name="___APA0408">#REF!</definedName>
    <definedName name="___APA0505" localSheetId="7">#REF!</definedName>
    <definedName name="___APA0505" localSheetId="6">#REF!</definedName>
    <definedName name="___APA0505" localSheetId="9">#REF!</definedName>
    <definedName name="___APA0505" localSheetId="3">#REF!</definedName>
    <definedName name="___APA0505">#REF!</definedName>
    <definedName name="___APA0512" localSheetId="7">#REF!</definedName>
    <definedName name="___APA0512" localSheetId="6">#REF!</definedName>
    <definedName name="___APA0512" localSheetId="9">#REF!</definedName>
    <definedName name="___APA0512" localSheetId="3">#REF!</definedName>
    <definedName name="___APA0512">#REF!</definedName>
    <definedName name="___AT99" localSheetId="7">#REF!</definedName>
    <definedName name="___AT99" localSheetId="6">#REF!</definedName>
    <definedName name="___AT99" localSheetId="9">#REF!</definedName>
    <definedName name="___AT99">#REF!</definedName>
    <definedName name="___b3" hidden="1">{#N/A,#N/A,FALSE,"Aging Summary";#N/A,#N/A,FALSE,"Ratio Analysis";#N/A,#N/A,FALSE,"Test 120 Day Accts";#N/A,#N/A,FALSE,"Tickmarks"}</definedName>
    <definedName name="___bbs001" localSheetId="8">#REF!</definedName>
    <definedName name="___bbs001" localSheetId="7">#REF!</definedName>
    <definedName name="___bbs001" localSheetId="4">#REF!</definedName>
    <definedName name="___bbs001" localSheetId="6">#REF!</definedName>
    <definedName name="___bbs001" localSheetId="9">#REF!</definedName>
    <definedName name="___bbs001" localSheetId="3">#REF!</definedName>
    <definedName name="___bbs001">#REF!</definedName>
    <definedName name="___bbs004" localSheetId="7">#REF!</definedName>
    <definedName name="___bbs004" localSheetId="6">#REF!</definedName>
    <definedName name="___bbs004" localSheetId="9">#REF!</definedName>
    <definedName name="___bbs004" localSheetId="3">#REF!</definedName>
    <definedName name="___bbs004">#REF!</definedName>
    <definedName name="___bbs005" localSheetId="7">#REF!</definedName>
    <definedName name="___bbs005" localSheetId="6">#REF!</definedName>
    <definedName name="___bbs005" localSheetId="9">#REF!</definedName>
    <definedName name="___bbs005" localSheetId="3">#REF!</definedName>
    <definedName name="___bbs005">#REF!</definedName>
    <definedName name="___bbs010" localSheetId="7">#REF!</definedName>
    <definedName name="___bbs010" localSheetId="6">#REF!</definedName>
    <definedName name="___bbs010" localSheetId="9">#REF!</definedName>
    <definedName name="___bbs010" localSheetId="3">#REF!</definedName>
    <definedName name="___bbs010">#REF!</definedName>
    <definedName name="___bbs011" localSheetId="7">#REF!</definedName>
    <definedName name="___bbs011" localSheetId="6">#REF!</definedName>
    <definedName name="___bbs011" localSheetId="9">#REF!</definedName>
    <definedName name="___bbs011" localSheetId="3">#REF!</definedName>
    <definedName name="___bbs011">#REF!</definedName>
    <definedName name="___bbs012" localSheetId="7">#REF!</definedName>
    <definedName name="___bbs012" localSheetId="6">#REF!</definedName>
    <definedName name="___bbs012" localSheetId="9">#REF!</definedName>
    <definedName name="___bbs012" localSheetId="3">#REF!</definedName>
    <definedName name="___bbs012">#REF!</definedName>
    <definedName name="___bbs013" localSheetId="7">#REF!</definedName>
    <definedName name="___bbs013" localSheetId="6">#REF!</definedName>
    <definedName name="___bbs013" localSheetId="9">#REF!</definedName>
    <definedName name="___bbs013" localSheetId="3">#REF!</definedName>
    <definedName name="___bbs013">#REF!</definedName>
    <definedName name="___bbs014" localSheetId="7">#REF!</definedName>
    <definedName name="___bbs014" localSheetId="6">#REF!</definedName>
    <definedName name="___bbs014" localSheetId="9">#REF!</definedName>
    <definedName name="___bbs014" localSheetId="3">#REF!</definedName>
    <definedName name="___bbs014">#REF!</definedName>
    <definedName name="___bbs017" localSheetId="7">#REF!</definedName>
    <definedName name="___bbs017" localSheetId="6">#REF!</definedName>
    <definedName name="___bbs017" localSheetId="9">#REF!</definedName>
    <definedName name="___bbs017" localSheetId="3">#REF!</definedName>
    <definedName name="___bbs017">#REF!</definedName>
    <definedName name="___bbs117" localSheetId="7">#REF!</definedName>
    <definedName name="___bbs117" localSheetId="6">#REF!</definedName>
    <definedName name="___bbs117" localSheetId="9">#REF!</definedName>
    <definedName name="___bbs117" localSheetId="3">#REF!</definedName>
    <definedName name="___bbs117">#REF!</definedName>
    <definedName name="___bbs201" localSheetId="7">#REF!</definedName>
    <definedName name="___bbs201" localSheetId="6">#REF!</definedName>
    <definedName name="___bbs201" localSheetId="9">#REF!</definedName>
    <definedName name="___bbs201" localSheetId="3">#REF!</definedName>
    <definedName name="___bbs201">#REF!</definedName>
    <definedName name="___bbs301" localSheetId="7">#REF!</definedName>
    <definedName name="___bbs301" localSheetId="6">#REF!</definedName>
    <definedName name="___bbs301" localSheetId="9">#REF!</definedName>
    <definedName name="___bbs301" localSheetId="3">#REF!</definedName>
    <definedName name="___bbs301">#REF!</definedName>
    <definedName name="___bbs303" localSheetId="7">#REF!</definedName>
    <definedName name="___bbs303" localSheetId="6">#REF!</definedName>
    <definedName name="___bbs303" localSheetId="9">#REF!</definedName>
    <definedName name="___bbs303" localSheetId="3">#REF!</definedName>
    <definedName name="___bbs303">#REF!</definedName>
    <definedName name="___bca530" localSheetId="7">#REF!</definedName>
    <definedName name="___bca530" localSheetId="6">#REF!</definedName>
    <definedName name="___bca530" localSheetId="9">#REF!</definedName>
    <definedName name="___bca530" localSheetId="3">#REF!</definedName>
    <definedName name="___bca530">#REF!</definedName>
    <definedName name="___bca600" localSheetId="7">#REF!</definedName>
    <definedName name="___bca600" localSheetId="6">#REF!</definedName>
    <definedName name="___bca600" localSheetId="9">#REF!</definedName>
    <definedName name="___bca600" localSheetId="3">#REF!</definedName>
    <definedName name="___bca600">#REF!</definedName>
    <definedName name="___bcv100" localSheetId="7">#REF!</definedName>
    <definedName name="___bcv100" localSheetId="6">#REF!</definedName>
    <definedName name="___bcv100" localSheetId="9">#REF!</definedName>
    <definedName name="___bcv100" localSheetId="3">#REF!</definedName>
    <definedName name="___bcv100">#REF!</definedName>
    <definedName name="___bcv125" localSheetId="7">#REF!</definedName>
    <definedName name="___bcv125" localSheetId="6">#REF!</definedName>
    <definedName name="___bcv125" localSheetId="9">#REF!</definedName>
    <definedName name="___bcv125" localSheetId="3">#REF!</definedName>
    <definedName name="___bcv125">#REF!</definedName>
    <definedName name="___bcv150" localSheetId="7">#REF!</definedName>
    <definedName name="___bcv150" localSheetId="6">#REF!</definedName>
    <definedName name="___bcv150" localSheetId="9">#REF!</definedName>
    <definedName name="___bcv150" localSheetId="3">#REF!</definedName>
    <definedName name="___bcv150">#REF!</definedName>
    <definedName name="___BJM04" localSheetId="7">#REF!</definedName>
    <definedName name="___BJM04" localSheetId="6">#REF!</definedName>
    <definedName name="___BJM04" localSheetId="9">#REF!</definedName>
    <definedName name="___BJM04">#REF!</definedName>
    <definedName name="___bky001" localSheetId="7">#REF!</definedName>
    <definedName name="___bky001" localSheetId="6">#REF!</definedName>
    <definedName name="___bky001" localSheetId="9">#REF!</definedName>
    <definedName name="___bky001" localSheetId="3">#REF!</definedName>
    <definedName name="___bky001">#REF!</definedName>
    <definedName name="___bky514" localSheetId="7">#REF!</definedName>
    <definedName name="___bky514" localSheetId="6">#REF!</definedName>
    <definedName name="___bky514" localSheetId="9">#REF!</definedName>
    <definedName name="___bky514" localSheetId="3">#REF!</definedName>
    <definedName name="___bky514">#REF!</definedName>
    <definedName name="___BMA15" localSheetId="7">#REF!</definedName>
    <definedName name="___BMA15" localSheetId="6">#REF!</definedName>
    <definedName name="___BMA15" localSheetId="9">#REF!</definedName>
    <definedName name="___BMA15">#REF!</definedName>
    <definedName name="___BNA09" localSheetId="7">#REF!</definedName>
    <definedName name="___BNA09" localSheetId="6">#REF!</definedName>
    <definedName name="___BNA09" localSheetId="9">#REF!</definedName>
    <definedName name="___BNA09">#REF!</definedName>
    <definedName name="___bpb200" localSheetId="7">#REF!</definedName>
    <definedName name="___bpb200" localSheetId="6">#REF!</definedName>
    <definedName name="___bpb200" localSheetId="9">#REF!</definedName>
    <definedName name="___bpb200" localSheetId="3">#REF!</definedName>
    <definedName name="___bpb200">#REF!</definedName>
    <definedName name="___bpb204" localSheetId="7">#REF!</definedName>
    <definedName name="___bpb204" localSheetId="6">#REF!</definedName>
    <definedName name="___bpb204" localSheetId="9">#REF!</definedName>
    <definedName name="___bpb204" localSheetId="3">#REF!</definedName>
    <definedName name="___bpb204">#REF!</definedName>
    <definedName name="___bpb302" localSheetId="7">#REF!</definedName>
    <definedName name="___bpb302" localSheetId="6">#REF!</definedName>
    <definedName name="___bpb302" localSheetId="9">#REF!</definedName>
    <definedName name="___bpb302" localSheetId="3">#REF!</definedName>
    <definedName name="___bpb302">#REF!</definedName>
    <definedName name="___bpc001" localSheetId="7">#REF!</definedName>
    <definedName name="___bpc001" localSheetId="6">#REF!</definedName>
    <definedName name="___bpc001" localSheetId="9">#REF!</definedName>
    <definedName name="___bpc001" localSheetId="3">#REF!</definedName>
    <definedName name="___bpc001">#REF!</definedName>
    <definedName name="___bul6161" localSheetId="7">#REF!</definedName>
    <definedName name="___bul6161" localSheetId="6">#REF!</definedName>
    <definedName name="___bul6161" localSheetId="9">#REF!</definedName>
    <definedName name="___bul6161" localSheetId="3">#REF!</definedName>
    <definedName name="___bul6161">#REF!</definedName>
    <definedName name="___bul6162" localSheetId="7">#REF!</definedName>
    <definedName name="___bul6162" localSheetId="6">#REF!</definedName>
    <definedName name="___bul6162" localSheetId="9">#REF!</definedName>
    <definedName name="___bul6162" localSheetId="3">#REF!</definedName>
    <definedName name="___bul6162">#REF!</definedName>
    <definedName name="___bul6166" localSheetId="7">#REF!</definedName>
    <definedName name="___bul6166" localSheetId="6">#REF!</definedName>
    <definedName name="___bul6166" localSheetId="9">#REF!</definedName>
    <definedName name="___bul6166" localSheetId="3">#REF!</definedName>
    <definedName name="___bul6166">#REF!</definedName>
    <definedName name="___bul6167" localSheetId="7">#REF!</definedName>
    <definedName name="___bul6167" localSheetId="6">#REF!</definedName>
    <definedName name="___bul6167" localSheetId="9">#REF!</definedName>
    <definedName name="___bul6167" localSheetId="3">#REF!</definedName>
    <definedName name="___bul6167">#REF!</definedName>
    <definedName name="___bul6168" localSheetId="7">#REF!</definedName>
    <definedName name="___bul6168" localSheetId="6">#REF!</definedName>
    <definedName name="___bul6168" localSheetId="9">#REF!</definedName>
    <definedName name="___bul6168" localSheetId="3">#REF!</definedName>
    <definedName name="___bul6168">#REF!</definedName>
    <definedName name="___bul6169" localSheetId="7">#REF!</definedName>
    <definedName name="___bul6169" localSheetId="6">#REF!</definedName>
    <definedName name="___bul6169" localSheetId="9">#REF!</definedName>
    <definedName name="___bul6169" localSheetId="3">#REF!</definedName>
    <definedName name="___bul6169">#REF!</definedName>
    <definedName name="___CAN15" localSheetId="7">[20]Material!#REF!</definedName>
    <definedName name="___CAN15" localSheetId="6">[20]Material!#REF!</definedName>
    <definedName name="___CAN15" localSheetId="9">[20]Material!#REF!</definedName>
    <definedName name="___CAN15" localSheetId="3">[20]Material!#REF!</definedName>
    <definedName name="___CAN15">[20]Material!#REF!</definedName>
    <definedName name="___cas80" localSheetId="7">#REF!</definedName>
    <definedName name="___cas80" localSheetId="4">#REF!</definedName>
    <definedName name="___cas80" localSheetId="6">#REF!</definedName>
    <definedName name="___cas80" localSheetId="9">#REF!</definedName>
    <definedName name="___cas80" localSheetId="3">#REF!</definedName>
    <definedName name="___cas80">#REF!</definedName>
    <definedName name="___CBW14" localSheetId="7">#REF!</definedName>
    <definedName name="___CBW14" localSheetId="6">#REF!</definedName>
    <definedName name="___CBW14" localSheetId="9">#REF!</definedName>
    <definedName name="___CBW14">#REF!</definedName>
    <definedName name="___cod50" localSheetId="7">[21]SAP!#REF!</definedName>
    <definedName name="___cod50" localSheetId="6">[21]SAP!#REF!</definedName>
    <definedName name="___cod50" localSheetId="9">[21]SAP!#REF!</definedName>
    <definedName name="___cod50" localSheetId="3">[21]SAP!#REF!</definedName>
    <definedName name="___cod50">[21]SAP!#REF!</definedName>
    <definedName name="___cvd100" localSheetId="7">#REF!</definedName>
    <definedName name="___cvd100" localSheetId="4">#REF!</definedName>
    <definedName name="___cvd100" localSheetId="6">#REF!</definedName>
    <definedName name="___cvd100" localSheetId="9">#REF!</definedName>
    <definedName name="___cvd100" localSheetId="3">#REF!</definedName>
    <definedName name="___cvd100">#REF!</definedName>
    <definedName name="___cvd15" localSheetId="7">#REF!</definedName>
    <definedName name="___cvd15" localSheetId="6">#REF!</definedName>
    <definedName name="___cvd15" localSheetId="9">#REF!</definedName>
    <definedName name="___cvd15" localSheetId="3">#REF!</definedName>
    <definedName name="___cvd15">#REF!</definedName>
    <definedName name="___cvd150" localSheetId="7">#REF!</definedName>
    <definedName name="___cvd150" localSheetId="6">#REF!</definedName>
    <definedName name="___cvd150" localSheetId="9">#REF!</definedName>
    <definedName name="___cvd150" localSheetId="3">#REF!</definedName>
    <definedName name="___cvd150">#REF!</definedName>
    <definedName name="___cvd50" localSheetId="7">#REF!</definedName>
    <definedName name="___cvd50" localSheetId="6">#REF!</definedName>
    <definedName name="___cvd50" localSheetId="9">#REF!</definedName>
    <definedName name="___cvd50" localSheetId="3">#REF!</definedName>
    <definedName name="___cvd50">#REF!</definedName>
    <definedName name="___cvd65" localSheetId="7">#REF!</definedName>
    <definedName name="___cvd65" localSheetId="6">#REF!</definedName>
    <definedName name="___cvd65" localSheetId="9">#REF!</definedName>
    <definedName name="___cvd65" localSheetId="3">#REF!</definedName>
    <definedName name="___cvd65">#REF!</definedName>
    <definedName name="___d11" localSheetId="7">'[16]Detail-PARENT'!#REF!</definedName>
    <definedName name="___d11" localSheetId="6">'[16]Detail-PARENT'!#REF!</definedName>
    <definedName name="___d11" localSheetId="9">'[16]Detail-PARENT'!#REF!</definedName>
    <definedName name="___d11" localSheetId="3">'[16]Detail-PARENT'!#REF!</definedName>
    <definedName name="___d11">'[16]Detail-PARENT'!#REF!</definedName>
    <definedName name="___DAF10" localSheetId="7">#REF!</definedName>
    <definedName name="___DAF10" localSheetId="4">#REF!</definedName>
    <definedName name="___DAF10" localSheetId="6">#REF!</definedName>
    <definedName name="___DAF10" localSheetId="9">#REF!</definedName>
    <definedName name="___DAF10" localSheetId="3">#REF!</definedName>
    <definedName name="___DAF10">#REF!</definedName>
    <definedName name="___daf32" localSheetId="7">#REF!</definedName>
    <definedName name="___daf32" localSheetId="6">#REF!</definedName>
    <definedName name="___daf32" localSheetId="9">#REF!</definedName>
    <definedName name="___daf32" localSheetId="3">#REF!</definedName>
    <definedName name="___daf32">#REF!</definedName>
    <definedName name="___daf33" localSheetId="7">#REF!</definedName>
    <definedName name="___daf33" localSheetId="6">#REF!</definedName>
    <definedName name="___daf33" localSheetId="9">#REF!</definedName>
    <definedName name="___daf33" localSheetId="3">#REF!</definedName>
    <definedName name="___daf33">#REF!</definedName>
    <definedName name="___DAT1" localSheetId="7">#REF!</definedName>
    <definedName name="___DAT1" localSheetId="6">#REF!</definedName>
    <definedName name="___DAT1" localSheetId="9">#REF!</definedName>
    <definedName name="___DAT1" localSheetId="3">#REF!</definedName>
    <definedName name="___DAT1">#REF!</definedName>
    <definedName name="___DAT10" localSheetId="7">#REF!</definedName>
    <definedName name="___DAT10" localSheetId="6">#REF!</definedName>
    <definedName name="___DAT10" localSheetId="9">#REF!</definedName>
    <definedName name="___DAT10" localSheetId="3">#REF!</definedName>
    <definedName name="___DAT10">#REF!</definedName>
    <definedName name="___DAT11" localSheetId="7">#REF!</definedName>
    <definedName name="___DAT11" localSheetId="6">#REF!</definedName>
    <definedName name="___DAT11" localSheetId="9">#REF!</definedName>
    <definedName name="___DAT11" localSheetId="3">#REF!</definedName>
    <definedName name="___DAT11">#REF!</definedName>
    <definedName name="___DAT12" localSheetId="7">#REF!</definedName>
    <definedName name="___DAT12" localSheetId="6">#REF!</definedName>
    <definedName name="___DAT12" localSheetId="9">#REF!</definedName>
    <definedName name="___DAT12" localSheetId="3">#REF!</definedName>
    <definedName name="___DAT12">#REF!</definedName>
    <definedName name="___DAT13" localSheetId="7">#REF!</definedName>
    <definedName name="___DAT13" localSheetId="6">#REF!</definedName>
    <definedName name="___DAT13" localSheetId="9">#REF!</definedName>
    <definedName name="___DAT13" localSheetId="3">#REF!</definedName>
    <definedName name="___DAT13">#REF!</definedName>
    <definedName name="___DAT14" localSheetId="7">#REF!</definedName>
    <definedName name="___DAT14" localSheetId="6">#REF!</definedName>
    <definedName name="___DAT14" localSheetId="9">#REF!</definedName>
    <definedName name="___DAT14" localSheetId="3">#REF!</definedName>
    <definedName name="___DAT14">#REF!</definedName>
    <definedName name="___DAT2" localSheetId="7">#REF!</definedName>
    <definedName name="___DAT2" localSheetId="6">#REF!</definedName>
    <definedName name="___DAT2" localSheetId="9">#REF!</definedName>
    <definedName name="___DAT2" localSheetId="3">#REF!</definedName>
    <definedName name="___DAT2">#REF!</definedName>
    <definedName name="___DAT3" localSheetId="7">#REF!</definedName>
    <definedName name="___DAT3" localSheetId="6">#REF!</definedName>
    <definedName name="___DAT3" localSheetId="9">#REF!</definedName>
    <definedName name="___DAT3" localSheetId="3">#REF!</definedName>
    <definedName name="___DAT3">#REF!</definedName>
    <definedName name="___DAT4" localSheetId="7">#REF!</definedName>
    <definedName name="___DAT4" localSheetId="6">#REF!</definedName>
    <definedName name="___DAT4" localSheetId="9">#REF!</definedName>
    <definedName name="___DAT4" localSheetId="3">#REF!</definedName>
    <definedName name="___DAT4">#REF!</definedName>
    <definedName name="___DAT5" localSheetId="7">#REF!</definedName>
    <definedName name="___DAT5" localSheetId="6">#REF!</definedName>
    <definedName name="___DAT5" localSheetId="9">#REF!</definedName>
    <definedName name="___DAT5" localSheetId="3">#REF!</definedName>
    <definedName name="___DAT5">#REF!</definedName>
    <definedName name="___DAT6" localSheetId="7">#REF!</definedName>
    <definedName name="___DAT6" localSheetId="6">#REF!</definedName>
    <definedName name="___DAT6" localSheetId="9">#REF!</definedName>
    <definedName name="___DAT6" localSheetId="3">#REF!</definedName>
    <definedName name="___DAT6">#REF!</definedName>
    <definedName name="___DAT7" localSheetId="7">#REF!</definedName>
    <definedName name="___DAT7" localSheetId="6">#REF!</definedName>
    <definedName name="___DAT7" localSheetId="9">#REF!</definedName>
    <definedName name="___DAT7" localSheetId="3">#REF!</definedName>
    <definedName name="___DAT7">#REF!</definedName>
    <definedName name="___DAT8" localSheetId="7">#REF!</definedName>
    <definedName name="___DAT8" localSheetId="6">#REF!</definedName>
    <definedName name="___DAT8" localSheetId="9">#REF!</definedName>
    <definedName name="___DAT8" localSheetId="3">#REF!</definedName>
    <definedName name="___DAT8">#REF!</definedName>
    <definedName name="___DAT9" localSheetId="7">#REF!</definedName>
    <definedName name="___DAT9" localSheetId="6">#REF!</definedName>
    <definedName name="___DAT9" localSheetId="9">#REF!</definedName>
    <definedName name="___DAT9" localSheetId="3">#REF!</definedName>
    <definedName name="___DAT9">#REF!</definedName>
    <definedName name="___dia6" localSheetId="7">#REF!</definedName>
    <definedName name="___dia6" localSheetId="6">#REF!</definedName>
    <definedName name="___dia6" localSheetId="9">#REF!</definedName>
    <definedName name="___dia6" localSheetId="3">#REF!</definedName>
    <definedName name="___dia6">#REF!</definedName>
    <definedName name="___eli2" hidden="1">'[22]BBM-03'!$B$767:$B$769</definedName>
    <definedName name="___Fap785">[17]INPUTS!$I$34</definedName>
    <definedName name="___Fap789">[17]INPUTS!$I$32</definedName>
    <definedName name="___Fci785">[17]INPUTS!$I$35</definedName>
    <definedName name="___Fci789">[17]INPUTS!$I$33</definedName>
    <definedName name="___fdd100" localSheetId="7">[21]SAP!#REF!</definedName>
    <definedName name="___fdd100" localSheetId="4">[21]SAP!#REF!</definedName>
    <definedName name="___fdd100" localSheetId="6">[21]SAP!#REF!</definedName>
    <definedName name="___fdd100" localSheetId="9">[21]SAP!#REF!</definedName>
    <definedName name="___fdd100" localSheetId="3">[21]SAP!#REF!</definedName>
    <definedName name="___fdd100">[21]SAP!#REF!</definedName>
    <definedName name="___ffa1" localSheetId="7">#REF!</definedName>
    <definedName name="___ffa1" localSheetId="4">#REF!</definedName>
    <definedName name="___ffa1" localSheetId="6">#REF!</definedName>
    <definedName name="___ffa1" localSheetId="9">#REF!</definedName>
    <definedName name="___ffa1" localSheetId="3">#REF!</definedName>
    <definedName name="___ffa1">#REF!</definedName>
    <definedName name="___ffa10" localSheetId="7">#REF!</definedName>
    <definedName name="___ffa10" localSheetId="6">#REF!</definedName>
    <definedName name="___ffa10" localSheetId="9">#REF!</definedName>
    <definedName name="___ffa10" localSheetId="3">#REF!</definedName>
    <definedName name="___ffa10">#REF!</definedName>
    <definedName name="___ffa11" localSheetId="7">#REF!</definedName>
    <definedName name="___ffa11" localSheetId="6">#REF!</definedName>
    <definedName name="___ffa11" localSheetId="9">#REF!</definedName>
    <definedName name="___ffa11" localSheetId="3">#REF!</definedName>
    <definedName name="___ffa11">#REF!</definedName>
    <definedName name="___ffa12" localSheetId="7">#REF!</definedName>
    <definedName name="___ffa12" localSheetId="6">#REF!</definedName>
    <definedName name="___ffa12" localSheetId="9">#REF!</definedName>
    <definedName name="___ffa12" localSheetId="3">#REF!</definedName>
    <definedName name="___ffa12">#REF!</definedName>
    <definedName name="___ffa13" localSheetId="7">#REF!</definedName>
    <definedName name="___ffa13" localSheetId="6">#REF!</definedName>
    <definedName name="___ffa13" localSheetId="9">#REF!</definedName>
    <definedName name="___ffa13" localSheetId="3">#REF!</definedName>
    <definedName name="___ffa13">#REF!</definedName>
    <definedName name="___ffa14" localSheetId="7">#REF!</definedName>
    <definedName name="___ffa14" localSheetId="6">#REF!</definedName>
    <definedName name="___ffa14" localSheetId="9">#REF!</definedName>
    <definedName name="___ffa14" localSheetId="3">#REF!</definedName>
    <definedName name="___ffa14">#REF!</definedName>
    <definedName name="___ffa15" localSheetId="7">#REF!</definedName>
    <definedName name="___ffa15" localSheetId="6">#REF!</definedName>
    <definedName name="___ffa15" localSheetId="9">#REF!</definedName>
    <definedName name="___ffa15" localSheetId="3">#REF!</definedName>
    <definedName name="___ffa15">#REF!</definedName>
    <definedName name="___ffa16" localSheetId="7">#REF!</definedName>
    <definedName name="___ffa16" localSheetId="6">#REF!</definedName>
    <definedName name="___ffa16" localSheetId="9">#REF!</definedName>
    <definedName name="___ffa16" localSheetId="3">#REF!</definedName>
    <definedName name="___ffa16">#REF!</definedName>
    <definedName name="___ffa17" localSheetId="7">#REF!</definedName>
    <definedName name="___ffa17" localSheetId="6">#REF!</definedName>
    <definedName name="___ffa17" localSheetId="9">#REF!</definedName>
    <definedName name="___ffa17" localSheetId="3">#REF!</definedName>
    <definedName name="___ffa17">#REF!</definedName>
    <definedName name="___ffa18" localSheetId="7">#REF!</definedName>
    <definedName name="___ffa18" localSheetId="6">#REF!</definedName>
    <definedName name="___ffa18" localSheetId="9">#REF!</definedName>
    <definedName name="___ffa18" localSheetId="3">#REF!</definedName>
    <definedName name="___ffa18">#REF!</definedName>
    <definedName name="___ffa19" localSheetId="7">#REF!</definedName>
    <definedName name="___ffa19" localSheetId="6">#REF!</definedName>
    <definedName name="___ffa19" localSheetId="9">#REF!</definedName>
    <definedName name="___ffa19" localSheetId="3">#REF!</definedName>
    <definedName name="___ffa19">#REF!</definedName>
    <definedName name="___ffa2" localSheetId="7">#REF!</definedName>
    <definedName name="___ffa2" localSheetId="6">#REF!</definedName>
    <definedName name="___ffa2" localSheetId="9">#REF!</definedName>
    <definedName name="___ffa2" localSheetId="3">#REF!</definedName>
    <definedName name="___ffa2">#REF!</definedName>
    <definedName name="___ffa21" localSheetId="7">#REF!</definedName>
    <definedName name="___ffa21" localSheetId="6">#REF!</definedName>
    <definedName name="___ffa21" localSheetId="9">#REF!</definedName>
    <definedName name="___ffa21" localSheetId="3">#REF!</definedName>
    <definedName name="___ffa21">#REF!</definedName>
    <definedName name="___ffa22" localSheetId="7">#REF!</definedName>
    <definedName name="___ffa22" localSheetId="6">#REF!</definedName>
    <definedName name="___ffa22" localSheetId="9">#REF!</definedName>
    <definedName name="___ffa22" localSheetId="3">#REF!</definedName>
    <definedName name="___ffa22">#REF!</definedName>
    <definedName name="___ffa23" localSheetId="7">#REF!</definedName>
    <definedName name="___ffa23" localSheetId="6">#REF!</definedName>
    <definedName name="___ffa23" localSheetId="9">#REF!</definedName>
    <definedName name="___ffa23" localSheetId="3">#REF!</definedName>
    <definedName name="___ffa23">#REF!</definedName>
    <definedName name="___ffa3" localSheetId="7">#REF!</definedName>
    <definedName name="___ffa3" localSheetId="6">#REF!</definedName>
    <definedName name="___ffa3" localSheetId="9">#REF!</definedName>
    <definedName name="___ffa3" localSheetId="3">#REF!</definedName>
    <definedName name="___ffa3">#REF!</definedName>
    <definedName name="___ffa4" localSheetId="7">#REF!</definedName>
    <definedName name="___ffa4" localSheetId="6">#REF!</definedName>
    <definedName name="___ffa4" localSheetId="9">#REF!</definedName>
    <definedName name="___ffa4" localSheetId="3">#REF!</definedName>
    <definedName name="___ffa4">#REF!</definedName>
    <definedName name="___ffa6" localSheetId="7">#REF!</definedName>
    <definedName name="___ffa6" localSheetId="6">#REF!</definedName>
    <definedName name="___ffa6" localSheetId="9">#REF!</definedName>
    <definedName name="___ffa6" localSheetId="3">#REF!</definedName>
    <definedName name="___ffa6">#REF!</definedName>
    <definedName name="___ffa7" localSheetId="7">#REF!</definedName>
    <definedName name="___ffa7" localSheetId="6">#REF!</definedName>
    <definedName name="___ffa7" localSheetId="9">#REF!</definedName>
    <definedName name="___ffa7" localSheetId="3">#REF!</definedName>
    <definedName name="___ffa7">#REF!</definedName>
    <definedName name="___ffa8" localSheetId="7">#REF!</definedName>
    <definedName name="___ffa8" localSheetId="6">#REF!</definedName>
    <definedName name="___ffa8" localSheetId="9">#REF!</definedName>
    <definedName name="___ffa8" localSheetId="3">#REF!</definedName>
    <definedName name="___ffa8">#REF!</definedName>
    <definedName name="___ffa9" localSheetId="7">#REF!</definedName>
    <definedName name="___ffa9" localSheetId="6">#REF!</definedName>
    <definedName name="___ffa9" localSheetId="9">#REF!</definedName>
    <definedName name="___ffa9" localSheetId="3">#REF!</definedName>
    <definedName name="___ffa9">#REF!</definedName>
    <definedName name="___ffd1" localSheetId="7">#REF!</definedName>
    <definedName name="___ffd1" localSheetId="6">#REF!</definedName>
    <definedName name="___ffd1" localSheetId="9">#REF!</definedName>
    <definedName name="___ffd1" localSheetId="3">#REF!</definedName>
    <definedName name="___ffd1">#REF!</definedName>
    <definedName name="___ffd10" localSheetId="7">#REF!</definedName>
    <definedName name="___ffd10" localSheetId="6">#REF!</definedName>
    <definedName name="___ffd10" localSheetId="9">#REF!</definedName>
    <definedName name="___ffd10" localSheetId="3">#REF!</definedName>
    <definedName name="___ffd10">#REF!</definedName>
    <definedName name="___ffd11" localSheetId="7">#REF!</definedName>
    <definedName name="___ffd11" localSheetId="6">#REF!</definedName>
    <definedName name="___ffd11" localSheetId="9">#REF!</definedName>
    <definedName name="___ffd11" localSheetId="3">#REF!</definedName>
    <definedName name="___ffd11">#REF!</definedName>
    <definedName name="___ffd12" localSheetId="7">#REF!</definedName>
    <definedName name="___ffd12" localSheetId="6">#REF!</definedName>
    <definedName name="___ffd12" localSheetId="9">#REF!</definedName>
    <definedName name="___ffd12" localSheetId="3">#REF!</definedName>
    <definedName name="___ffd12">#REF!</definedName>
    <definedName name="___ffd13" localSheetId="7">#REF!</definedName>
    <definedName name="___ffd13" localSheetId="6">#REF!</definedName>
    <definedName name="___ffd13" localSheetId="9">#REF!</definedName>
    <definedName name="___ffd13" localSheetId="3">#REF!</definedName>
    <definedName name="___ffd13">#REF!</definedName>
    <definedName name="___ffd14" localSheetId="7">#REF!</definedName>
    <definedName name="___ffd14" localSheetId="6">#REF!</definedName>
    <definedName name="___ffd14" localSheetId="9">#REF!</definedName>
    <definedName name="___ffd14" localSheetId="3">#REF!</definedName>
    <definedName name="___ffd14">#REF!</definedName>
    <definedName name="___ffd15" localSheetId="7">#REF!</definedName>
    <definedName name="___ffd15" localSheetId="6">#REF!</definedName>
    <definedName name="___ffd15" localSheetId="9">#REF!</definedName>
    <definedName name="___ffd15" localSheetId="3">#REF!</definedName>
    <definedName name="___ffd15">#REF!</definedName>
    <definedName name="___ffd16" localSheetId="7">#REF!</definedName>
    <definedName name="___ffd16" localSheetId="6">#REF!</definedName>
    <definedName name="___ffd16" localSheetId="9">#REF!</definedName>
    <definedName name="___ffd16" localSheetId="3">#REF!</definedName>
    <definedName name="___ffd16">#REF!</definedName>
    <definedName name="___ffd17" localSheetId="7">#REF!</definedName>
    <definedName name="___ffd17" localSheetId="6">#REF!</definedName>
    <definedName name="___ffd17" localSheetId="9">#REF!</definedName>
    <definedName name="___ffd17" localSheetId="3">#REF!</definedName>
    <definedName name="___ffd17">#REF!</definedName>
    <definedName name="___ffd18" localSheetId="7">#REF!</definedName>
    <definedName name="___ffd18" localSheetId="6">#REF!</definedName>
    <definedName name="___ffd18" localSheetId="9">#REF!</definedName>
    <definedName name="___ffd18" localSheetId="3">#REF!</definedName>
    <definedName name="___ffd18">#REF!</definedName>
    <definedName name="___ffd19" localSheetId="7">#REF!</definedName>
    <definedName name="___ffd19" localSheetId="6">#REF!</definedName>
    <definedName name="___ffd19" localSheetId="9">#REF!</definedName>
    <definedName name="___ffd19" localSheetId="3">#REF!</definedName>
    <definedName name="___ffd19">#REF!</definedName>
    <definedName name="___ffd2" localSheetId="7">#REF!</definedName>
    <definedName name="___ffd2" localSheetId="6">#REF!</definedName>
    <definedName name="___ffd2" localSheetId="9">#REF!</definedName>
    <definedName name="___ffd2" localSheetId="3">#REF!</definedName>
    <definedName name="___ffd2">#REF!</definedName>
    <definedName name="___ffd20" localSheetId="7">#REF!</definedName>
    <definedName name="___ffd20" localSheetId="6">#REF!</definedName>
    <definedName name="___ffd20" localSheetId="9">#REF!</definedName>
    <definedName name="___ffd20" localSheetId="3">#REF!</definedName>
    <definedName name="___ffd20">#REF!</definedName>
    <definedName name="___ffd22" localSheetId="7">#REF!</definedName>
    <definedName name="___ffd22" localSheetId="6">#REF!</definedName>
    <definedName name="___ffd22" localSheetId="9">#REF!</definedName>
    <definedName name="___ffd22" localSheetId="3">#REF!</definedName>
    <definedName name="___ffd22">#REF!</definedName>
    <definedName name="___ffd23" localSheetId="7">#REF!</definedName>
    <definedName name="___ffd23" localSheetId="6">#REF!</definedName>
    <definedName name="___ffd23" localSheetId="9">#REF!</definedName>
    <definedName name="___ffd23" localSheetId="3">#REF!</definedName>
    <definedName name="___ffd23">#REF!</definedName>
    <definedName name="___ffd24" localSheetId="7">#REF!</definedName>
    <definedName name="___ffd24" localSheetId="6">#REF!</definedName>
    <definedName name="___ffd24" localSheetId="9">#REF!</definedName>
    <definedName name="___ffd24" localSheetId="3">#REF!</definedName>
    <definedName name="___ffd24">#REF!</definedName>
    <definedName name="___ffd25" localSheetId="7">#REF!</definedName>
    <definedName name="___ffd25" localSheetId="6">#REF!</definedName>
    <definedName name="___ffd25" localSheetId="9">#REF!</definedName>
    <definedName name="___ffd25" localSheetId="3">#REF!</definedName>
    <definedName name="___ffd25">#REF!</definedName>
    <definedName name="___ffd3" localSheetId="7">#REF!</definedName>
    <definedName name="___ffd3" localSheetId="6">#REF!</definedName>
    <definedName name="___ffd3" localSheetId="9">#REF!</definedName>
    <definedName name="___ffd3" localSheetId="3">#REF!</definedName>
    <definedName name="___ffd3">#REF!</definedName>
    <definedName name="___ffd4" localSheetId="7">#REF!</definedName>
    <definedName name="___ffd4" localSheetId="6">#REF!</definedName>
    <definedName name="___ffd4" localSheetId="9">#REF!</definedName>
    <definedName name="___ffd4" localSheetId="3">#REF!</definedName>
    <definedName name="___ffd4">#REF!</definedName>
    <definedName name="___ffd5" localSheetId="7">#REF!</definedName>
    <definedName name="___ffd5" localSheetId="6">#REF!</definedName>
    <definedName name="___ffd5" localSheetId="9">#REF!</definedName>
    <definedName name="___ffd5" localSheetId="3">#REF!</definedName>
    <definedName name="___ffd5">#REF!</definedName>
    <definedName name="___ffd6" localSheetId="7">#REF!</definedName>
    <definedName name="___ffd6" localSheetId="6">#REF!</definedName>
    <definedName name="___ffd6" localSheetId="9">#REF!</definedName>
    <definedName name="___ffd6" localSheetId="3">#REF!</definedName>
    <definedName name="___ffd6">#REF!</definedName>
    <definedName name="___ffd7" localSheetId="7">#REF!</definedName>
    <definedName name="___ffd7" localSheetId="6">#REF!</definedName>
    <definedName name="___ffd7" localSheetId="9">#REF!</definedName>
    <definedName name="___ffd7" localSheetId="3">#REF!</definedName>
    <definedName name="___ffd7">#REF!</definedName>
    <definedName name="___ffd8" localSheetId="7">#REF!</definedName>
    <definedName name="___ffd8" localSheetId="6">#REF!</definedName>
    <definedName name="___ffd8" localSheetId="9">#REF!</definedName>
    <definedName name="___ffd8" localSheetId="3">#REF!</definedName>
    <definedName name="___ffd8">#REF!</definedName>
    <definedName name="___ffd9" localSheetId="7">#REF!</definedName>
    <definedName name="___ffd9" localSheetId="6">#REF!</definedName>
    <definedName name="___ffd9" localSheetId="9">#REF!</definedName>
    <definedName name="___ffd9" localSheetId="3">#REF!</definedName>
    <definedName name="___ffd9">#REF!</definedName>
    <definedName name="___fjd100" localSheetId="7">#REF!</definedName>
    <definedName name="___fjd100" localSheetId="6">#REF!</definedName>
    <definedName name="___fjd100" localSheetId="9">#REF!</definedName>
    <definedName name="___fjd100" localSheetId="3">#REF!</definedName>
    <definedName name="___fjd100">#REF!</definedName>
    <definedName name="___fjd150" localSheetId="7">#REF!</definedName>
    <definedName name="___fjd150" localSheetId="6">#REF!</definedName>
    <definedName name="___fjd150" localSheetId="9">#REF!</definedName>
    <definedName name="___fjd150" localSheetId="3">#REF!</definedName>
    <definedName name="___fjd150">#REF!</definedName>
    <definedName name="___fjd50" localSheetId="7">#REF!</definedName>
    <definedName name="___fjd50" localSheetId="6">#REF!</definedName>
    <definedName name="___fjd50" localSheetId="9">#REF!</definedName>
    <definedName name="___fjd50" localSheetId="3">#REF!</definedName>
    <definedName name="___fjd50">#REF!</definedName>
    <definedName name="___fjd65" localSheetId="7">#REF!</definedName>
    <definedName name="___fjd65" localSheetId="6">#REF!</definedName>
    <definedName name="___fjd65" localSheetId="9">#REF!</definedName>
    <definedName name="___fjd65" localSheetId="3">#REF!</definedName>
    <definedName name="___fjd65">#REF!</definedName>
    <definedName name="___fmd150" localSheetId="7">#REF!</definedName>
    <definedName name="___fmd150" localSheetId="6">#REF!</definedName>
    <definedName name="___fmd150" localSheetId="9">#REF!</definedName>
    <definedName name="___fmd150" localSheetId="3">#REF!</definedName>
    <definedName name="___fmd150">#REF!</definedName>
    <definedName name="___Ftl785">[17]INPUTS!$I$37</definedName>
    <definedName name="___Ftl789">[17]INPUTS!$I$38</definedName>
    <definedName name="___fvd100" localSheetId="7">[21]SAP!#REF!</definedName>
    <definedName name="___fvd100" localSheetId="4">[21]SAP!#REF!</definedName>
    <definedName name="___fvd100" localSheetId="6">[21]SAP!#REF!</definedName>
    <definedName name="___fvd100" localSheetId="9">[21]SAP!#REF!</definedName>
    <definedName name="___fvd100" localSheetId="3">[21]SAP!#REF!</definedName>
    <definedName name="___fvd100">[21]SAP!#REF!</definedName>
    <definedName name="___grc1" localSheetId="7">#REF!</definedName>
    <definedName name="___grc1" localSheetId="4">#REF!</definedName>
    <definedName name="___grc1" localSheetId="6">#REF!</definedName>
    <definedName name="___grc1" localSheetId="9">#REF!</definedName>
    <definedName name="___grc1" localSheetId="3">#REF!</definedName>
    <definedName name="___grc1">#REF!</definedName>
    <definedName name="___GRE06" localSheetId="7">#REF!</definedName>
    <definedName name="___GRE06" localSheetId="6">#REF!</definedName>
    <definedName name="___GRE06" localSheetId="9">#REF!</definedName>
    <definedName name="___GRE06">#REF!</definedName>
    <definedName name="___gti50" localSheetId="7">#REF!</definedName>
    <definedName name="___gti50" localSheetId="6">#REF!</definedName>
    <definedName name="___gti50" localSheetId="9">#REF!</definedName>
    <definedName name="___gti50" localSheetId="3">#REF!</definedName>
    <definedName name="___gti50">#REF!</definedName>
    <definedName name="___gti60" localSheetId="7">#REF!</definedName>
    <definedName name="___gti60" localSheetId="6">#REF!</definedName>
    <definedName name="___gti60" localSheetId="9">#REF!</definedName>
    <definedName name="___gti60" localSheetId="3">#REF!</definedName>
    <definedName name="___gti60">#REF!</definedName>
    <definedName name="___gvd100" localSheetId="7">#REF!</definedName>
    <definedName name="___gvd100" localSheetId="6">#REF!</definedName>
    <definedName name="___gvd100" localSheetId="9">#REF!</definedName>
    <definedName name="___gvd100" localSheetId="3">#REF!</definedName>
    <definedName name="___gvd100">#REF!</definedName>
    <definedName name="___gvd15" localSheetId="7">#REF!</definedName>
    <definedName name="___gvd15" localSheetId="6">#REF!</definedName>
    <definedName name="___gvd15" localSheetId="9">#REF!</definedName>
    <definedName name="___gvd15" localSheetId="3">#REF!</definedName>
    <definedName name="___gvd15">#REF!</definedName>
    <definedName name="___gvd150" localSheetId="7">#REF!</definedName>
    <definedName name="___gvd150" localSheetId="6">#REF!</definedName>
    <definedName name="___gvd150" localSheetId="9">#REF!</definedName>
    <definedName name="___gvd150" localSheetId="3">#REF!</definedName>
    <definedName name="___gvd150">#REF!</definedName>
    <definedName name="___gvd20" localSheetId="7">[21]SAP!#REF!</definedName>
    <definedName name="___gvd20" localSheetId="6">[21]SAP!#REF!</definedName>
    <definedName name="___gvd20" localSheetId="9">[21]SAP!#REF!</definedName>
    <definedName name="___gvd20" localSheetId="3">[21]SAP!#REF!</definedName>
    <definedName name="___gvd20">[21]SAP!#REF!</definedName>
    <definedName name="___gvd25" localSheetId="7">#REF!</definedName>
    <definedName name="___gvd25" localSheetId="4">#REF!</definedName>
    <definedName name="___gvd25" localSheetId="6">#REF!</definedName>
    <definedName name="___gvd25" localSheetId="9">#REF!</definedName>
    <definedName name="___gvd25" localSheetId="3">#REF!</definedName>
    <definedName name="___gvd25">#REF!</definedName>
    <definedName name="___gvd32" localSheetId="7">[21]SAP!#REF!</definedName>
    <definedName name="___gvd32" localSheetId="4">[21]SAP!#REF!</definedName>
    <definedName name="___gvd32" localSheetId="6">[21]SAP!#REF!</definedName>
    <definedName name="___gvd32" localSheetId="9">[21]SAP!#REF!</definedName>
    <definedName name="___gvd32" localSheetId="3">[21]SAP!#REF!</definedName>
    <definedName name="___gvd32">[21]SAP!#REF!</definedName>
    <definedName name="___gvd40" localSheetId="7">[21]SAP!#REF!</definedName>
    <definedName name="___gvd40" localSheetId="6">[21]SAP!#REF!</definedName>
    <definedName name="___gvd40" localSheetId="9">[21]SAP!#REF!</definedName>
    <definedName name="___gvd40" localSheetId="3">[21]SAP!#REF!</definedName>
    <definedName name="___gvd40">[21]SAP!#REF!</definedName>
    <definedName name="___gvd50" localSheetId="7">#REF!</definedName>
    <definedName name="___gvd50" localSheetId="4">#REF!</definedName>
    <definedName name="___gvd50" localSheetId="6">#REF!</definedName>
    <definedName name="___gvd50" localSheetId="9">#REF!</definedName>
    <definedName name="___gvd50" localSheetId="3">#REF!</definedName>
    <definedName name="___gvd50">#REF!</definedName>
    <definedName name="___gvd65" localSheetId="7">#REF!</definedName>
    <definedName name="___gvd65" localSheetId="6">#REF!</definedName>
    <definedName name="___gvd65" localSheetId="9">#REF!</definedName>
    <definedName name="___gvd65" localSheetId="3">#REF!</definedName>
    <definedName name="___gvd65">#REF!</definedName>
    <definedName name="___gvd80" localSheetId="7">[21]SAP!#REF!</definedName>
    <definedName name="___gvd80" localSheetId="6">[21]SAP!#REF!</definedName>
    <definedName name="___gvd80" localSheetId="9">[21]SAP!#REF!</definedName>
    <definedName name="___gvd80" localSheetId="3">[21]SAP!#REF!</definedName>
    <definedName name="___gvd80">[21]SAP!#REF!</definedName>
    <definedName name="___hdw1" localSheetId="7">#REF!</definedName>
    <definedName name="___hdw1" localSheetId="4">#REF!</definedName>
    <definedName name="___hdw1" localSheetId="6">#REF!</definedName>
    <definedName name="___hdw1" localSheetId="9">#REF!</definedName>
    <definedName name="___hdw1" localSheetId="3">#REF!</definedName>
    <definedName name="___hdw1">#REF!</definedName>
    <definedName name="___hpa1" localSheetId="7">#REF!</definedName>
    <definedName name="___hpa1" localSheetId="6">#REF!</definedName>
    <definedName name="___hpa1" localSheetId="9">#REF!</definedName>
    <definedName name="___hpa1" localSheetId="3">#REF!</definedName>
    <definedName name="___hpa1">#REF!</definedName>
    <definedName name="___hpa10" localSheetId="7">#REF!</definedName>
    <definedName name="___hpa10" localSheetId="6">#REF!</definedName>
    <definedName name="___hpa10" localSheetId="9">#REF!</definedName>
    <definedName name="___hpa10" localSheetId="3">#REF!</definedName>
    <definedName name="___hpa10">#REF!</definedName>
    <definedName name="___hpa2" localSheetId="7">#REF!</definedName>
    <definedName name="___hpa2" localSheetId="6">#REF!</definedName>
    <definedName name="___hpa2" localSheetId="9">#REF!</definedName>
    <definedName name="___hpa2" localSheetId="3">#REF!</definedName>
    <definedName name="___hpa2">#REF!</definedName>
    <definedName name="___HPA3" localSheetId="7">#REF!</definedName>
    <definedName name="___HPA3" localSheetId="6">#REF!</definedName>
    <definedName name="___HPA3" localSheetId="9">#REF!</definedName>
    <definedName name="___HPA3" localSheetId="3">#REF!</definedName>
    <definedName name="___HPA3">#REF!</definedName>
    <definedName name="___hpa4" localSheetId="7">#REF!</definedName>
    <definedName name="___hpa4" localSheetId="6">#REF!</definedName>
    <definedName name="___hpa4" localSheetId="9">#REF!</definedName>
    <definedName name="___hpa4" localSheetId="3">#REF!</definedName>
    <definedName name="___hpa4">#REF!</definedName>
    <definedName name="___hpa5" localSheetId="7">#REF!</definedName>
    <definedName name="___hpa5" localSheetId="6">#REF!</definedName>
    <definedName name="___hpa5" localSheetId="9">#REF!</definedName>
    <definedName name="___hpa5" localSheetId="3">#REF!</definedName>
    <definedName name="___hpa5">#REF!</definedName>
    <definedName name="___hpa6" localSheetId="7">#REF!</definedName>
    <definedName name="___hpa6" localSheetId="6">#REF!</definedName>
    <definedName name="___hpa6" localSheetId="9">#REF!</definedName>
    <definedName name="___hpa6" localSheetId="3">#REF!</definedName>
    <definedName name="___hpa6">#REF!</definedName>
    <definedName name="___hpa7" localSheetId="7">#REF!</definedName>
    <definedName name="___hpa7" localSheetId="6">#REF!</definedName>
    <definedName name="___hpa7" localSheetId="9">#REF!</definedName>
    <definedName name="___hpa7" localSheetId="3">#REF!</definedName>
    <definedName name="___hpa7">#REF!</definedName>
    <definedName name="___hpa8" localSheetId="7">#REF!</definedName>
    <definedName name="___hpa8" localSheetId="6">#REF!</definedName>
    <definedName name="___hpa8" localSheetId="9">#REF!</definedName>
    <definedName name="___hpa8" localSheetId="3">#REF!</definedName>
    <definedName name="___hpa8">#REF!</definedName>
    <definedName name="___hpa9" localSheetId="7">#REF!</definedName>
    <definedName name="___hpa9" localSheetId="6">#REF!</definedName>
    <definedName name="___hpa9" localSheetId="9">#REF!</definedName>
    <definedName name="___hpa9" localSheetId="3">#REF!</definedName>
    <definedName name="___hpa9">#REF!</definedName>
    <definedName name="_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kme001" localSheetId="8">#REF!</definedName>
    <definedName name="___kme001" localSheetId="7">#REF!</definedName>
    <definedName name="___kme001" localSheetId="4">#REF!</definedName>
    <definedName name="___kme001" localSheetId="6">#REF!</definedName>
    <definedName name="___kme001" localSheetId="9">#REF!</definedName>
    <definedName name="___kme001" localSheetId="3">#REF!</definedName>
    <definedName name="___kme001">#REF!</definedName>
    <definedName name="___kme002" localSheetId="7">#REF!</definedName>
    <definedName name="___kme002" localSheetId="6">#REF!</definedName>
    <definedName name="___kme002" localSheetId="9">#REF!</definedName>
    <definedName name="___kme002" localSheetId="3">#REF!</definedName>
    <definedName name="___kme002">#REF!</definedName>
    <definedName name="___kme003" localSheetId="7">#REF!</definedName>
    <definedName name="___kme003" localSheetId="6">#REF!</definedName>
    <definedName name="___kme003" localSheetId="9">#REF!</definedName>
    <definedName name="___kme003" localSheetId="3">#REF!</definedName>
    <definedName name="___kme003">#REF!</definedName>
    <definedName name="___kme004" localSheetId="7">#REF!</definedName>
    <definedName name="___kme004" localSheetId="6">#REF!</definedName>
    <definedName name="___kme004" localSheetId="9">#REF!</definedName>
    <definedName name="___kme004" localSheetId="3">#REF!</definedName>
    <definedName name="___kme004">#REF!</definedName>
    <definedName name="___kme005" localSheetId="7">#REF!</definedName>
    <definedName name="___kme005" localSheetId="6">#REF!</definedName>
    <definedName name="___kme005" localSheetId="9">#REF!</definedName>
    <definedName name="___kme005" localSheetId="3">#REF!</definedName>
    <definedName name="___kme005">#REF!</definedName>
    <definedName name="___kme006" localSheetId="7">#REF!</definedName>
    <definedName name="___kme006" localSheetId="6">#REF!</definedName>
    <definedName name="___kme006" localSheetId="9">#REF!</definedName>
    <definedName name="___kme006" localSheetId="3">#REF!</definedName>
    <definedName name="___kme006">#REF!</definedName>
    <definedName name="___kme007" localSheetId="7">#REF!</definedName>
    <definedName name="___kme007" localSheetId="6">#REF!</definedName>
    <definedName name="___kme007" localSheetId="9">#REF!</definedName>
    <definedName name="___kme007" localSheetId="3">#REF!</definedName>
    <definedName name="___kme007">#REF!</definedName>
    <definedName name="___kme008" localSheetId="7">#REF!</definedName>
    <definedName name="___kme008" localSheetId="6">#REF!</definedName>
    <definedName name="___kme008" localSheetId="9">#REF!</definedName>
    <definedName name="___kme008" localSheetId="3">#REF!</definedName>
    <definedName name="___kme008">#REF!</definedName>
    <definedName name="___kme009" localSheetId="7">#REF!</definedName>
    <definedName name="___kme009" localSheetId="6">#REF!</definedName>
    <definedName name="___kme009" localSheetId="9">#REF!</definedName>
    <definedName name="___kme009" localSheetId="3">#REF!</definedName>
    <definedName name="___kme009">#REF!</definedName>
    <definedName name="___kme010" localSheetId="7">#REF!</definedName>
    <definedName name="___kme010" localSheetId="6">#REF!</definedName>
    <definedName name="___kme010" localSheetId="9">#REF!</definedName>
    <definedName name="___kme010" localSheetId="3">#REF!</definedName>
    <definedName name="___kme010">#REF!</definedName>
    <definedName name="___kme011" localSheetId="7">#REF!</definedName>
    <definedName name="___kme011" localSheetId="6">#REF!</definedName>
    <definedName name="___kme011" localSheetId="9">#REF!</definedName>
    <definedName name="___kme011" localSheetId="3">#REF!</definedName>
    <definedName name="___kme011">#REF!</definedName>
    <definedName name="___kme012" localSheetId="7">#REF!</definedName>
    <definedName name="___kme012" localSheetId="6">#REF!</definedName>
    <definedName name="___kme012" localSheetId="9">#REF!</definedName>
    <definedName name="___kme012" localSheetId="3">#REF!</definedName>
    <definedName name="___kme012">#REF!</definedName>
    <definedName name="___kme013" localSheetId="7">#REF!</definedName>
    <definedName name="___kme013" localSheetId="6">#REF!</definedName>
    <definedName name="___kme013" localSheetId="9">#REF!</definedName>
    <definedName name="___kme013" localSheetId="3">#REF!</definedName>
    <definedName name="___kme013">#REF!</definedName>
    <definedName name="___KMI19" localSheetId="7">#REF!</definedName>
    <definedName name="___KMI19" localSheetId="6">#REF!</definedName>
    <definedName name="___KMI19" localSheetId="9">#REF!</definedName>
    <definedName name="___KMI19">#REF!</definedName>
    <definedName name="___kof1">[23]Analisa!$AB$17</definedName>
    <definedName name="___KP01" localSheetId="7">#REF!</definedName>
    <definedName name="___KP01" localSheetId="6">#REF!</definedName>
    <definedName name="___KP01" localSheetId="9">#REF!</definedName>
    <definedName name="___KP01">#REF!</definedName>
    <definedName name="___kp1002" localSheetId="7">#REF!</definedName>
    <definedName name="___kp1002" localSheetId="6">#REF!</definedName>
    <definedName name="___kp1002" localSheetId="9">#REF!</definedName>
    <definedName name="___kp1002" localSheetId="3">#REF!</definedName>
    <definedName name="___kp1002">#REF!</definedName>
    <definedName name="___kp1003" localSheetId="7">#REF!</definedName>
    <definedName name="___kp1003" localSheetId="6">#REF!</definedName>
    <definedName name="___kp1003" localSheetId="9">#REF!</definedName>
    <definedName name="___kp1003" localSheetId="3">#REF!</definedName>
    <definedName name="___kp1003">#REF!</definedName>
    <definedName name="___kp1004" localSheetId="7">#REF!</definedName>
    <definedName name="___kp1004" localSheetId="6">#REF!</definedName>
    <definedName name="___kp1004" localSheetId="9">#REF!</definedName>
    <definedName name="___kp1004" localSheetId="3">#REF!</definedName>
    <definedName name="___kp1004">#REF!</definedName>
    <definedName name="___kp1005" localSheetId="7">#REF!</definedName>
    <definedName name="___kp1005" localSheetId="6">#REF!</definedName>
    <definedName name="___kp1005" localSheetId="9">#REF!</definedName>
    <definedName name="___kp1005" localSheetId="3">#REF!</definedName>
    <definedName name="___kp1005">#REF!</definedName>
    <definedName name="___kp1006" localSheetId="7">#REF!</definedName>
    <definedName name="___kp1006" localSheetId="6">#REF!</definedName>
    <definedName name="___kp1006" localSheetId="9">#REF!</definedName>
    <definedName name="___kp1006" localSheetId="3">#REF!</definedName>
    <definedName name="___kp1006">#REF!</definedName>
    <definedName name="___kp1007" localSheetId="7">#REF!</definedName>
    <definedName name="___kp1007" localSheetId="6">#REF!</definedName>
    <definedName name="___kp1007" localSheetId="9">#REF!</definedName>
    <definedName name="___kp1007" localSheetId="3">#REF!</definedName>
    <definedName name="___kp1007">#REF!</definedName>
    <definedName name="___kp1008" localSheetId="7">#REF!</definedName>
    <definedName name="___kp1008" localSheetId="6">#REF!</definedName>
    <definedName name="___kp1008" localSheetId="9">#REF!</definedName>
    <definedName name="___kp1008" localSheetId="3">#REF!</definedName>
    <definedName name="___kp1008">#REF!</definedName>
    <definedName name="___kp1009" localSheetId="7">#REF!</definedName>
    <definedName name="___kp1009" localSheetId="6">#REF!</definedName>
    <definedName name="___kp1009" localSheetId="9">#REF!</definedName>
    <definedName name="___kp1009" localSheetId="3">#REF!</definedName>
    <definedName name="___kp1009">#REF!</definedName>
    <definedName name="___kp1033" localSheetId="7">#REF!</definedName>
    <definedName name="___kp1033" localSheetId="6">#REF!</definedName>
    <definedName name="___kp1033" localSheetId="9">#REF!</definedName>
    <definedName name="___kp1033" localSheetId="3">#REF!</definedName>
    <definedName name="___kp1033">#REF!</definedName>
    <definedName name="___kp1040" localSheetId="7">#REF!</definedName>
    <definedName name="___kp1040" localSheetId="6">#REF!</definedName>
    <definedName name="___kp1040" localSheetId="9">#REF!</definedName>
    <definedName name="___kp1040" localSheetId="3">#REF!</definedName>
    <definedName name="___kp1040">#REF!</definedName>
    <definedName name="___kp1041" localSheetId="7">#REF!</definedName>
    <definedName name="___kp1041" localSheetId="6">#REF!</definedName>
    <definedName name="___kp1041" localSheetId="9">#REF!</definedName>
    <definedName name="___kp1041" localSheetId="3">#REF!</definedName>
    <definedName name="___kp1041">#REF!</definedName>
    <definedName name="___kp1042" localSheetId="7">#REF!</definedName>
    <definedName name="___kp1042" localSheetId="6">#REF!</definedName>
    <definedName name="___kp1042" localSheetId="9">#REF!</definedName>
    <definedName name="___kp1042" localSheetId="3">#REF!</definedName>
    <definedName name="___kp1042">#REF!</definedName>
    <definedName name="___kp1043" localSheetId="7">#REF!</definedName>
    <definedName name="___kp1043" localSheetId="6">#REF!</definedName>
    <definedName name="___kp1043" localSheetId="9">#REF!</definedName>
    <definedName name="___kp1043" localSheetId="3">#REF!</definedName>
    <definedName name="___kp1043">#REF!</definedName>
    <definedName name="___kp1044" localSheetId="7">#REF!</definedName>
    <definedName name="___kp1044" localSheetId="6">#REF!</definedName>
    <definedName name="___kp1044" localSheetId="9">#REF!</definedName>
    <definedName name="___kp1044" localSheetId="3">#REF!</definedName>
    <definedName name="___kp1044">#REF!</definedName>
    <definedName name="___kp1045" localSheetId="7">#REF!</definedName>
    <definedName name="___kp1045" localSheetId="6">#REF!</definedName>
    <definedName name="___kp1045" localSheetId="9">#REF!</definedName>
    <definedName name="___kp1045" localSheetId="3">#REF!</definedName>
    <definedName name="___kp1045">#REF!</definedName>
    <definedName name="___kp1046" localSheetId="7">#REF!</definedName>
    <definedName name="___kp1046" localSheetId="6">#REF!</definedName>
    <definedName name="___kp1046" localSheetId="9">#REF!</definedName>
    <definedName name="___kp1046" localSheetId="3">#REF!</definedName>
    <definedName name="___kp1046">#REF!</definedName>
    <definedName name="___kp1047" localSheetId="7">#REF!</definedName>
    <definedName name="___kp1047" localSheetId="6">#REF!</definedName>
    <definedName name="___kp1047" localSheetId="9">#REF!</definedName>
    <definedName name="___kp1047" localSheetId="3">#REF!</definedName>
    <definedName name="___kp1047">#REF!</definedName>
    <definedName name="___kp1048" localSheetId="7">#REF!</definedName>
    <definedName name="___kp1048" localSheetId="6">#REF!</definedName>
    <definedName name="___kp1048" localSheetId="9">#REF!</definedName>
    <definedName name="___kp1048" localSheetId="3">#REF!</definedName>
    <definedName name="___kp1048">#REF!</definedName>
    <definedName name="___kp1049" localSheetId="7">#REF!</definedName>
    <definedName name="___kp1049" localSheetId="6">#REF!</definedName>
    <definedName name="___kp1049" localSheetId="9">#REF!</definedName>
    <definedName name="___kp1049" localSheetId="3">#REF!</definedName>
    <definedName name="___kp1049">#REF!</definedName>
    <definedName name="___kp1050" localSheetId="7">#REF!</definedName>
    <definedName name="___kp1050" localSheetId="6">#REF!</definedName>
    <definedName name="___kp1050" localSheetId="9">#REF!</definedName>
    <definedName name="___kp1050" localSheetId="3">#REF!</definedName>
    <definedName name="___kp1050">#REF!</definedName>
    <definedName name="___kp1051" localSheetId="7">#REF!</definedName>
    <definedName name="___kp1051" localSheetId="6">#REF!</definedName>
    <definedName name="___kp1051" localSheetId="9">#REF!</definedName>
    <definedName name="___kp1051" localSheetId="3">#REF!</definedName>
    <definedName name="___kp1051">#REF!</definedName>
    <definedName name="___kp1052" localSheetId="7">#REF!</definedName>
    <definedName name="___kp1052" localSheetId="6">#REF!</definedName>
    <definedName name="___kp1052" localSheetId="9">#REF!</definedName>
    <definedName name="___kp1052" localSheetId="3">#REF!</definedName>
    <definedName name="___kp1052">#REF!</definedName>
    <definedName name="___kp1053" localSheetId="7">#REF!</definedName>
    <definedName name="___kp1053" localSheetId="6">#REF!</definedName>
    <definedName name="___kp1053" localSheetId="9">#REF!</definedName>
    <definedName name="___kp1053" localSheetId="3">#REF!</definedName>
    <definedName name="___kp1053">#REF!</definedName>
    <definedName name="___kp1054" localSheetId="7">#REF!</definedName>
    <definedName name="___kp1054" localSheetId="6">#REF!</definedName>
    <definedName name="___kp1054" localSheetId="9">#REF!</definedName>
    <definedName name="___kp1054" localSheetId="3">#REF!</definedName>
    <definedName name="___kp1054">#REF!</definedName>
    <definedName name="___kp1062" localSheetId="7">#REF!</definedName>
    <definedName name="___kp1062" localSheetId="6">#REF!</definedName>
    <definedName name="___kp1062" localSheetId="9">#REF!</definedName>
    <definedName name="___kp1062" localSheetId="3">#REF!</definedName>
    <definedName name="___kp1062">#REF!</definedName>
    <definedName name="___kp1699" localSheetId="7">#REF!</definedName>
    <definedName name="___kp1699" localSheetId="6">#REF!</definedName>
    <definedName name="___kp1699" localSheetId="9">#REF!</definedName>
    <definedName name="___kp1699" localSheetId="3">#REF!</definedName>
    <definedName name="___kp1699">#REF!</definedName>
    <definedName name="___kp1700" localSheetId="7">#REF!</definedName>
    <definedName name="___kp1700" localSheetId="6">#REF!</definedName>
    <definedName name="___kp1700" localSheetId="9">#REF!</definedName>
    <definedName name="___kp1700" localSheetId="3">#REF!</definedName>
    <definedName name="___kp1700">#REF!</definedName>
    <definedName name="___kp1701" localSheetId="7">#REF!</definedName>
    <definedName name="___kp1701" localSheetId="6">#REF!</definedName>
    <definedName name="___kp1701" localSheetId="9">#REF!</definedName>
    <definedName name="___kp1701" localSheetId="3">#REF!</definedName>
    <definedName name="___kp1701">#REF!</definedName>
    <definedName name="___kp1702" localSheetId="7">#REF!</definedName>
    <definedName name="___kp1702" localSheetId="6">#REF!</definedName>
    <definedName name="___kp1702" localSheetId="9">#REF!</definedName>
    <definedName name="___kp1702" localSheetId="3">#REF!</definedName>
    <definedName name="___kp1702">#REF!</definedName>
    <definedName name="___kp1703" localSheetId="7">#REF!</definedName>
    <definedName name="___kp1703" localSheetId="6">#REF!</definedName>
    <definedName name="___kp1703" localSheetId="9">#REF!</definedName>
    <definedName name="___kp1703" localSheetId="3">#REF!</definedName>
    <definedName name="___kp1703">#REF!</definedName>
    <definedName name="___kp1704" localSheetId="7">#REF!</definedName>
    <definedName name="___kp1704" localSheetId="6">#REF!</definedName>
    <definedName name="___kp1704" localSheetId="9">#REF!</definedName>
    <definedName name="___kp1704" localSheetId="3">#REF!</definedName>
    <definedName name="___kp1704">#REF!</definedName>
    <definedName name="___kp1705" localSheetId="7">#REF!</definedName>
    <definedName name="___kp1705" localSheetId="6">#REF!</definedName>
    <definedName name="___kp1705" localSheetId="9">#REF!</definedName>
    <definedName name="___kp1705" localSheetId="3">#REF!</definedName>
    <definedName name="___kp1705">#REF!</definedName>
    <definedName name="___kp1706" localSheetId="7">#REF!</definedName>
    <definedName name="___kp1706" localSheetId="6">#REF!</definedName>
    <definedName name="___kp1706" localSheetId="9">#REF!</definedName>
    <definedName name="___kp1706" localSheetId="3">#REF!</definedName>
    <definedName name="___kp1706">#REF!</definedName>
    <definedName name="___kp1707" localSheetId="7">#REF!</definedName>
    <definedName name="___kp1707" localSheetId="6">#REF!</definedName>
    <definedName name="___kp1707" localSheetId="9">#REF!</definedName>
    <definedName name="___kp1707" localSheetId="3">#REF!</definedName>
    <definedName name="___kp1707">#REF!</definedName>
    <definedName name="___kp1708" localSheetId="7">#REF!</definedName>
    <definedName name="___kp1708" localSheetId="6">#REF!</definedName>
    <definedName name="___kp1708" localSheetId="9">#REF!</definedName>
    <definedName name="___kp1708" localSheetId="3">#REF!</definedName>
    <definedName name="___kp1708">#REF!</definedName>
    <definedName name="___kp1709" localSheetId="7">#REF!</definedName>
    <definedName name="___kp1709" localSheetId="6">#REF!</definedName>
    <definedName name="___kp1709" localSheetId="9">#REF!</definedName>
    <definedName name="___kp1709" localSheetId="3">#REF!</definedName>
    <definedName name="___kp1709">#REF!</definedName>
    <definedName name="___kp1710" localSheetId="7">#REF!</definedName>
    <definedName name="___kp1710" localSheetId="6">#REF!</definedName>
    <definedName name="___kp1710" localSheetId="9">#REF!</definedName>
    <definedName name="___kp1710" localSheetId="3">#REF!</definedName>
    <definedName name="___kp1710">#REF!</definedName>
    <definedName name="___kp1711" localSheetId="7">#REF!</definedName>
    <definedName name="___kp1711" localSheetId="6">#REF!</definedName>
    <definedName name="___kp1711" localSheetId="9">#REF!</definedName>
    <definedName name="___kp1711" localSheetId="3">#REF!</definedName>
    <definedName name="___kp1711">#REF!</definedName>
    <definedName name="___kp1712" localSheetId="7">#REF!</definedName>
    <definedName name="___kp1712" localSheetId="6">#REF!</definedName>
    <definedName name="___kp1712" localSheetId="9">#REF!</definedName>
    <definedName name="___kp1712" localSheetId="3">#REF!</definedName>
    <definedName name="___kp1712">#REF!</definedName>
    <definedName name="___kp1713" localSheetId="7">#REF!</definedName>
    <definedName name="___kp1713" localSheetId="6">#REF!</definedName>
    <definedName name="___kp1713" localSheetId="9">#REF!</definedName>
    <definedName name="___kp1713" localSheetId="3">#REF!</definedName>
    <definedName name="___kp1713">#REF!</definedName>
    <definedName name="___kp1714" localSheetId="7">#REF!</definedName>
    <definedName name="___kp1714" localSheetId="6">#REF!</definedName>
    <definedName name="___kp1714" localSheetId="9">#REF!</definedName>
    <definedName name="___kp1714" localSheetId="3">#REF!</definedName>
    <definedName name="___kp1714">#REF!</definedName>
    <definedName name="___kp1715" localSheetId="7">#REF!</definedName>
    <definedName name="___kp1715" localSheetId="6">#REF!</definedName>
    <definedName name="___kp1715" localSheetId="9">#REF!</definedName>
    <definedName name="___kp1715" localSheetId="3">#REF!</definedName>
    <definedName name="___kp1715">#REF!</definedName>
    <definedName name="___kp1716" localSheetId="7">#REF!</definedName>
    <definedName name="___kp1716" localSheetId="6">#REF!</definedName>
    <definedName name="___kp1716" localSheetId="9">#REF!</definedName>
    <definedName name="___kp1716" localSheetId="3">#REF!</definedName>
    <definedName name="___kp1716">#REF!</definedName>
    <definedName name="___kp1717" localSheetId="7">#REF!</definedName>
    <definedName name="___kp1717" localSheetId="6">#REF!</definedName>
    <definedName name="___kp1717" localSheetId="9">#REF!</definedName>
    <definedName name="___kp1717" localSheetId="3">#REF!</definedName>
    <definedName name="___kp1717">#REF!</definedName>
    <definedName name="___kp1718" localSheetId="7">#REF!</definedName>
    <definedName name="___kp1718" localSheetId="6">#REF!</definedName>
    <definedName name="___kp1718" localSheetId="9">#REF!</definedName>
    <definedName name="___kp1718" localSheetId="3">#REF!</definedName>
    <definedName name="___kp1718">#REF!</definedName>
    <definedName name="___kp1719" localSheetId="7">#REF!</definedName>
    <definedName name="___kp1719" localSheetId="6">#REF!</definedName>
    <definedName name="___kp1719" localSheetId="9">#REF!</definedName>
    <definedName name="___kp1719" localSheetId="3">#REF!</definedName>
    <definedName name="___kp1719">#REF!</definedName>
    <definedName name="___kp1720" localSheetId="7">#REF!</definedName>
    <definedName name="___kp1720" localSheetId="6">#REF!</definedName>
    <definedName name="___kp1720" localSheetId="9">#REF!</definedName>
    <definedName name="___kp1720" localSheetId="3">#REF!</definedName>
    <definedName name="___kp1720">#REF!</definedName>
    <definedName name="___kp1721" localSheetId="7">#REF!</definedName>
    <definedName name="___kp1721" localSheetId="6">#REF!</definedName>
    <definedName name="___kp1721" localSheetId="9">#REF!</definedName>
    <definedName name="___kp1721" localSheetId="3">#REF!</definedName>
    <definedName name="___kp1721">#REF!</definedName>
    <definedName name="___kp1723" localSheetId="7">#REF!</definedName>
    <definedName name="___kp1723" localSheetId="6">#REF!</definedName>
    <definedName name="___kp1723" localSheetId="9">#REF!</definedName>
    <definedName name="___kp1723" localSheetId="3">#REF!</definedName>
    <definedName name="___kp1723">#REF!</definedName>
    <definedName name="___kp1724" localSheetId="7">#REF!</definedName>
    <definedName name="___kp1724" localSheetId="6">#REF!</definedName>
    <definedName name="___kp1724" localSheetId="9">#REF!</definedName>
    <definedName name="___kp1724" localSheetId="3">#REF!</definedName>
    <definedName name="___kp1724">#REF!</definedName>
    <definedName name="___kp1725" localSheetId="7">#REF!</definedName>
    <definedName name="___kp1725" localSheetId="6">#REF!</definedName>
    <definedName name="___kp1725" localSheetId="9">#REF!</definedName>
    <definedName name="___kp1725" localSheetId="3">#REF!</definedName>
    <definedName name="___kp1725">#REF!</definedName>
    <definedName name="___kp1726" localSheetId="7">#REF!</definedName>
    <definedName name="___kp1726" localSheetId="6">#REF!</definedName>
    <definedName name="___kp1726" localSheetId="9">#REF!</definedName>
    <definedName name="___kp1726" localSheetId="3">#REF!</definedName>
    <definedName name="___kp1726">#REF!</definedName>
    <definedName name="___kp1727" localSheetId="7">#REF!</definedName>
    <definedName name="___kp1727" localSheetId="6">#REF!</definedName>
    <definedName name="___kp1727" localSheetId="9">#REF!</definedName>
    <definedName name="___kp1727" localSheetId="3">#REF!</definedName>
    <definedName name="___kp1727">#REF!</definedName>
    <definedName name="___kp1728" localSheetId="7">#REF!</definedName>
    <definedName name="___kp1728" localSheetId="6">#REF!</definedName>
    <definedName name="___kp1728" localSheetId="9">#REF!</definedName>
    <definedName name="___kp1728" localSheetId="3">#REF!</definedName>
    <definedName name="___kp1728">#REF!</definedName>
    <definedName name="___kp1730" localSheetId="7">#REF!</definedName>
    <definedName name="___kp1730" localSheetId="6">#REF!</definedName>
    <definedName name="___kp1730" localSheetId="9">#REF!</definedName>
    <definedName name="___kp1730" localSheetId="3">#REF!</definedName>
    <definedName name="___kp1730">#REF!</definedName>
    <definedName name="___kp1731" localSheetId="7">#REF!</definedName>
    <definedName name="___kp1731" localSheetId="6">#REF!</definedName>
    <definedName name="___kp1731" localSheetId="9">#REF!</definedName>
    <definedName name="___kp1731" localSheetId="3">#REF!</definedName>
    <definedName name="___kp1731">#REF!</definedName>
    <definedName name="___kp1801" localSheetId="7">#REF!</definedName>
    <definedName name="___kp1801" localSheetId="6">#REF!</definedName>
    <definedName name="___kp1801" localSheetId="9">#REF!</definedName>
    <definedName name="___kp1801" localSheetId="3">#REF!</definedName>
    <definedName name="___kp1801">#REF!</definedName>
    <definedName name="___kp1802" localSheetId="7">#REF!</definedName>
    <definedName name="___kp1802" localSheetId="6">#REF!</definedName>
    <definedName name="___kp1802" localSheetId="9">#REF!</definedName>
    <definedName name="___kp1802" localSheetId="3">#REF!</definedName>
    <definedName name="___kp1802">#REF!</definedName>
    <definedName name="___kp1803" localSheetId="7">#REF!</definedName>
    <definedName name="___kp1803" localSheetId="6">#REF!</definedName>
    <definedName name="___kp1803" localSheetId="9">#REF!</definedName>
    <definedName name="___kp1803" localSheetId="3">#REF!</definedName>
    <definedName name="___kp1803">#REF!</definedName>
    <definedName name="___kp1804" localSheetId="7">#REF!</definedName>
    <definedName name="___kp1804" localSheetId="6">#REF!</definedName>
    <definedName name="___kp1804" localSheetId="9">#REF!</definedName>
    <definedName name="___kp1804" localSheetId="3">#REF!</definedName>
    <definedName name="___kp1804">#REF!</definedName>
    <definedName name="___kpj101">[18]Sheet1!$I$327</definedName>
    <definedName name="___kpj102">[18]Sheet1!$I$328</definedName>
    <definedName name="___kpj110">[18]Sheet1!$I$330</definedName>
    <definedName name="___kpj111">[18]Sheet1!$I$331</definedName>
    <definedName name="___kpj112">[18]Sheet1!$I$332</definedName>
    <definedName name="___kpj113">[18]Sheet1!$I$333</definedName>
    <definedName name="___kpj114">[18]Sheet1!$I$334</definedName>
    <definedName name="___kpj115">[18]Sheet1!$I$335</definedName>
    <definedName name="___kpj116">[18]Sheet1!$I$336</definedName>
    <definedName name="___kpj117">[18]Sheet1!$I$337</definedName>
    <definedName name="___kpj118">[18]Sheet1!$I$338</definedName>
    <definedName name="___kpj119">[18]Sheet1!$I$339</definedName>
    <definedName name="___kpj120">[18]Sheet1!$I$340</definedName>
    <definedName name="___kpj121">[18]Sheet1!$I$341</definedName>
    <definedName name="___kpj200">[18]Sheet1!$I$342</definedName>
    <definedName name="___kpj201">[18]Sheet1!$I$343</definedName>
    <definedName name="___kpj202">[18]Sheet1!$I$344</definedName>
    <definedName name="___kpj203">[18]Sheet1!$I$345</definedName>
    <definedName name="___kpj401">[18]Sheet1!$I$347</definedName>
    <definedName name="___kpj402">[18]Sheet1!$I$348</definedName>
    <definedName name="___kpj403">[18]Sheet1!$I$349</definedName>
    <definedName name="___kpj404">[18]Sheet1!$I$350</definedName>
    <definedName name="___kpj405">[18]Sheet1!$I$351</definedName>
    <definedName name="___kpj406">[18]Sheet1!$I$352</definedName>
    <definedName name="___kpj407">[18]Sheet1!$I$353</definedName>
    <definedName name="___kpj408">[18]Sheet1!$I$354</definedName>
    <definedName name="___kpj409">[18]Sheet1!$I$355</definedName>
    <definedName name="___kpj410">[18]Sheet1!$I$356</definedName>
    <definedName name="___kpj411">[18]Sheet1!$I$357</definedName>
    <definedName name="___kpj412">[18]Sheet1!$I$358</definedName>
    <definedName name="___kpj413">[18]Sheet1!$I$359</definedName>
    <definedName name="___kpj414">[18]Sheet1!$I$360</definedName>
    <definedName name="___kpj415">[18]Sheet1!$I$361</definedName>
    <definedName name="___kpj416">[18]Sheet1!$I$362</definedName>
    <definedName name="___kpj417">[18]Sheet1!$I$363</definedName>
    <definedName name="___kpj418">[18]Sheet1!$I$364</definedName>
    <definedName name="___kpj419">[18]Sheet1!$I$365</definedName>
    <definedName name="___kpj420">[18]Sheet1!$I$366</definedName>
    <definedName name="___kpj421">[18]Sheet1!$I$367</definedName>
    <definedName name="___kpj422">[18]Sheet1!$I$368</definedName>
    <definedName name="___kpj423">[18]Sheet1!$I$369</definedName>
    <definedName name="___kpj424">[18]Sheet1!$I$370</definedName>
    <definedName name="___kpj425">[18]Sheet1!$I$371</definedName>
    <definedName name="___kpj426">[18]Sheet1!$I$372</definedName>
    <definedName name="___kpj501">[18]Sheet1!$I$373</definedName>
    <definedName name="___kpl101" localSheetId="7">#REF!</definedName>
    <definedName name="___kpl101" localSheetId="4">#REF!</definedName>
    <definedName name="___kpl101" localSheetId="6">#REF!</definedName>
    <definedName name="___kpl101" localSheetId="9">#REF!</definedName>
    <definedName name="___kpl101" localSheetId="3">#REF!</definedName>
    <definedName name="___kpl101">#REF!</definedName>
    <definedName name="___kpl102" localSheetId="7">#REF!</definedName>
    <definedName name="___kpl102" localSheetId="6">#REF!</definedName>
    <definedName name="___kpl102" localSheetId="9">#REF!</definedName>
    <definedName name="___kpl102" localSheetId="3">#REF!</definedName>
    <definedName name="___kpl102">#REF!</definedName>
    <definedName name="___kpl103" localSheetId="7">#REF!</definedName>
    <definedName name="___kpl103" localSheetId="6">#REF!</definedName>
    <definedName name="___kpl103" localSheetId="9">#REF!</definedName>
    <definedName name="___kpl103" localSheetId="3">#REF!</definedName>
    <definedName name="___kpl103">#REF!</definedName>
    <definedName name="___kpl104" localSheetId="7">#REF!</definedName>
    <definedName name="___kpl104" localSheetId="6">#REF!</definedName>
    <definedName name="___kpl104" localSheetId="9">#REF!</definedName>
    <definedName name="___kpl104" localSheetId="3">#REF!</definedName>
    <definedName name="___kpl104">#REF!</definedName>
    <definedName name="___kpl105" localSheetId="7">#REF!</definedName>
    <definedName name="___kpl105" localSheetId="6">#REF!</definedName>
    <definedName name="___kpl105" localSheetId="9">#REF!</definedName>
    <definedName name="___kpl105" localSheetId="3">#REF!</definedName>
    <definedName name="___kpl105">#REF!</definedName>
    <definedName name="___kpl106" localSheetId="7">#REF!</definedName>
    <definedName name="___kpl106" localSheetId="6">#REF!</definedName>
    <definedName name="___kpl106" localSheetId="9">#REF!</definedName>
    <definedName name="___kpl106" localSheetId="3">#REF!</definedName>
    <definedName name="___kpl106">#REF!</definedName>
    <definedName name="___kpl107" localSheetId="7">#REF!</definedName>
    <definedName name="___kpl107" localSheetId="6">#REF!</definedName>
    <definedName name="___kpl107" localSheetId="9">#REF!</definedName>
    <definedName name="___kpl107" localSheetId="3">#REF!</definedName>
    <definedName name="___kpl107">#REF!</definedName>
    <definedName name="___kpl108" localSheetId="7">#REF!</definedName>
    <definedName name="___kpl108" localSheetId="6">#REF!</definedName>
    <definedName name="___kpl108" localSheetId="9">#REF!</definedName>
    <definedName name="___kpl108" localSheetId="3">#REF!</definedName>
    <definedName name="___kpl108">#REF!</definedName>
    <definedName name="___kpl109" localSheetId="7">#REF!</definedName>
    <definedName name="___kpl109" localSheetId="6">#REF!</definedName>
    <definedName name="___kpl109" localSheetId="9">#REF!</definedName>
    <definedName name="___kpl109" localSheetId="3">#REF!</definedName>
    <definedName name="___kpl109">#REF!</definedName>
    <definedName name="___kpl110" localSheetId="7">#REF!</definedName>
    <definedName name="___kpl110" localSheetId="6">#REF!</definedName>
    <definedName name="___kpl110" localSheetId="9">#REF!</definedName>
    <definedName name="___kpl110" localSheetId="3">#REF!</definedName>
    <definedName name="___kpl110">#REF!</definedName>
    <definedName name="___kpl111" localSheetId="7">#REF!</definedName>
    <definedName name="___kpl111" localSheetId="6">#REF!</definedName>
    <definedName name="___kpl111" localSheetId="9">#REF!</definedName>
    <definedName name="___kpl111" localSheetId="3">#REF!</definedName>
    <definedName name="___kpl111">#REF!</definedName>
    <definedName name="___kpl112" localSheetId="7">#REF!</definedName>
    <definedName name="___kpl112" localSheetId="6">#REF!</definedName>
    <definedName name="___kpl112" localSheetId="9">#REF!</definedName>
    <definedName name="___kpl112" localSheetId="3">#REF!</definedName>
    <definedName name="___kpl112">#REF!</definedName>
    <definedName name="___kpl113" localSheetId="7">#REF!</definedName>
    <definedName name="___kpl113" localSheetId="6">#REF!</definedName>
    <definedName name="___kpl113" localSheetId="9">#REF!</definedName>
    <definedName name="___kpl113" localSheetId="3">#REF!</definedName>
    <definedName name="___kpl113">#REF!</definedName>
    <definedName name="___KPL114" localSheetId="7">#REF!</definedName>
    <definedName name="___KPL114" localSheetId="6">#REF!</definedName>
    <definedName name="___KPL114" localSheetId="9">#REF!</definedName>
    <definedName name="___KPL114" localSheetId="3">#REF!</definedName>
    <definedName name="___KPL114">#REF!</definedName>
    <definedName name="___kr15" localSheetId="7">[21]SAP!#REF!</definedName>
    <definedName name="___kr15" localSheetId="6">[21]SAP!#REF!</definedName>
    <definedName name="___kr15" localSheetId="9">[21]SAP!#REF!</definedName>
    <definedName name="___kr15" localSheetId="3">[21]SAP!#REF!</definedName>
    <definedName name="___kr15">[21]SAP!#REF!</definedName>
    <definedName name="___ksa010">[18]Sheet1!$I$377</definedName>
    <definedName name="___ksa012">[18]Sheet1!$I$379</definedName>
    <definedName name="___ksa013">[18]Sheet1!$I$380</definedName>
    <definedName name="___ksa014">[18]Sheet1!$I$381</definedName>
    <definedName name="___ksa015">[18]Sheet1!$I$382</definedName>
    <definedName name="___ksa016">[18]Sheet1!$I$383</definedName>
    <definedName name="___ksa017">[18]Sheet1!$I$384</definedName>
    <definedName name="___ksa018">[18]Sheet1!$I$385</definedName>
    <definedName name="___ksa019">[18]Sheet1!$I$386</definedName>
    <definedName name="___ksa020">[18]Sheet1!$I$387</definedName>
    <definedName name="___ksa021">[18]Sheet1!$I$388</definedName>
    <definedName name="___ksa022">[18]Sheet1!$I$389</definedName>
    <definedName name="___ksa023">[18]Sheet1!$I$390</definedName>
    <definedName name="___ksa101">[18]Sheet1!$I$399</definedName>
    <definedName name="___ksa102">[18]Sheet1!$I$400</definedName>
    <definedName name="___ksa103">[18]Sheet1!$I$401</definedName>
    <definedName name="___ksh010">[18]Sheet1!$I$412</definedName>
    <definedName name="___ksh011">[18]Sheet1!$I$413</definedName>
    <definedName name="___KTB18" localSheetId="7">#REF!</definedName>
    <definedName name="___KTB18" localSheetId="6">#REF!</definedName>
    <definedName name="___KTB18" localSheetId="9">#REF!</definedName>
    <definedName name="___KTB18">#REF!</definedName>
    <definedName name="___KUP11" localSheetId="7">#REF!</definedName>
    <definedName name="___KUP11" localSheetId="6">#REF!</definedName>
    <definedName name="___KUP11" localSheetId="9">#REF!</definedName>
    <definedName name="___KUP11">#REF!</definedName>
    <definedName name="___LBR10" localSheetId="7">#REF!</definedName>
    <definedName name="___LBR10" localSheetId="6">#REF!</definedName>
    <definedName name="___LBR10" localSheetId="9">#REF!</definedName>
    <definedName name="___LBR10">#REF!</definedName>
    <definedName name="___lpp2" localSheetId="7" hidden="1">#REF!</definedName>
    <definedName name="___lpp2" localSheetId="6" hidden="1">#REF!</definedName>
    <definedName name="___lpp2" localSheetId="9" hidden="1">#REF!</definedName>
    <definedName name="___lpp2" hidden="1">#REF!</definedName>
    <definedName name="___MA023" localSheetId="7">#REF!</definedName>
    <definedName name="___MA023" localSheetId="6">#REF!</definedName>
    <definedName name="___MA023" localSheetId="9">#REF!</definedName>
    <definedName name="___MA023" localSheetId="3">#REF!</definedName>
    <definedName name="___MA023">#REF!</definedName>
    <definedName name="___mbe12" localSheetId="7">[24]Material!#REF!</definedName>
    <definedName name="___mbe12" localSheetId="6">[24]Material!#REF!</definedName>
    <definedName name="___mbe12" localSheetId="9">[24]Material!#REF!</definedName>
    <definedName name="___mbe12" localSheetId="3">[24]Material!#REF!</definedName>
    <definedName name="___mbe12">[24]Material!#REF!</definedName>
    <definedName name="___MRE16" localSheetId="7">#REF!</definedName>
    <definedName name="___MRE16" localSheetId="6">#REF!</definedName>
    <definedName name="___MRE16" localSheetId="9">#REF!</definedName>
    <definedName name="___MRE16">#REF!</definedName>
    <definedName name="___NEW1" hidden="1">{"'Income Statement'!$A$1:$L$32"}</definedName>
    <definedName name="___pa0100" localSheetId="7">#REF!</definedName>
    <definedName name="___pa0100" localSheetId="6">#REF!</definedName>
    <definedName name="___pa0100" localSheetId="9">#REF!</definedName>
    <definedName name="___pa0100" localSheetId="3">#REF!</definedName>
    <definedName name="___pa0100">#REF!</definedName>
    <definedName name="___pa0101" localSheetId="7">#REF!</definedName>
    <definedName name="___pa0101" localSheetId="6">#REF!</definedName>
    <definedName name="___pa0101" localSheetId="9">#REF!</definedName>
    <definedName name="___pa0101" localSheetId="3">#REF!</definedName>
    <definedName name="___pa0101">#REF!</definedName>
    <definedName name="___pa0102" localSheetId="7">#REF!</definedName>
    <definedName name="___pa0102" localSheetId="6">#REF!</definedName>
    <definedName name="___pa0102" localSheetId="9">#REF!</definedName>
    <definedName name="___pa0102" localSheetId="3">#REF!</definedName>
    <definedName name="___pa0102">#REF!</definedName>
    <definedName name="___pa0103" localSheetId="7">#REF!</definedName>
    <definedName name="___pa0103" localSheetId="6">#REF!</definedName>
    <definedName name="___pa0103" localSheetId="9">#REF!</definedName>
    <definedName name="___pa0103" localSheetId="3">#REF!</definedName>
    <definedName name="___pa0103">#REF!</definedName>
    <definedName name="___pa0104" localSheetId="7">#REF!</definedName>
    <definedName name="___pa0104" localSheetId="6">#REF!</definedName>
    <definedName name="___pa0104" localSheetId="9">#REF!</definedName>
    <definedName name="___pa0104" localSheetId="3">#REF!</definedName>
    <definedName name="___pa0104">#REF!</definedName>
    <definedName name="___pa0105" localSheetId="7">#REF!</definedName>
    <definedName name="___pa0105" localSheetId="6">#REF!</definedName>
    <definedName name="___pa0105" localSheetId="9">#REF!</definedName>
    <definedName name="___pa0105" localSheetId="3">#REF!</definedName>
    <definedName name="___pa0105">#REF!</definedName>
    <definedName name="___pa0106" localSheetId="7">#REF!</definedName>
    <definedName name="___pa0106" localSheetId="6">#REF!</definedName>
    <definedName name="___pa0106" localSheetId="9">#REF!</definedName>
    <definedName name="___pa0106" localSheetId="3">#REF!</definedName>
    <definedName name="___pa0106">#REF!</definedName>
    <definedName name="___pa0107" localSheetId="7">#REF!</definedName>
    <definedName name="___pa0107" localSheetId="6">#REF!</definedName>
    <definedName name="___pa0107" localSheetId="9">#REF!</definedName>
    <definedName name="___pa0107" localSheetId="3">#REF!</definedName>
    <definedName name="___pa0107">#REF!</definedName>
    <definedName name="___pa0108" localSheetId="7">#REF!</definedName>
    <definedName name="___pa0108" localSheetId="6">#REF!</definedName>
    <definedName name="___pa0108" localSheetId="9">#REF!</definedName>
    <definedName name="___pa0108" localSheetId="3">#REF!</definedName>
    <definedName name="___pa0108">#REF!</definedName>
    <definedName name="___pa0109" localSheetId="7">#REF!</definedName>
    <definedName name="___pa0109" localSheetId="6">#REF!</definedName>
    <definedName name="___pa0109" localSheetId="9">#REF!</definedName>
    <definedName name="___pa0109" localSheetId="3">#REF!</definedName>
    <definedName name="___pa0109">#REF!</definedName>
    <definedName name="___pa0110" localSheetId="7">#REF!</definedName>
    <definedName name="___pa0110" localSheetId="6">#REF!</definedName>
    <definedName name="___pa0110" localSheetId="9">#REF!</definedName>
    <definedName name="___pa0110" localSheetId="3">#REF!</definedName>
    <definedName name="___pa0110">#REF!</definedName>
    <definedName name="___pa0111" localSheetId="7">#REF!</definedName>
    <definedName name="___pa0111" localSheetId="6">#REF!</definedName>
    <definedName name="___pa0111" localSheetId="9">#REF!</definedName>
    <definedName name="___pa0111" localSheetId="3">#REF!</definedName>
    <definedName name="___pa0111">#REF!</definedName>
    <definedName name="___pa0112" localSheetId="7">#REF!</definedName>
    <definedName name="___pa0112" localSheetId="6">#REF!</definedName>
    <definedName name="___pa0112" localSheetId="9">#REF!</definedName>
    <definedName name="___pa0112" localSheetId="3">#REF!</definedName>
    <definedName name="___pa0112">#REF!</definedName>
    <definedName name="___pa0113" localSheetId="7">#REF!</definedName>
    <definedName name="___pa0113" localSheetId="6">#REF!</definedName>
    <definedName name="___pa0113" localSheetId="9">#REF!</definedName>
    <definedName name="___pa0113" localSheetId="3">#REF!</definedName>
    <definedName name="___pa0113">#REF!</definedName>
    <definedName name="___pa0120" localSheetId="7">#REF!</definedName>
    <definedName name="___pa0120" localSheetId="6">#REF!</definedName>
    <definedName name="___pa0120" localSheetId="9">#REF!</definedName>
    <definedName name="___pa0120" localSheetId="3">#REF!</definedName>
    <definedName name="___pa0120">#REF!</definedName>
    <definedName name="___pa0130" localSheetId="7">#REF!</definedName>
    <definedName name="___pa0130" localSheetId="6">#REF!</definedName>
    <definedName name="___pa0130" localSheetId="9">#REF!</definedName>
    <definedName name="___pa0130" localSheetId="3">#REF!</definedName>
    <definedName name="___pa0130">#REF!</definedName>
    <definedName name="___pa0201" localSheetId="7">#REF!</definedName>
    <definedName name="___pa0201" localSheetId="6">#REF!</definedName>
    <definedName name="___pa0201" localSheetId="9">#REF!</definedName>
    <definedName name="___pa0201" localSheetId="3">#REF!</definedName>
    <definedName name="___pa0201">#REF!</definedName>
    <definedName name="___pa0202" localSheetId="7">#REF!</definedName>
    <definedName name="___pa0202" localSheetId="6">#REF!</definedName>
    <definedName name="___pa0202" localSheetId="9">#REF!</definedName>
    <definedName name="___pa0202" localSheetId="3">#REF!</definedName>
    <definedName name="___pa0202">#REF!</definedName>
    <definedName name="___pa0203" localSheetId="7">#REF!</definedName>
    <definedName name="___pa0203" localSheetId="6">#REF!</definedName>
    <definedName name="___pa0203" localSheetId="9">#REF!</definedName>
    <definedName name="___pa0203" localSheetId="3">#REF!</definedName>
    <definedName name="___pa0203">#REF!</definedName>
    <definedName name="___pa0301" localSheetId="7">#REF!</definedName>
    <definedName name="___pa0301" localSheetId="6">#REF!</definedName>
    <definedName name="___pa0301" localSheetId="9">#REF!</definedName>
    <definedName name="___pa0301" localSheetId="3">#REF!</definedName>
    <definedName name="___pa0301">#REF!</definedName>
    <definedName name="___pa0302" localSheetId="7">#REF!</definedName>
    <definedName name="___pa0302" localSheetId="6">#REF!</definedName>
    <definedName name="___pa0302" localSheetId="9">#REF!</definedName>
    <definedName name="___pa0302" localSheetId="3">#REF!</definedName>
    <definedName name="___pa0302">#REF!</definedName>
    <definedName name="___pa0303" localSheetId="7">#REF!</definedName>
    <definedName name="___pa0303" localSheetId="6">#REF!</definedName>
    <definedName name="___pa0303" localSheetId="9">#REF!</definedName>
    <definedName name="___pa0303" localSheetId="3">#REF!</definedName>
    <definedName name="___pa0303">#REF!</definedName>
    <definedName name="___pa0304" localSheetId="7">#REF!</definedName>
    <definedName name="___pa0304" localSheetId="6">#REF!</definedName>
    <definedName name="___pa0304" localSheetId="9">#REF!</definedName>
    <definedName name="___pa0304" localSheetId="3">#REF!</definedName>
    <definedName name="___pa0304">#REF!</definedName>
    <definedName name="___pa0305" localSheetId="7">#REF!</definedName>
    <definedName name="___pa0305" localSheetId="6">#REF!</definedName>
    <definedName name="___pa0305" localSheetId="9">#REF!</definedName>
    <definedName name="___pa0305" localSheetId="3">#REF!</definedName>
    <definedName name="___pa0305">#REF!</definedName>
    <definedName name="___pa0306" localSheetId="7">#REF!</definedName>
    <definedName name="___pa0306" localSheetId="6">#REF!</definedName>
    <definedName name="___pa0306" localSheetId="9">#REF!</definedName>
    <definedName name="___pa0306" localSheetId="3">#REF!</definedName>
    <definedName name="___pa0306">#REF!</definedName>
    <definedName name="___pa0307" localSheetId="7">#REF!</definedName>
    <definedName name="___pa0307" localSheetId="6">#REF!</definedName>
    <definedName name="___pa0307" localSheetId="9">#REF!</definedName>
    <definedName name="___pa0307" localSheetId="3">#REF!</definedName>
    <definedName name="___pa0307">#REF!</definedName>
    <definedName name="___pa0308" localSheetId="7">#REF!</definedName>
    <definedName name="___pa0308" localSheetId="6">#REF!</definedName>
    <definedName name="___pa0308" localSheetId="9">#REF!</definedName>
    <definedName name="___pa0308" localSheetId="3">#REF!</definedName>
    <definedName name="___pa0308">#REF!</definedName>
    <definedName name="___pa0309" localSheetId="7">#REF!</definedName>
    <definedName name="___pa0309" localSheetId="6">#REF!</definedName>
    <definedName name="___pa0309" localSheetId="9">#REF!</definedName>
    <definedName name="___pa0309" localSheetId="3">#REF!</definedName>
    <definedName name="___pa0309">#REF!</definedName>
    <definedName name="___pa0310" localSheetId="7">#REF!</definedName>
    <definedName name="___pa0310" localSheetId="6">#REF!</definedName>
    <definedName name="___pa0310" localSheetId="9">#REF!</definedName>
    <definedName name="___pa0310" localSheetId="3">#REF!</definedName>
    <definedName name="___pa0310">#REF!</definedName>
    <definedName name="___pa0311" localSheetId="7">#REF!</definedName>
    <definedName name="___pa0311" localSheetId="6">#REF!</definedName>
    <definedName name="___pa0311" localSheetId="9">#REF!</definedName>
    <definedName name="___pa0311" localSheetId="3">#REF!</definedName>
    <definedName name="___pa0311">#REF!</definedName>
    <definedName name="___pa0312" localSheetId="7">#REF!</definedName>
    <definedName name="___pa0312" localSheetId="6">#REF!</definedName>
    <definedName name="___pa0312" localSheetId="9">#REF!</definedName>
    <definedName name="___pa0312" localSheetId="3">#REF!</definedName>
    <definedName name="___pa0312">#REF!</definedName>
    <definedName name="___pa0313" localSheetId="7">#REF!</definedName>
    <definedName name="___pa0313" localSheetId="6">#REF!</definedName>
    <definedName name="___pa0313" localSheetId="9">#REF!</definedName>
    <definedName name="___pa0313" localSheetId="3">#REF!</definedName>
    <definedName name="___pa0313">#REF!</definedName>
    <definedName name="___pa0314" localSheetId="7">#REF!</definedName>
    <definedName name="___pa0314" localSheetId="6">#REF!</definedName>
    <definedName name="___pa0314" localSheetId="9">#REF!</definedName>
    <definedName name="___pa0314" localSheetId="3">#REF!</definedName>
    <definedName name="___pa0314">#REF!</definedName>
    <definedName name="___pa0315" localSheetId="7">#REF!</definedName>
    <definedName name="___pa0315" localSheetId="6">#REF!</definedName>
    <definedName name="___pa0315" localSheetId="9">#REF!</definedName>
    <definedName name="___pa0315" localSheetId="3">#REF!</definedName>
    <definedName name="___pa0315">#REF!</definedName>
    <definedName name="___pa0316" localSheetId="7">#REF!</definedName>
    <definedName name="___pa0316" localSheetId="6">#REF!</definedName>
    <definedName name="___pa0316" localSheetId="9">#REF!</definedName>
    <definedName name="___pa0316" localSheetId="3">#REF!</definedName>
    <definedName name="___pa0316">#REF!</definedName>
    <definedName name="___pa0317" localSheetId="7">#REF!</definedName>
    <definedName name="___pa0317" localSheetId="6">#REF!</definedName>
    <definedName name="___pa0317" localSheetId="9">#REF!</definedName>
    <definedName name="___pa0317" localSheetId="3">#REF!</definedName>
    <definedName name="___pa0317">#REF!</definedName>
    <definedName name="___pa0318" localSheetId="7">#REF!</definedName>
    <definedName name="___pa0318" localSheetId="6">#REF!</definedName>
    <definedName name="___pa0318" localSheetId="9">#REF!</definedName>
    <definedName name="___pa0318" localSheetId="3">#REF!</definedName>
    <definedName name="___pa0318">#REF!</definedName>
    <definedName name="___pa0319" localSheetId="7">#REF!</definedName>
    <definedName name="___pa0319" localSheetId="6">#REF!</definedName>
    <definedName name="___pa0319" localSheetId="9">#REF!</definedName>
    <definedName name="___pa0319" localSheetId="3">#REF!</definedName>
    <definedName name="___pa0319">#REF!</definedName>
    <definedName name="___pa0320" localSheetId="7">#REF!</definedName>
    <definedName name="___pa0320" localSheetId="6">#REF!</definedName>
    <definedName name="___pa0320" localSheetId="9">#REF!</definedName>
    <definedName name="___pa0320" localSheetId="3">#REF!</definedName>
    <definedName name="___pa0320">#REF!</definedName>
    <definedName name="___pa0321" localSheetId="7">#REF!</definedName>
    <definedName name="___pa0321" localSheetId="6">#REF!</definedName>
    <definedName name="___pa0321" localSheetId="9">#REF!</definedName>
    <definedName name="___pa0321" localSheetId="3">#REF!</definedName>
    <definedName name="___pa0321">#REF!</definedName>
    <definedName name="___pa0322" localSheetId="7">#REF!</definedName>
    <definedName name="___pa0322" localSheetId="6">#REF!</definedName>
    <definedName name="___pa0322" localSheetId="9">#REF!</definedName>
    <definedName name="___pa0322" localSheetId="3">#REF!</definedName>
    <definedName name="___pa0322">#REF!</definedName>
    <definedName name="___pa0323" localSheetId="7">#REF!</definedName>
    <definedName name="___pa0323" localSheetId="6">#REF!</definedName>
    <definedName name="___pa0323" localSheetId="9">#REF!</definedName>
    <definedName name="___pa0323" localSheetId="3">#REF!</definedName>
    <definedName name="___pa0323">#REF!</definedName>
    <definedName name="___pa0325" localSheetId="7">#REF!</definedName>
    <definedName name="___pa0325" localSheetId="6">#REF!</definedName>
    <definedName name="___pa0325" localSheetId="9">#REF!</definedName>
    <definedName name="___pa0325" localSheetId="3">#REF!</definedName>
    <definedName name="___pa0325">#REF!</definedName>
    <definedName name="___pa0326" localSheetId="7">#REF!</definedName>
    <definedName name="___pa0326" localSheetId="6">#REF!</definedName>
    <definedName name="___pa0326" localSheetId="9">#REF!</definedName>
    <definedName name="___pa0326" localSheetId="3">#REF!</definedName>
    <definedName name="___pa0326">#REF!</definedName>
    <definedName name="___pa0327" localSheetId="7">#REF!</definedName>
    <definedName name="___pa0327" localSheetId="6">#REF!</definedName>
    <definedName name="___pa0327" localSheetId="9">#REF!</definedName>
    <definedName name="___pa0327" localSheetId="3">#REF!</definedName>
    <definedName name="___pa0327">#REF!</definedName>
    <definedName name="___pa0328" localSheetId="7">#REF!</definedName>
    <definedName name="___pa0328" localSheetId="6">#REF!</definedName>
    <definedName name="___pa0328" localSheetId="9">#REF!</definedName>
    <definedName name="___pa0328" localSheetId="3">#REF!</definedName>
    <definedName name="___pa0328">#REF!</definedName>
    <definedName name="___pa0329" localSheetId="7">#REF!</definedName>
    <definedName name="___pa0329" localSheetId="6">#REF!</definedName>
    <definedName name="___pa0329" localSheetId="9">#REF!</definedName>
    <definedName name="___pa0329" localSheetId="3">#REF!</definedName>
    <definedName name="___pa0329">#REF!</definedName>
    <definedName name="___pa0406" localSheetId="7">#REF!</definedName>
    <definedName name="___pa0406" localSheetId="6">#REF!</definedName>
    <definedName name="___pa0406" localSheetId="9">#REF!</definedName>
    <definedName name="___pa0406" localSheetId="3">#REF!</definedName>
    <definedName name="___pa0406">#REF!</definedName>
    <definedName name="___pa0408" localSheetId="7">#REF!</definedName>
    <definedName name="___pa0408" localSheetId="6">#REF!</definedName>
    <definedName name="___pa0408" localSheetId="9">#REF!</definedName>
    <definedName name="___pa0408" localSheetId="3">#REF!</definedName>
    <definedName name="___pa0408">#REF!</definedName>
    <definedName name="___pa0409" localSheetId="7">#REF!</definedName>
    <definedName name="___pa0409" localSheetId="6">#REF!</definedName>
    <definedName name="___pa0409" localSheetId="9">#REF!</definedName>
    <definedName name="___pa0409" localSheetId="3">#REF!</definedName>
    <definedName name="___pa0409">#REF!</definedName>
    <definedName name="___pa0410" localSheetId="7">#REF!</definedName>
    <definedName name="___pa0410" localSheetId="6">#REF!</definedName>
    <definedName name="___pa0410" localSheetId="9">#REF!</definedName>
    <definedName name="___pa0410" localSheetId="3">#REF!</definedName>
    <definedName name="___pa0410">#REF!</definedName>
    <definedName name="___pa0411" localSheetId="7">#REF!</definedName>
    <definedName name="___pa0411" localSheetId="6">#REF!</definedName>
    <definedName name="___pa0411" localSheetId="9">#REF!</definedName>
    <definedName name="___pa0411" localSheetId="3">#REF!</definedName>
    <definedName name="___pa0411">#REF!</definedName>
    <definedName name="___pa0412" localSheetId="7">#REF!</definedName>
    <definedName name="___pa0412" localSheetId="6">#REF!</definedName>
    <definedName name="___pa0412" localSheetId="9">#REF!</definedName>
    <definedName name="___pa0412" localSheetId="3">#REF!</definedName>
    <definedName name="___pa0412">#REF!</definedName>
    <definedName name="___pa0413" localSheetId="7">#REF!</definedName>
    <definedName name="___pa0413" localSheetId="6">#REF!</definedName>
    <definedName name="___pa0413" localSheetId="9">#REF!</definedName>
    <definedName name="___pa0413" localSheetId="3">#REF!</definedName>
    <definedName name="___pa0413">#REF!</definedName>
    <definedName name="___pa0414" localSheetId="7">#REF!</definedName>
    <definedName name="___pa0414" localSheetId="6">#REF!</definedName>
    <definedName name="___pa0414" localSheetId="9">#REF!</definedName>
    <definedName name="___pa0414" localSheetId="3">#REF!</definedName>
    <definedName name="___pa0414">#REF!</definedName>
    <definedName name="___pa0415" localSheetId="7">#REF!</definedName>
    <definedName name="___pa0415" localSheetId="6">#REF!</definedName>
    <definedName name="___pa0415" localSheetId="9">#REF!</definedName>
    <definedName name="___pa0415" localSheetId="3">#REF!</definedName>
    <definedName name="___pa0415">#REF!</definedName>
    <definedName name="___pa0416" localSheetId="7">#REF!</definedName>
    <definedName name="___pa0416" localSheetId="6">#REF!</definedName>
    <definedName name="___pa0416" localSheetId="9">#REF!</definedName>
    <definedName name="___pa0416" localSheetId="3">#REF!</definedName>
    <definedName name="___pa0416">#REF!</definedName>
    <definedName name="___pa0418" localSheetId="7">#REF!</definedName>
    <definedName name="___pa0418" localSheetId="6">#REF!</definedName>
    <definedName name="___pa0418" localSheetId="9">#REF!</definedName>
    <definedName name="___pa0418" localSheetId="3">#REF!</definedName>
    <definedName name="___pa0418">#REF!</definedName>
    <definedName name="___pa0419" localSheetId="7">#REF!</definedName>
    <definedName name="___pa0419" localSheetId="6">#REF!</definedName>
    <definedName name="___pa0419" localSheetId="9">#REF!</definedName>
    <definedName name="___pa0419" localSheetId="3">#REF!</definedName>
    <definedName name="___pa0419">#REF!</definedName>
    <definedName name="___pa0420" localSheetId="7">#REF!</definedName>
    <definedName name="___pa0420" localSheetId="6">#REF!</definedName>
    <definedName name="___pa0420" localSheetId="9">#REF!</definedName>
    <definedName name="___pa0420" localSheetId="3">#REF!</definedName>
    <definedName name="___pa0420">#REF!</definedName>
    <definedName name="___pa0422" localSheetId="7">#REF!</definedName>
    <definedName name="___pa0422" localSheetId="6">#REF!</definedName>
    <definedName name="___pa0422" localSheetId="9">#REF!</definedName>
    <definedName name="___pa0422" localSheetId="3">#REF!</definedName>
    <definedName name="___pa0422">#REF!</definedName>
    <definedName name="___pa0423" localSheetId="7">#REF!</definedName>
    <definedName name="___pa0423" localSheetId="6">#REF!</definedName>
    <definedName name="___pa0423" localSheetId="9">#REF!</definedName>
    <definedName name="___pa0423" localSheetId="3">#REF!</definedName>
    <definedName name="___pa0423">#REF!</definedName>
    <definedName name="___pa0424" localSheetId="7">#REF!</definedName>
    <definedName name="___pa0424" localSheetId="6">#REF!</definedName>
    <definedName name="___pa0424" localSheetId="9">#REF!</definedName>
    <definedName name="___pa0424" localSheetId="3">#REF!</definedName>
    <definedName name="___pa0424">#REF!</definedName>
    <definedName name="___pa0425" localSheetId="7">#REF!</definedName>
    <definedName name="___pa0425" localSheetId="6">#REF!</definedName>
    <definedName name="___pa0425" localSheetId="9">#REF!</definedName>
    <definedName name="___pa0425" localSheetId="3">#REF!</definedName>
    <definedName name="___pa0425">#REF!</definedName>
    <definedName name="___pa0427" localSheetId="7">#REF!</definedName>
    <definedName name="___pa0427" localSheetId="6">#REF!</definedName>
    <definedName name="___pa0427" localSheetId="9">#REF!</definedName>
    <definedName name="___pa0427" localSheetId="3">#REF!</definedName>
    <definedName name="___pa0427">#REF!</definedName>
    <definedName name="___pa0505" localSheetId="7">#REF!</definedName>
    <definedName name="___pa0505" localSheetId="6">#REF!</definedName>
    <definedName name="___pa0505" localSheetId="9">#REF!</definedName>
    <definedName name="___pa0505" localSheetId="3">#REF!</definedName>
    <definedName name="___pa0505">#REF!</definedName>
    <definedName name="___pa0506" localSheetId="7">#REF!</definedName>
    <definedName name="___pa0506" localSheetId="6">#REF!</definedName>
    <definedName name="___pa0506" localSheetId="9">#REF!</definedName>
    <definedName name="___pa0506" localSheetId="3">#REF!</definedName>
    <definedName name="___pa0506">#REF!</definedName>
    <definedName name="___pa0510" localSheetId="7">#REF!</definedName>
    <definedName name="___pa0510" localSheetId="6">#REF!</definedName>
    <definedName name="___pa0510" localSheetId="9">#REF!</definedName>
    <definedName name="___pa0510" localSheetId="3">#REF!</definedName>
    <definedName name="___pa0510">#REF!</definedName>
    <definedName name="___pa0511" localSheetId="7">#REF!</definedName>
    <definedName name="___pa0511" localSheetId="6">#REF!</definedName>
    <definedName name="___pa0511" localSheetId="9">#REF!</definedName>
    <definedName name="___pa0511" localSheetId="3">#REF!</definedName>
    <definedName name="___pa0511">#REF!</definedName>
    <definedName name="___pa0512" localSheetId="7">#REF!</definedName>
    <definedName name="___pa0512" localSheetId="6">#REF!</definedName>
    <definedName name="___pa0512" localSheetId="9">#REF!</definedName>
    <definedName name="___pa0512" localSheetId="3">#REF!</definedName>
    <definedName name="___pa0512">#REF!</definedName>
    <definedName name="___pa0513" localSheetId="7">#REF!</definedName>
    <definedName name="___pa0513" localSheetId="6">#REF!</definedName>
    <definedName name="___pa0513" localSheetId="9">#REF!</definedName>
    <definedName name="___pa0513" localSheetId="3">#REF!</definedName>
    <definedName name="___pa0513">#REF!</definedName>
    <definedName name="___pa0517" localSheetId="7">#REF!</definedName>
    <definedName name="___pa0517" localSheetId="6">#REF!</definedName>
    <definedName name="___pa0517" localSheetId="9">#REF!</definedName>
    <definedName name="___pa0517" localSheetId="3">#REF!</definedName>
    <definedName name="___pa0517">#REF!</definedName>
    <definedName name="___pa0518" localSheetId="7">#REF!</definedName>
    <definedName name="___pa0518" localSheetId="6">#REF!</definedName>
    <definedName name="___pa0518" localSheetId="9">#REF!</definedName>
    <definedName name="___pa0518" localSheetId="3">#REF!</definedName>
    <definedName name="___pa0518">#REF!</definedName>
    <definedName name="___pa0526" localSheetId="7">#REF!</definedName>
    <definedName name="___pa0526" localSheetId="6">#REF!</definedName>
    <definedName name="___pa0526" localSheetId="9">#REF!</definedName>
    <definedName name="___pa0526" localSheetId="3">#REF!</definedName>
    <definedName name="___pa0526">#REF!</definedName>
    <definedName name="___pa0530" localSheetId="7">#REF!</definedName>
    <definedName name="___pa0530" localSheetId="6">#REF!</definedName>
    <definedName name="___pa0530" localSheetId="9">#REF!</definedName>
    <definedName name="___pa0530" localSheetId="3">#REF!</definedName>
    <definedName name="___pa0530">#REF!</definedName>
    <definedName name="___pa0535" localSheetId="7">#REF!</definedName>
    <definedName name="___pa0535" localSheetId="6">#REF!</definedName>
    <definedName name="___pa0535" localSheetId="9">#REF!</definedName>
    <definedName name="___pa0535" localSheetId="3">#REF!</definedName>
    <definedName name="___pa0535">#REF!</definedName>
    <definedName name="___pa0538" localSheetId="7">#REF!</definedName>
    <definedName name="___pa0538" localSheetId="6">#REF!</definedName>
    <definedName name="___pa0538" localSheetId="9">#REF!</definedName>
    <definedName name="___pa0538" localSheetId="3">#REF!</definedName>
    <definedName name="___pa0538">#REF!</definedName>
    <definedName name="___pa0604" localSheetId="7">#REF!</definedName>
    <definedName name="___pa0604" localSheetId="6">#REF!</definedName>
    <definedName name="___pa0604" localSheetId="9">#REF!</definedName>
    <definedName name="___pa0604" localSheetId="3">#REF!</definedName>
    <definedName name="___pa0604">#REF!</definedName>
    <definedName name="___pa0605" localSheetId="7">#REF!</definedName>
    <definedName name="___pa0605" localSheetId="6">#REF!</definedName>
    <definedName name="___pa0605" localSheetId="9">#REF!</definedName>
    <definedName name="___pa0605" localSheetId="3">#REF!</definedName>
    <definedName name="___pa0605">#REF!</definedName>
    <definedName name="___pa0606" localSheetId="7">#REF!</definedName>
    <definedName name="___pa0606" localSheetId="6">#REF!</definedName>
    <definedName name="___pa0606" localSheetId="9">#REF!</definedName>
    <definedName name="___pa0606" localSheetId="3">#REF!</definedName>
    <definedName name="___pa0606">#REF!</definedName>
    <definedName name="___pa0607" localSheetId="7">#REF!</definedName>
    <definedName name="___pa0607" localSheetId="6">#REF!</definedName>
    <definedName name="___pa0607" localSheetId="9">#REF!</definedName>
    <definedName name="___pa0607" localSheetId="3">#REF!</definedName>
    <definedName name="___pa0607">#REF!</definedName>
    <definedName name="___pa0805" localSheetId="7">#REF!</definedName>
    <definedName name="___pa0805" localSheetId="6">#REF!</definedName>
    <definedName name="___pa0805" localSheetId="9">#REF!</definedName>
    <definedName name="___pa0805" localSheetId="3">#REF!</definedName>
    <definedName name="___pa0805">#REF!</definedName>
    <definedName name="___pa0812" localSheetId="7">#REF!</definedName>
    <definedName name="___pa0812" localSheetId="6">#REF!</definedName>
    <definedName name="___pa0812" localSheetId="9">#REF!</definedName>
    <definedName name="___pa0812" localSheetId="3">#REF!</definedName>
    <definedName name="___pa0812">#REF!</definedName>
    <definedName name="___pa1003">[18]Sheet1!$E$7</definedName>
    <definedName name="___pa3040" localSheetId="7">#REF!</definedName>
    <definedName name="___pa3040" localSheetId="4">#REF!</definedName>
    <definedName name="___pa3040" localSheetId="6">#REF!</definedName>
    <definedName name="___pa3040" localSheetId="9">#REF!</definedName>
    <definedName name="___pa3040" localSheetId="3">#REF!</definedName>
    <definedName name="___pa3040">#REF!</definedName>
    <definedName name="___pa3050" localSheetId="7">#REF!</definedName>
    <definedName name="___pa3050" localSheetId="6">#REF!</definedName>
    <definedName name="___pa3050" localSheetId="9">#REF!</definedName>
    <definedName name="___pa3050" localSheetId="3">#REF!</definedName>
    <definedName name="___pa3050">#REF!</definedName>
    <definedName name="___paa0421" localSheetId="7">#REF!</definedName>
    <definedName name="___paa0421" localSheetId="6">#REF!</definedName>
    <definedName name="___paa0421" localSheetId="9">#REF!</definedName>
    <definedName name="___paa0421" localSheetId="3">#REF!</definedName>
    <definedName name="___paa0421">#REF!</definedName>
    <definedName name="___paa316" localSheetId="7">#REF!</definedName>
    <definedName name="___paa316" localSheetId="6">#REF!</definedName>
    <definedName name="___paa316" localSheetId="9">#REF!</definedName>
    <definedName name="___paa316" localSheetId="3">#REF!</definedName>
    <definedName name="___paa316">#REF!</definedName>
    <definedName name="___paa324" localSheetId="7">#REF!</definedName>
    <definedName name="___paa324" localSheetId="6">#REF!</definedName>
    <definedName name="___paa324" localSheetId="9">#REF!</definedName>
    <definedName name="___paa324" localSheetId="3">#REF!</definedName>
    <definedName name="___paa324">#REF!</definedName>
    <definedName name="___paa408" localSheetId="7">#REF!</definedName>
    <definedName name="___paa408" localSheetId="6">#REF!</definedName>
    <definedName name="___paa408" localSheetId="9">#REF!</definedName>
    <definedName name="___paa408" localSheetId="3">#REF!</definedName>
    <definedName name="___paa408">#REF!</definedName>
    <definedName name="___paa409" localSheetId="7">#REF!</definedName>
    <definedName name="___paa409" localSheetId="6">#REF!</definedName>
    <definedName name="___paa409" localSheetId="9">#REF!</definedName>
    <definedName name="___paa409" localSheetId="3">#REF!</definedName>
    <definedName name="___paa409">#REF!</definedName>
    <definedName name="___paa410" localSheetId="7">#REF!</definedName>
    <definedName name="___paa410" localSheetId="6">#REF!</definedName>
    <definedName name="___paa410" localSheetId="9">#REF!</definedName>
    <definedName name="___paa410" localSheetId="3">#REF!</definedName>
    <definedName name="___paa410">#REF!</definedName>
    <definedName name="___paa412" localSheetId="7">#REF!</definedName>
    <definedName name="___paa412" localSheetId="6">#REF!</definedName>
    <definedName name="___paa412" localSheetId="9">#REF!</definedName>
    <definedName name="___paa412" localSheetId="3">#REF!</definedName>
    <definedName name="___paa412">#REF!</definedName>
    <definedName name="___paa531" localSheetId="7">#REF!</definedName>
    <definedName name="___paa531" localSheetId="6">#REF!</definedName>
    <definedName name="___paa531" localSheetId="9">#REF!</definedName>
    <definedName name="___paa531" localSheetId="3">#REF!</definedName>
    <definedName name="___paa531">#REF!</definedName>
    <definedName name="___pab100" localSheetId="7">#REF!</definedName>
    <definedName name="___pab100" localSheetId="6">#REF!</definedName>
    <definedName name="___pab100" localSheetId="9">#REF!</definedName>
    <definedName name="___pab100" localSheetId="3">#REF!</definedName>
    <definedName name="___pab100">#REF!</definedName>
    <definedName name="___pab125" localSheetId="7">#REF!</definedName>
    <definedName name="___pab125" localSheetId="6">#REF!</definedName>
    <definedName name="___pab125" localSheetId="9">#REF!</definedName>
    <definedName name="___pab125" localSheetId="3">#REF!</definedName>
    <definedName name="___pab125">#REF!</definedName>
    <definedName name="___pab15" localSheetId="7">#REF!</definedName>
    <definedName name="___pab15" localSheetId="6">#REF!</definedName>
    <definedName name="___pab15" localSheetId="9">#REF!</definedName>
    <definedName name="___pab15" localSheetId="3">#REF!</definedName>
    <definedName name="___pab15">#REF!</definedName>
    <definedName name="___pab150" localSheetId="7">#REF!</definedName>
    <definedName name="___pab150" localSheetId="6">#REF!</definedName>
    <definedName name="___pab150" localSheetId="9">#REF!</definedName>
    <definedName name="___pab150" localSheetId="3">#REF!</definedName>
    <definedName name="___pab150">#REF!</definedName>
    <definedName name="___pab2" localSheetId="7">#REF!</definedName>
    <definedName name="___pab2" localSheetId="6">#REF!</definedName>
    <definedName name="___pab2" localSheetId="9">#REF!</definedName>
    <definedName name="___pab2" localSheetId="3">#REF!</definedName>
    <definedName name="___pab2">#REF!</definedName>
    <definedName name="___pab20" localSheetId="7">#REF!</definedName>
    <definedName name="___pab20" localSheetId="6">#REF!</definedName>
    <definedName name="___pab20" localSheetId="9">#REF!</definedName>
    <definedName name="___pab20" localSheetId="3">#REF!</definedName>
    <definedName name="___pab20">#REF!</definedName>
    <definedName name="___pab25" localSheetId="7">#REF!</definedName>
    <definedName name="___pab25" localSheetId="6">#REF!</definedName>
    <definedName name="___pab25" localSheetId="9">#REF!</definedName>
    <definedName name="___pab25" localSheetId="3">#REF!</definedName>
    <definedName name="___pab25">#REF!</definedName>
    <definedName name="___pab308" localSheetId="7">#REF!</definedName>
    <definedName name="___pab308" localSheetId="6">#REF!</definedName>
    <definedName name="___pab308" localSheetId="9">#REF!</definedName>
    <definedName name="___pab308" localSheetId="3">#REF!</definedName>
    <definedName name="___pab308">#REF!</definedName>
    <definedName name="___pab309" localSheetId="7">#REF!</definedName>
    <definedName name="___pab309" localSheetId="6">#REF!</definedName>
    <definedName name="___pab309" localSheetId="9">#REF!</definedName>
    <definedName name="___pab309" localSheetId="3">#REF!</definedName>
    <definedName name="___pab309">#REF!</definedName>
    <definedName name="___pab310" localSheetId="7">#REF!</definedName>
    <definedName name="___pab310" localSheetId="6">#REF!</definedName>
    <definedName name="___pab310" localSheetId="9">#REF!</definedName>
    <definedName name="___pab310" localSheetId="3">#REF!</definedName>
    <definedName name="___pab310">#REF!</definedName>
    <definedName name="___pab316" localSheetId="7">#REF!</definedName>
    <definedName name="___pab316" localSheetId="6">#REF!</definedName>
    <definedName name="___pab316" localSheetId="9">#REF!</definedName>
    <definedName name="___pab316" localSheetId="3">#REF!</definedName>
    <definedName name="___pab316">#REF!</definedName>
    <definedName name="___pab32" localSheetId="7">#REF!</definedName>
    <definedName name="___pab32" localSheetId="6">#REF!</definedName>
    <definedName name="___pab32" localSheetId="9">#REF!</definedName>
    <definedName name="___pab32" localSheetId="3">#REF!</definedName>
    <definedName name="___pab32">#REF!</definedName>
    <definedName name="___pab324" localSheetId="7">#REF!</definedName>
    <definedName name="___pab324" localSheetId="6">#REF!</definedName>
    <definedName name="___pab324" localSheetId="9">#REF!</definedName>
    <definedName name="___pab324" localSheetId="3">#REF!</definedName>
    <definedName name="___pab324">#REF!</definedName>
    <definedName name="___pab4" localSheetId="7">#REF!</definedName>
    <definedName name="___pab4" localSheetId="6">#REF!</definedName>
    <definedName name="___pab4" localSheetId="9">#REF!</definedName>
    <definedName name="___pab4" localSheetId="3">#REF!</definedName>
    <definedName name="___pab4">#REF!</definedName>
    <definedName name="___pab40" localSheetId="7">#REF!</definedName>
    <definedName name="___pab40" localSheetId="6">#REF!</definedName>
    <definedName name="___pab40" localSheetId="9">#REF!</definedName>
    <definedName name="___pab40" localSheetId="3">#REF!</definedName>
    <definedName name="___pab40">#REF!</definedName>
    <definedName name="___pab421" localSheetId="7">#REF!</definedName>
    <definedName name="___pab421" localSheetId="6">#REF!</definedName>
    <definedName name="___pab421" localSheetId="9">#REF!</definedName>
    <definedName name="___pab421" localSheetId="3">#REF!</definedName>
    <definedName name="___pab421">#REF!</definedName>
    <definedName name="___pab50" localSheetId="7">#REF!</definedName>
    <definedName name="___pab50" localSheetId="6">#REF!</definedName>
    <definedName name="___pab50" localSheetId="9">#REF!</definedName>
    <definedName name="___pab50" localSheetId="3">#REF!</definedName>
    <definedName name="___pab50">#REF!</definedName>
    <definedName name="___pab531" localSheetId="7">#REF!</definedName>
    <definedName name="___pab531" localSheetId="6">#REF!</definedName>
    <definedName name="___pab531" localSheetId="9">#REF!</definedName>
    <definedName name="___pab531" localSheetId="3">#REF!</definedName>
    <definedName name="___pab531">#REF!</definedName>
    <definedName name="___pab6" localSheetId="7">#REF!</definedName>
    <definedName name="___pab6" localSheetId="6">#REF!</definedName>
    <definedName name="___pab6" localSheetId="9">#REF!</definedName>
    <definedName name="___pab6" localSheetId="3">#REF!</definedName>
    <definedName name="___pab6">#REF!</definedName>
    <definedName name="___pab65" localSheetId="7">#REF!</definedName>
    <definedName name="___pab65" localSheetId="6">#REF!</definedName>
    <definedName name="___pab65" localSheetId="9">#REF!</definedName>
    <definedName name="___pab65" localSheetId="3">#REF!</definedName>
    <definedName name="___pab65">#REF!</definedName>
    <definedName name="___pab80" localSheetId="7">#REF!</definedName>
    <definedName name="___pab80" localSheetId="6">#REF!</definedName>
    <definedName name="___pab80" localSheetId="9">#REF!</definedName>
    <definedName name="___pab80" localSheetId="3">#REF!</definedName>
    <definedName name="___pab80">#REF!</definedName>
    <definedName name="___pac309" localSheetId="7">#REF!</definedName>
    <definedName name="___pac309" localSheetId="6">#REF!</definedName>
    <definedName name="___pac309" localSheetId="9">#REF!</definedName>
    <definedName name="___pac309" localSheetId="3">#REF!</definedName>
    <definedName name="___pac309">#REF!</definedName>
    <definedName name="___pac310" localSheetId="7">#REF!</definedName>
    <definedName name="___pac310" localSheetId="6">#REF!</definedName>
    <definedName name="___pac310" localSheetId="9">#REF!</definedName>
    <definedName name="___pac310" localSheetId="3">#REF!</definedName>
    <definedName name="___pac310">#REF!</definedName>
    <definedName name="___pac316" localSheetId="7">#REF!</definedName>
    <definedName name="___pac316" localSheetId="6">#REF!</definedName>
    <definedName name="___pac316" localSheetId="9">#REF!</definedName>
    <definedName name="___pac316" localSheetId="3">#REF!</definedName>
    <definedName name="___pac316">#REF!</definedName>
    <definedName name="___pac324" localSheetId="7">#REF!</definedName>
    <definedName name="___pac324" localSheetId="6">#REF!</definedName>
    <definedName name="___pac324" localSheetId="9">#REF!</definedName>
    <definedName name="___pac324" localSheetId="3">#REF!</definedName>
    <definedName name="___pac324">#REF!</definedName>
    <definedName name="___pac531" localSheetId="7">#REF!</definedName>
    <definedName name="___pac531" localSheetId="6">#REF!</definedName>
    <definedName name="___pac531" localSheetId="9">#REF!</definedName>
    <definedName name="___pac531" localSheetId="3">#REF!</definedName>
    <definedName name="___pac531">#REF!</definedName>
    <definedName name="___pad324" localSheetId="7">#REF!</definedName>
    <definedName name="___pad324" localSheetId="6">#REF!</definedName>
    <definedName name="___pad324" localSheetId="9">#REF!</definedName>
    <definedName name="___pad324" localSheetId="3">#REF!</definedName>
    <definedName name="___pad324">#REF!</definedName>
    <definedName name="___pah150" localSheetId="7">#REF!</definedName>
    <definedName name="___pah150" localSheetId="6">#REF!</definedName>
    <definedName name="___pah150" localSheetId="9">#REF!</definedName>
    <definedName name="___pah150" localSheetId="3">#REF!</definedName>
    <definedName name="___pah150">#REF!</definedName>
    <definedName name="___pak100" localSheetId="7">#REF!</definedName>
    <definedName name="___pak100" localSheetId="6">#REF!</definedName>
    <definedName name="___pak100" localSheetId="9">#REF!</definedName>
    <definedName name="___pak100" localSheetId="3">#REF!</definedName>
    <definedName name="___pak100">#REF!</definedName>
    <definedName name="___pak150" localSheetId="7">#REF!</definedName>
    <definedName name="___pak150" localSheetId="6">#REF!</definedName>
    <definedName name="___pak150" localSheetId="9">#REF!</definedName>
    <definedName name="___pak150" localSheetId="3">#REF!</definedName>
    <definedName name="___pak150">#REF!</definedName>
    <definedName name="___pak50" localSheetId="7">#REF!</definedName>
    <definedName name="___pak50" localSheetId="6">#REF!</definedName>
    <definedName name="___pak50" localSheetId="9">#REF!</definedName>
    <definedName name="___pak50" localSheetId="3">#REF!</definedName>
    <definedName name="___pak50">#REF!</definedName>
    <definedName name="___pak80" localSheetId="7">#REF!</definedName>
    <definedName name="___pak80" localSheetId="6">#REF!</definedName>
    <definedName name="___pak80" localSheetId="9">#REF!</definedName>
    <definedName name="___pak80" localSheetId="3">#REF!</definedName>
    <definedName name="___pak80">#REF!</definedName>
    <definedName name="___Pap785">[17]INPUTS!$H$34</definedName>
    <definedName name="___Pap789">[17]INPUTS!$H$32</definedName>
    <definedName name="___pb0130">[18]Sheet1!$E$15</definedName>
    <definedName name="___pb0131">[18]Sheet1!$E$16</definedName>
    <definedName name="___PB0132">[18]Sheet1!$E$17</definedName>
    <definedName name="___PB0135">[18]Sheet1!$E$18</definedName>
    <definedName name="___PB0305">[18]Sheet1!$E$24</definedName>
    <definedName name="___pbs100" localSheetId="7">#REF!</definedName>
    <definedName name="___pbs100" localSheetId="4">#REF!</definedName>
    <definedName name="___pbs100" localSheetId="6">#REF!</definedName>
    <definedName name="___pbs100" localSheetId="9">#REF!</definedName>
    <definedName name="___pbs100" localSheetId="3">#REF!</definedName>
    <definedName name="___pbs100">#REF!</definedName>
    <definedName name="___pbs15" localSheetId="7">#REF!</definedName>
    <definedName name="___pbs15" localSheetId="6">#REF!</definedName>
    <definedName name="___pbs15" localSheetId="9">#REF!</definedName>
    <definedName name="___pbs15" localSheetId="3">#REF!</definedName>
    <definedName name="___pbs15">#REF!</definedName>
    <definedName name="___pbs150" localSheetId="7">#REF!</definedName>
    <definedName name="___pbs150" localSheetId="6">#REF!</definedName>
    <definedName name="___pbs150" localSheetId="9">#REF!</definedName>
    <definedName name="___pbs150" localSheetId="3">#REF!</definedName>
    <definedName name="___pbs150">#REF!</definedName>
    <definedName name="___pbs40" localSheetId="7">#REF!</definedName>
    <definedName name="___pbs40" localSheetId="6">#REF!</definedName>
    <definedName name="___pbs40" localSheetId="9">#REF!</definedName>
    <definedName name="___pbs40" localSheetId="3">#REF!</definedName>
    <definedName name="___pbs40">#REF!</definedName>
    <definedName name="___pbs50" localSheetId="7">#REF!</definedName>
    <definedName name="___pbs50" localSheetId="6">#REF!</definedName>
    <definedName name="___pbs50" localSheetId="9">#REF!</definedName>
    <definedName name="___pbs50" localSheetId="3">#REF!</definedName>
    <definedName name="___pbs50">#REF!</definedName>
    <definedName name="___pbs65" localSheetId="7">#REF!</definedName>
    <definedName name="___pbs65" localSheetId="6">#REF!</definedName>
    <definedName name="___pbs65" localSheetId="9">#REF!</definedName>
    <definedName name="___pbs65" localSheetId="3">#REF!</definedName>
    <definedName name="___pbs65">#REF!</definedName>
    <definedName name="___pbs80" localSheetId="7">#REF!</definedName>
    <definedName name="___pbs80" localSheetId="6">#REF!</definedName>
    <definedName name="___pbs80" localSheetId="9">#REF!</definedName>
    <definedName name="___pbs80" localSheetId="3">#REF!</definedName>
    <definedName name="___pbs80">#REF!</definedName>
    <definedName name="___pc0022">[18]Sheet1!$E$31</definedName>
    <definedName name="___pc50" localSheetId="7">#REF!</definedName>
    <definedName name="___pc50" localSheetId="4">#REF!</definedName>
    <definedName name="___pc50" localSheetId="6">#REF!</definedName>
    <definedName name="___pc50" localSheetId="9">#REF!</definedName>
    <definedName name="___pc50" localSheetId="3">#REF!</definedName>
    <definedName name="___pc50">#REF!</definedName>
    <definedName name="___pc80" localSheetId="7">#REF!</definedName>
    <definedName name="___pc80" localSheetId="6">#REF!</definedName>
    <definedName name="___pc80" localSheetId="9">#REF!</definedName>
    <definedName name="___pc80" localSheetId="3">#REF!</definedName>
    <definedName name="___pc80">#REF!</definedName>
    <definedName name="___pcf80" localSheetId="7">#REF!</definedName>
    <definedName name="___pcf80" localSheetId="6">#REF!</definedName>
    <definedName name="___pcf80" localSheetId="9">#REF!</definedName>
    <definedName name="___pcf80" localSheetId="3">#REF!</definedName>
    <definedName name="___pcf80">#REF!</definedName>
    <definedName name="___Pci785">[17]INPUTS!$H$35</definedName>
    <definedName name="___Pci789">[17]INPUTS!$H$33</definedName>
    <definedName name="___pd0120">[18]Sheet1!$E$42</definedName>
    <definedName name="___pd0132">[18]Sheet1!$E$45</definedName>
    <definedName name="___pd0163">[18]Sheet1!$E$53</definedName>
    <definedName name="___pd0164">[18]Sheet1!$E$54</definedName>
    <definedName name="___pd0165">[18]Sheet1!$E$55</definedName>
    <definedName name="___pd0166">[18]Sheet1!$E$56</definedName>
    <definedName name="___pd0167">[18]Sheet1!$E$57</definedName>
    <definedName name="___pd0200">[18]Sheet1!$E$58</definedName>
    <definedName name="___pd0210">[18]Sheet1!$E$59</definedName>
    <definedName name="___pd0220">[18]Sheet1!$E$60</definedName>
    <definedName name="___pd0240">[18]Sheet1!$E$62</definedName>
    <definedName name="___pd0242">[18]Sheet1!$E$63</definedName>
    <definedName name="___pd0246">[18]Sheet1!$E$65</definedName>
    <definedName name="___pd0260">[18]Sheet1!$E$69</definedName>
    <definedName name="___pd0261">[18]Sheet1!$E$70</definedName>
    <definedName name="___pd0262">[18]Sheet1!$E$71</definedName>
    <definedName name="___pe0015">[18]Sheet1!$E$82</definedName>
    <definedName name="___pe0025">[18]Sheet1!$E$86</definedName>
    <definedName name="___pf0100">[18]Sheet1!$E$89</definedName>
    <definedName name="___pf0280">[18]Sheet1!$E$110</definedName>
    <definedName name="___pf0400">[18]Sheet1!$E$119</definedName>
    <definedName name="___pf5001">[18]Sheet1!$E$137</definedName>
    <definedName name="___pg0130">[18]Sheet1!$E$142</definedName>
    <definedName name="___pg0140">[18]Sheet1!$E$143</definedName>
    <definedName name="_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_ph100" localSheetId="7">#REF!</definedName>
    <definedName name="___ph100" localSheetId="4">#REF!</definedName>
    <definedName name="___ph100" localSheetId="6">#REF!</definedName>
    <definedName name="___ph100" localSheetId="9">#REF!</definedName>
    <definedName name="___ph100" localSheetId="3">#REF!</definedName>
    <definedName name="___ph100">#REF!</definedName>
    <definedName name="___ph150" localSheetId="7">#REF!</definedName>
    <definedName name="___ph150" localSheetId="6">#REF!</definedName>
    <definedName name="___ph150" localSheetId="9">#REF!</definedName>
    <definedName name="___ph150" localSheetId="3">#REF!</definedName>
    <definedName name="___ph150">#REF!</definedName>
    <definedName name="___phf100" localSheetId="7">#REF!</definedName>
    <definedName name="___phf100" localSheetId="6">#REF!</definedName>
    <definedName name="___phf100" localSheetId="9">#REF!</definedName>
    <definedName name="___phf100" localSheetId="3">#REF!</definedName>
    <definedName name="___phf100">#REF!</definedName>
    <definedName name="___phf150" localSheetId="7">#REF!</definedName>
    <definedName name="___phf150" localSheetId="6">#REF!</definedName>
    <definedName name="___phf150" localSheetId="9">#REF!</definedName>
    <definedName name="___phf150" localSheetId="3">#REF!</definedName>
    <definedName name="___phf150">#REF!</definedName>
    <definedName name="___pi0110">[18]Sheet1!$E$172</definedName>
    <definedName name="___pi0112">[18]Sheet1!$E$173</definedName>
    <definedName name="___pi0502">[18]Sheet1!$E$187</definedName>
    <definedName name="___pi0503">[18]Sheet1!$E$188</definedName>
    <definedName name="___pi0600">[18]Sheet1!$E$189</definedName>
    <definedName name="___pi0601">[18]Sheet1!$E$190</definedName>
    <definedName name="___pi0602">[18]Sheet1!$E$191</definedName>
    <definedName name="___pi0603">[18]Sheet1!$E$192</definedName>
    <definedName name="___pj0103">[18]Sheet1!$E$196</definedName>
    <definedName name="___pj1004">[18]Sheet1!$E$215</definedName>
    <definedName name="___PJL2" localSheetId="7">#REF!</definedName>
    <definedName name="___PJL2" localSheetId="6">#REF!</definedName>
    <definedName name="___PJL2" localSheetId="9">#REF!</definedName>
    <definedName name="___PJL2">#REF!</definedName>
    <definedName name="___PPE2">'[15]Detail-PARENT'!$AU$781</definedName>
    <definedName name="___PPS20" localSheetId="7">#REF!</definedName>
    <definedName name="___PPS20" localSheetId="6">#REF!</definedName>
    <definedName name="___PPS20" localSheetId="9">#REF!</definedName>
    <definedName name="___PPS20">#REF!</definedName>
    <definedName name="___PRO07" localSheetId="7">#REF!</definedName>
    <definedName name="___PRO07" localSheetId="6">#REF!</definedName>
    <definedName name="___PRO07" localSheetId="9">#REF!</definedName>
    <definedName name="___PRO07">#REF!</definedName>
    <definedName name="___Ptl785">[17]INPUTS!$H$37</definedName>
    <definedName name="___Ptl789">[17]INPUTS!$H$38</definedName>
    <definedName name="___pv100" localSheetId="7">#REF!</definedName>
    <definedName name="___pv100" localSheetId="4">#REF!</definedName>
    <definedName name="___pv100" localSheetId="6">#REF!</definedName>
    <definedName name="___pv100" localSheetId="9">#REF!</definedName>
    <definedName name="___pv100" localSheetId="3">#REF!</definedName>
    <definedName name="___pv100">#REF!</definedName>
    <definedName name="___pv40" localSheetId="7">#REF!</definedName>
    <definedName name="___pv40" localSheetId="6">#REF!</definedName>
    <definedName name="___pv40" localSheetId="9">#REF!</definedName>
    <definedName name="___pv40" localSheetId="3">#REF!</definedName>
    <definedName name="___pv40">#REF!</definedName>
    <definedName name="___pv50" localSheetId="7">#REF!</definedName>
    <definedName name="___pv50" localSheetId="6">#REF!</definedName>
    <definedName name="___pv50" localSheetId="9">#REF!</definedName>
    <definedName name="___pv50" localSheetId="3">#REF!</definedName>
    <definedName name="___pv50">#REF!</definedName>
    <definedName name="___pv80" localSheetId="7">#REF!</definedName>
    <definedName name="___pv80" localSheetId="6">#REF!</definedName>
    <definedName name="___pv80" localSheetId="9">#REF!</definedName>
    <definedName name="___pv80" localSheetId="3">#REF!</definedName>
    <definedName name="___pv80">#REF!</definedName>
    <definedName name="___pvc100" localSheetId="7">[21]SAP!#REF!</definedName>
    <definedName name="___pvc100" localSheetId="6">[21]SAP!#REF!</definedName>
    <definedName name="___pvc100" localSheetId="9">[21]SAP!#REF!</definedName>
    <definedName name="___pvc100" localSheetId="3">[21]SAP!#REF!</definedName>
    <definedName name="___pvc100">[21]SAP!#REF!</definedName>
    <definedName name="___pvc150" localSheetId="7">[21]SAP!#REF!</definedName>
    <definedName name="___pvc150" localSheetId="6">[21]SAP!#REF!</definedName>
    <definedName name="___pvc150" localSheetId="9">[21]SAP!#REF!</definedName>
    <definedName name="___pvc150" localSheetId="3">[21]SAP!#REF!</definedName>
    <definedName name="___pvc150">[21]SAP!#REF!</definedName>
    <definedName name="___pvc20" localSheetId="7">[21]SAP!#REF!</definedName>
    <definedName name="___pvc20" localSheetId="6">[21]SAP!#REF!</definedName>
    <definedName name="___pvc20" localSheetId="9">[21]SAP!#REF!</definedName>
    <definedName name="___pvc20" localSheetId="3">[21]SAP!#REF!</definedName>
    <definedName name="___pvc20">[21]SAP!#REF!</definedName>
    <definedName name="___pvc200" localSheetId="7">[21]SAP!#REF!</definedName>
    <definedName name="___pvc200" localSheetId="6">[21]SAP!#REF!</definedName>
    <definedName name="___pvc200" localSheetId="9">[21]SAP!#REF!</definedName>
    <definedName name="___pvc200" localSheetId="3">[21]SAP!#REF!</definedName>
    <definedName name="___pvc200">[21]SAP!#REF!</definedName>
    <definedName name="___pvc25" localSheetId="7">[21]SAP!#REF!</definedName>
    <definedName name="___pvc25" localSheetId="6">[21]SAP!#REF!</definedName>
    <definedName name="___pvc25" localSheetId="9">[21]SAP!#REF!</definedName>
    <definedName name="___pvc25" localSheetId="3">[21]SAP!#REF!</definedName>
    <definedName name="___pvc25">[21]SAP!#REF!</definedName>
    <definedName name="___pvc32" localSheetId="7">[21]SAP!#REF!</definedName>
    <definedName name="___pvc32" localSheetId="6">[21]SAP!#REF!</definedName>
    <definedName name="___pvc32" localSheetId="9">[21]SAP!#REF!</definedName>
    <definedName name="___pvc32" localSheetId="3">[21]SAP!#REF!</definedName>
    <definedName name="___pvc32">[21]SAP!#REF!</definedName>
    <definedName name="___pvc40" localSheetId="7">[21]SAP!#REF!</definedName>
    <definedName name="___pvc40" localSheetId="6">[21]SAP!#REF!</definedName>
    <definedName name="___pvc40" localSheetId="9">[21]SAP!#REF!</definedName>
    <definedName name="___pvc40" localSheetId="3">[21]SAP!#REF!</definedName>
    <definedName name="___pvc40">[21]SAP!#REF!</definedName>
    <definedName name="___pvc50" localSheetId="7">[21]SAP!#REF!</definedName>
    <definedName name="___pvc50" localSheetId="6">[21]SAP!#REF!</definedName>
    <definedName name="___pvc50" localSheetId="9">[21]SAP!#REF!</definedName>
    <definedName name="___pvc50" localSheetId="3">[21]SAP!#REF!</definedName>
    <definedName name="___pvc50">[21]SAP!#REF!</definedName>
    <definedName name="___pvc65" localSheetId="7">[21]SAP!#REF!</definedName>
    <definedName name="___pvc65" localSheetId="6">[21]SAP!#REF!</definedName>
    <definedName name="___pvc65" localSheetId="9">[21]SAP!#REF!</definedName>
    <definedName name="___pvc65" localSheetId="3">[21]SAP!#REF!</definedName>
    <definedName name="___pvc65">[21]SAP!#REF!</definedName>
    <definedName name="___pvc80" localSheetId="7">[21]SAP!#REF!</definedName>
    <definedName name="___pvc80" localSheetId="6">[21]SAP!#REF!</definedName>
    <definedName name="___pvc80" localSheetId="9">[21]SAP!#REF!</definedName>
    <definedName name="___pvc80" localSheetId="3">[21]SAP!#REF!</definedName>
    <definedName name="___pvc80">[21]SAP!#REF!</definedName>
    <definedName name="___pvf100" localSheetId="7">#REF!</definedName>
    <definedName name="___pvf100" localSheetId="4">#REF!</definedName>
    <definedName name="___pvf100" localSheetId="6">#REF!</definedName>
    <definedName name="___pvf100" localSheetId="9">#REF!</definedName>
    <definedName name="___pvf100" localSheetId="3">#REF!</definedName>
    <definedName name="___pvf100">#REF!</definedName>
    <definedName name="___pvf80" localSheetId="7">#REF!</definedName>
    <definedName name="___pvf80" localSheetId="6">#REF!</definedName>
    <definedName name="___pvf80" localSheetId="9">#REF!</definedName>
    <definedName name="___pvf80" localSheetId="3">#REF!</definedName>
    <definedName name="___pvf80">#REF!</definedName>
    <definedName name="___qmd15" localSheetId="7">[21]SAP!#REF!</definedName>
    <definedName name="___qmd15" localSheetId="6">[21]SAP!#REF!</definedName>
    <definedName name="___qmd15" localSheetId="9">[21]SAP!#REF!</definedName>
    <definedName name="___qmd15" localSheetId="3">[21]SAP!#REF!</definedName>
    <definedName name="___qmd15">[21]SAP!#REF!</definedName>
    <definedName name="___qmd20" localSheetId="7">[21]SAP!#REF!</definedName>
    <definedName name="___qmd20" localSheetId="6">[21]SAP!#REF!</definedName>
    <definedName name="___qmd20" localSheetId="9">[21]SAP!#REF!</definedName>
    <definedName name="___qmd20" localSheetId="3">[21]SAP!#REF!</definedName>
    <definedName name="___qmd20">[21]SAP!#REF!</definedName>
    <definedName name="___RA11" localSheetId="7">#REF!</definedName>
    <definedName name="___RA11" localSheetId="6">#REF!</definedName>
    <definedName name="___RA11" localSheetId="9">#REF!</definedName>
    <definedName name="___RA11">#REF!</definedName>
    <definedName name="___RA13" localSheetId="7">#REF!</definedName>
    <definedName name="___RA13" localSheetId="6">#REF!</definedName>
    <definedName name="___RA13" localSheetId="9">#REF!</definedName>
    <definedName name="___RA13">#REF!</definedName>
    <definedName name="___RA14" localSheetId="7">#REF!</definedName>
    <definedName name="___RA14" localSheetId="6">#REF!</definedName>
    <definedName name="___RA14" localSheetId="9">#REF!</definedName>
    <definedName name="___RA14">#REF!</definedName>
    <definedName name="___RA4" localSheetId="7">#REF!</definedName>
    <definedName name="___RA4" localSheetId="6">#REF!</definedName>
    <definedName name="___RA4" localSheetId="9">#REF!</definedName>
    <definedName name="___RA4">#REF!</definedName>
    <definedName name="___RA7" localSheetId="7">#REF!</definedName>
    <definedName name="___RA7" localSheetId="6">#REF!</definedName>
    <definedName name="___RA7" localSheetId="9">#REF!</definedName>
    <definedName name="___RA7">#REF!</definedName>
    <definedName name="___RA8" localSheetId="7">#REF!</definedName>
    <definedName name="___RA8" localSheetId="6">#REF!</definedName>
    <definedName name="___RA8" localSheetId="9">#REF!</definedName>
    <definedName name="___RA8">#REF!</definedName>
    <definedName name="___RA9" localSheetId="7">#REF!</definedName>
    <definedName name="___RA9" localSheetId="6">#REF!</definedName>
    <definedName name="___RA9" localSheetId="9">#REF!</definedName>
    <definedName name="___RA9">#REF!</definedName>
    <definedName name="___RB3" localSheetId="7">#REF!</definedName>
    <definedName name="___RB3" localSheetId="6">#REF!</definedName>
    <definedName name="___RB3" localSheetId="9">#REF!</definedName>
    <definedName name="___RB3">#REF!</definedName>
    <definedName name="___RB5" localSheetId="7">#REF!</definedName>
    <definedName name="___RB5" localSheetId="6">#REF!</definedName>
    <definedName name="___RB5" localSheetId="9">#REF!</definedName>
    <definedName name="___RB5">#REF!</definedName>
    <definedName name="___RD1" localSheetId="7">#REF!</definedName>
    <definedName name="___RD1" localSheetId="6">#REF!</definedName>
    <definedName name="___RD1" localSheetId="9">#REF!</definedName>
    <definedName name="___RD1">#REF!</definedName>
    <definedName name="___rdd100" localSheetId="7">[21]SAP!#REF!</definedName>
    <definedName name="___rdd100" localSheetId="6">[21]SAP!#REF!</definedName>
    <definedName name="___rdd100" localSheetId="9">[21]SAP!#REF!</definedName>
    <definedName name="___rdd100" localSheetId="3">[21]SAP!#REF!</definedName>
    <definedName name="___rdd100">[21]SAP!#REF!</definedName>
    <definedName name="___rdd150" localSheetId="7">[21]SAP!#REF!</definedName>
    <definedName name="___rdd150" localSheetId="6">[21]SAP!#REF!</definedName>
    <definedName name="___rdd150" localSheetId="9">[21]SAP!#REF!</definedName>
    <definedName name="___rdd150" localSheetId="3">[21]SAP!#REF!</definedName>
    <definedName name="___rdd150">[21]SAP!#REF!</definedName>
    <definedName name="___RE1" localSheetId="7">#REF!</definedName>
    <definedName name="___RE1" localSheetId="6">#REF!</definedName>
    <definedName name="___RE1" localSheetId="9">#REF!</definedName>
    <definedName name="___RE1">#REF!</definedName>
    <definedName name="___RF1" localSheetId="7">#REF!</definedName>
    <definedName name="___RF1" localSheetId="6">#REF!</definedName>
    <definedName name="___RF1" localSheetId="9">#REF!</definedName>
    <definedName name="___RF1">#REF!</definedName>
    <definedName name="___RG1" localSheetId="7">#REF!</definedName>
    <definedName name="___RG1" localSheetId="6">#REF!</definedName>
    <definedName name="___RG1" localSheetId="9">#REF!</definedName>
    <definedName name="___RG1">#REF!</definedName>
    <definedName name="___RG2" localSheetId="7">#REF!</definedName>
    <definedName name="___RG2" localSheetId="6">#REF!</definedName>
    <definedName name="___RG2" localSheetId="9">#REF!</definedName>
    <definedName name="___RG2">#REF!</definedName>
    <definedName name="___RI1" localSheetId="7">#REF!</definedName>
    <definedName name="___RI1" localSheetId="6">#REF!</definedName>
    <definedName name="___RI1" localSheetId="9">#REF!</definedName>
    <definedName name="___RI1">#REF!</definedName>
    <definedName name="___RJ1" localSheetId="7">#REF!</definedName>
    <definedName name="___RJ1" localSheetId="6">#REF!</definedName>
    <definedName name="___RJ1" localSheetId="9">#REF!</definedName>
    <definedName name="___RJ1">#REF!</definedName>
    <definedName name="___RK1" localSheetId="7">#REF!</definedName>
    <definedName name="___RK1" localSheetId="6">#REF!</definedName>
    <definedName name="___RK1" localSheetId="9">#REF!</definedName>
    <definedName name="___RK1">#REF!</definedName>
    <definedName name="___rk100" localSheetId="7">#REF!</definedName>
    <definedName name="___rk100" localSheetId="6">#REF!</definedName>
    <definedName name="___rk100" localSheetId="9">#REF!</definedName>
    <definedName name="___rk100" localSheetId="3">#REF!</definedName>
    <definedName name="___rk100">#REF!</definedName>
    <definedName name="___rk200" localSheetId="7">#REF!</definedName>
    <definedName name="___rk200" localSheetId="6">#REF!</definedName>
    <definedName name="___rk200" localSheetId="9">#REF!</definedName>
    <definedName name="___rk200" localSheetId="3">#REF!</definedName>
    <definedName name="___rk200">#REF!</definedName>
    <definedName name="___rk300" localSheetId="7">#REF!</definedName>
    <definedName name="___rk300" localSheetId="6">#REF!</definedName>
    <definedName name="___rk300" localSheetId="9">#REF!</definedName>
    <definedName name="___rk300" localSheetId="3">#REF!</definedName>
    <definedName name="___rk300">#REF!</definedName>
    <definedName name="___rk600" localSheetId="7">#REF!</definedName>
    <definedName name="___rk600" localSheetId="6">#REF!</definedName>
    <definedName name="___rk600" localSheetId="9">#REF!</definedName>
    <definedName name="___rk600" localSheetId="3">#REF!</definedName>
    <definedName name="___rk600">#REF!</definedName>
    <definedName name="___rkl1000" localSheetId="7">#REF!</definedName>
    <definedName name="___rkl1000" localSheetId="6">#REF!</definedName>
    <definedName name="___rkl1000" localSheetId="9">#REF!</definedName>
    <definedName name="___rkl1000" localSheetId="3">#REF!</definedName>
    <definedName name="___rkl1000">#REF!</definedName>
    <definedName name="___rkl1200" localSheetId="7">#REF!</definedName>
    <definedName name="___rkl1200" localSheetId="6">#REF!</definedName>
    <definedName name="___rkl1200" localSheetId="9">#REF!</definedName>
    <definedName name="___rkl1200" localSheetId="3">#REF!</definedName>
    <definedName name="___rkl1200">#REF!</definedName>
    <definedName name="___rkl200" localSheetId="7">#REF!</definedName>
    <definedName name="___rkl200" localSheetId="6">#REF!</definedName>
    <definedName name="___rkl200" localSheetId="9">#REF!</definedName>
    <definedName name="___rkl200" localSheetId="3">#REF!</definedName>
    <definedName name="___rkl200">#REF!</definedName>
    <definedName name="___rkl300" localSheetId="7">#REF!</definedName>
    <definedName name="___rkl300" localSheetId="6">#REF!</definedName>
    <definedName name="___rkl300" localSheetId="9">#REF!</definedName>
    <definedName name="___rkl300" localSheetId="3">#REF!</definedName>
    <definedName name="___rkl300">#REF!</definedName>
    <definedName name="___rkl400" localSheetId="7">#REF!</definedName>
    <definedName name="___rkl400" localSheetId="6">#REF!</definedName>
    <definedName name="___rkl400" localSheetId="9">#REF!</definedName>
    <definedName name="___rkl400" localSheetId="3">#REF!</definedName>
    <definedName name="___rkl400">#REF!</definedName>
    <definedName name="___rkl500" localSheetId="7">#REF!</definedName>
    <definedName name="___rkl500" localSheetId="6">#REF!</definedName>
    <definedName name="___rkl500" localSheetId="9">#REF!</definedName>
    <definedName name="___rkl500" localSheetId="3">#REF!</definedName>
    <definedName name="___rkl500">#REF!</definedName>
    <definedName name="___rkl600" localSheetId="7">#REF!</definedName>
    <definedName name="___rkl600" localSheetId="6">#REF!</definedName>
    <definedName name="___rkl600" localSheetId="9">#REF!</definedName>
    <definedName name="___rkl600" localSheetId="3">#REF!</definedName>
    <definedName name="___rkl600">#REF!</definedName>
    <definedName name="___rkl700" localSheetId="7">#REF!</definedName>
    <definedName name="___rkl700" localSheetId="6">#REF!</definedName>
    <definedName name="___rkl700" localSheetId="9">#REF!</definedName>
    <definedName name="___rkl700" localSheetId="3">#REF!</definedName>
    <definedName name="___rkl700">#REF!</definedName>
    <definedName name="___rkl800" localSheetId="7">#REF!</definedName>
    <definedName name="___rkl800" localSheetId="6">#REF!</definedName>
    <definedName name="___rkl800" localSheetId="9">#REF!</definedName>
    <definedName name="___rkl800" localSheetId="3">#REF!</definedName>
    <definedName name="___rkl800">#REF!</definedName>
    <definedName name="___RL1" localSheetId="7">#REF!</definedName>
    <definedName name="___RL1" localSheetId="6">#REF!</definedName>
    <definedName name="___RL1" localSheetId="9">#REF!</definedName>
    <definedName name="___RL1">#REF!</definedName>
    <definedName name="___RM1" localSheetId="7">#REF!</definedName>
    <definedName name="___RM1" localSheetId="6">#REF!</definedName>
    <definedName name="___RM1" localSheetId="9">#REF!</definedName>
    <definedName name="___RM1">#REF!</definedName>
    <definedName name="___RN1" localSheetId="7">#REF!</definedName>
    <definedName name="___RN1" localSheetId="6">#REF!</definedName>
    <definedName name="___RN1" localSheetId="9">#REF!</definedName>
    <definedName name="___RN1">#REF!</definedName>
    <definedName name="___RO1" localSheetId="7">#REF!</definedName>
    <definedName name="___RO1" localSheetId="6">#REF!</definedName>
    <definedName name="___RO1" localSheetId="9">#REF!</definedName>
    <definedName name="___RO1">#REF!</definedName>
    <definedName name="___RP1" localSheetId="7">#REF!</definedName>
    <definedName name="___RP1" localSheetId="6">#REF!</definedName>
    <definedName name="___RP1" localSheetId="9">#REF!</definedName>
    <definedName name="___RP1">#REF!</definedName>
    <definedName name="___RQ1" localSheetId="7">#REF!</definedName>
    <definedName name="___RQ1" localSheetId="6">#REF!</definedName>
    <definedName name="___RQ1" localSheetId="9">#REF!</definedName>
    <definedName name="___RQ1">#REF!</definedName>
    <definedName name="___RR1" localSheetId="7">#REF!</definedName>
    <definedName name="___RR1" localSheetId="6">#REF!</definedName>
    <definedName name="___RR1" localSheetId="9">#REF!</definedName>
    <definedName name="___RR1">#REF!</definedName>
    <definedName name="___RS1" localSheetId="7">#REF!</definedName>
    <definedName name="___RS1" localSheetId="6">#REF!</definedName>
    <definedName name="___RS1" localSheetId="9">#REF!</definedName>
    <definedName name="___RS1">#REF!</definedName>
    <definedName name="___RT1" localSheetId="7">#REF!</definedName>
    <definedName name="___RT1" localSheetId="6">#REF!</definedName>
    <definedName name="___RT1" localSheetId="9">#REF!</definedName>
    <definedName name="___RT1">#REF!</definedName>
    <definedName name="___Sap785">[17]GD_actuals!$E$30:$W$30</definedName>
    <definedName name="___Sap789">[17]GD_actuals!$E$28:$W$28</definedName>
    <definedName name="___Sch1" localSheetId="7">#REF!</definedName>
    <definedName name="___Sch1" localSheetId="4">#REF!</definedName>
    <definedName name="___Sch1" localSheetId="6">#REF!</definedName>
    <definedName name="___Sch1" localSheetId="9">#REF!</definedName>
    <definedName name="___Sch1" localSheetId="3">#REF!</definedName>
    <definedName name="___Sch1">#REF!</definedName>
    <definedName name="___Sci785">[17]GD_actuals!$E$31:$W$31</definedName>
    <definedName name="___Sci789">[17]GD_actuals!$E$29:$W$29</definedName>
    <definedName name="___SET1" localSheetId="7">#REF!</definedName>
    <definedName name="___SET1" localSheetId="4">#REF!</definedName>
    <definedName name="___SET1" localSheetId="6">#REF!</definedName>
    <definedName name="___SET1" localSheetId="9">#REF!</definedName>
    <definedName name="___SET1" localSheetId="3">#REF!</definedName>
    <definedName name="___SET1">#REF!</definedName>
    <definedName name="___SET2" localSheetId="7">#REF!</definedName>
    <definedName name="___SET2" localSheetId="6">#REF!</definedName>
    <definedName name="___SET2" localSheetId="9">#REF!</definedName>
    <definedName name="___SET2" localSheetId="3">#REF!</definedName>
    <definedName name="___SET2">#REF!</definedName>
    <definedName name="___SET3" localSheetId="7">#REF!</definedName>
    <definedName name="___SET3" localSheetId="6">#REF!</definedName>
    <definedName name="___SET3" localSheetId="9">#REF!</definedName>
    <definedName name="___SET3" localSheetId="3">#REF!</definedName>
    <definedName name="___SET3">#REF!</definedName>
    <definedName name="___sfv150" localSheetId="7">#REF!</definedName>
    <definedName name="___sfv150" localSheetId="6">#REF!</definedName>
    <definedName name="___sfv150" localSheetId="9">#REF!</definedName>
    <definedName name="___sfv150" localSheetId="3">#REF!</definedName>
    <definedName name="___sfv150">#REF!</definedName>
    <definedName name="___SPT12" localSheetId="7">#REF!</definedName>
    <definedName name="___SPT12" localSheetId="6">#REF!</definedName>
    <definedName name="___SPT12" localSheetId="9">#REF!</definedName>
    <definedName name="___SPT12">#REF!</definedName>
    <definedName name="___ss2" hidden="1">{#N/A,#N/A,FALSE,"Aging Summary";#N/A,#N/A,FALSE,"Ratio Analysis";#N/A,#N/A,FALSE,"Test 120 Day Accts";#N/A,#N/A,FALSE,"Tickmarks"}</definedName>
    <definedName name="___std100" localSheetId="8">#REF!</definedName>
    <definedName name="___std100" localSheetId="7">#REF!</definedName>
    <definedName name="___std100" localSheetId="4">#REF!</definedName>
    <definedName name="___std100" localSheetId="6">#REF!</definedName>
    <definedName name="___std100" localSheetId="9">#REF!</definedName>
    <definedName name="___std100" localSheetId="3">#REF!</definedName>
    <definedName name="___std100">#REF!</definedName>
    <definedName name="___std150" localSheetId="7">#REF!</definedName>
    <definedName name="___std150" localSheetId="6">#REF!</definedName>
    <definedName name="___std150" localSheetId="9">#REF!</definedName>
    <definedName name="___std150" localSheetId="3">#REF!</definedName>
    <definedName name="___std150">#REF!</definedName>
    <definedName name="___std50" localSheetId="7">#REF!</definedName>
    <definedName name="___std50" localSheetId="6">#REF!</definedName>
    <definedName name="___std50" localSheetId="9">#REF!</definedName>
    <definedName name="___std50" localSheetId="3">#REF!</definedName>
    <definedName name="___std50">#REF!</definedName>
    <definedName name="___std65" localSheetId="7">#REF!</definedName>
    <definedName name="___std65" localSheetId="6">#REF!</definedName>
    <definedName name="___std65" localSheetId="9">#REF!</definedName>
    <definedName name="___std65" localSheetId="3">#REF!</definedName>
    <definedName name="___std65">#REF!</definedName>
    <definedName name="___sti2">'[15]Detail-PARENT'!$AU$246</definedName>
    <definedName name="___Stl785">[17]GD_actuals!$E$33:$W$33</definedName>
    <definedName name="___Stl789">[17]GD_actuals!$E$34:$W$34</definedName>
    <definedName name="___SUB1" localSheetId="7">#REF!</definedName>
    <definedName name="___SUB1" localSheetId="4">#REF!</definedName>
    <definedName name="___SUB1" localSheetId="6">#REF!</definedName>
    <definedName name="___SUB1" localSheetId="9">#REF!</definedName>
    <definedName name="___SUB1" localSheetId="3">#REF!</definedName>
    <definedName name="___SUB1">#REF!</definedName>
    <definedName name="___SUB2" localSheetId="7">#REF!</definedName>
    <definedName name="___SUB2" localSheetId="6">#REF!</definedName>
    <definedName name="___SUB2" localSheetId="9">#REF!</definedName>
    <definedName name="___SUB2" localSheetId="3">#REF!</definedName>
    <definedName name="___SUB2">#REF!</definedName>
    <definedName name="___SUB3" localSheetId="7">#REF!</definedName>
    <definedName name="___SUB3" localSheetId="6">#REF!</definedName>
    <definedName name="___SUB3" localSheetId="9">#REF!</definedName>
    <definedName name="___SUB3" localSheetId="3">#REF!</definedName>
    <definedName name="___SUB3">#REF!</definedName>
    <definedName name="___SUB4" localSheetId="7">#REF!</definedName>
    <definedName name="___SUB4" localSheetId="6">#REF!</definedName>
    <definedName name="___SUB4" localSheetId="9">#REF!</definedName>
    <definedName name="___SUB4" localSheetId="3">#REF!</definedName>
    <definedName name="___SUB4">#REF!</definedName>
    <definedName name="___SUB5" localSheetId="7">#REF!</definedName>
    <definedName name="___SUB5" localSheetId="6">#REF!</definedName>
    <definedName name="___SUB5" localSheetId="9">#REF!</definedName>
    <definedName name="___SUB5" localSheetId="3">#REF!</definedName>
    <definedName name="___SUB5">#REF!</definedName>
    <definedName name="___SUB6" localSheetId="7">#REF!</definedName>
    <definedName name="___SUB6" localSheetId="6">#REF!</definedName>
    <definedName name="___SUB6" localSheetId="9">#REF!</definedName>
    <definedName name="___SUB6" localSheetId="3">#REF!</definedName>
    <definedName name="___SUB6">#REF!</definedName>
    <definedName name="___SUB7" localSheetId="7">#REF!</definedName>
    <definedName name="___SUB7" localSheetId="6">#REF!</definedName>
    <definedName name="___SUB7" localSheetId="9">#REF!</definedName>
    <definedName name="___SUB7" localSheetId="3">#REF!</definedName>
    <definedName name="___SUB7">#REF!</definedName>
    <definedName name="___T314999" localSheetId="7">#REF!</definedName>
    <definedName name="___T314999" localSheetId="6">#REF!</definedName>
    <definedName name="___T314999" localSheetId="9">#REF!</definedName>
    <definedName name="___T314999" localSheetId="3">#REF!</definedName>
    <definedName name="___T314999">#REF!</definedName>
    <definedName name="___Tap785">'[17]7x'!$G$24</definedName>
    <definedName name="___Tap789">'[17]7x'!$G$4</definedName>
    <definedName name="___Tci785">'[17]7x'!$G$34</definedName>
    <definedName name="___Tci789">'[17]7x'!$G$14</definedName>
    <definedName name="___td2">'[15]Detail-PARENT'!$AU$136</definedName>
    <definedName name="___TGE03" localSheetId="7">#REF!</definedName>
    <definedName name="___TGE03" localSheetId="6">#REF!</definedName>
    <definedName name="___TGE03" localSheetId="9">#REF!</definedName>
    <definedName name="___TGE03">#REF!</definedName>
    <definedName name="___TGI05" localSheetId="7">#REF!</definedName>
    <definedName name="___TGI05" localSheetId="6">#REF!</definedName>
    <definedName name="___TGI05" localSheetId="9">#REF!</definedName>
    <definedName name="___TGI05">#REF!</definedName>
    <definedName name="___TGL13" localSheetId="7">#REF!</definedName>
    <definedName name="___TGL13" localSheetId="6">#REF!</definedName>
    <definedName name="___TGL13" localSheetId="9">#REF!</definedName>
    <definedName name="___TGL13">#REF!</definedName>
    <definedName name="___TGW08" localSheetId="7">#REF!</definedName>
    <definedName name="___TGW08" localSheetId="6">#REF!</definedName>
    <definedName name="___TGW08" localSheetId="9">#REF!</definedName>
    <definedName name="___TGW08">#REF!</definedName>
    <definedName name="___tlc20" localSheetId="7">#REF!</definedName>
    <definedName name="___tlc20" localSheetId="6">#REF!</definedName>
    <definedName name="___tlc20" localSheetId="9">#REF!</definedName>
    <definedName name="___tlc20" localSheetId="3">#REF!</definedName>
    <definedName name="___tlc20">#REF!</definedName>
    <definedName name="___TP6" localSheetId="7">#REF!</definedName>
    <definedName name="___TP6" localSheetId="6">#REF!</definedName>
    <definedName name="___TP6" localSheetId="9">#REF!</definedName>
    <definedName name="___TP6">#REF!</definedName>
    <definedName name="___tpp2008" localSheetId="7">#REF!</definedName>
    <definedName name="___tpp2008" localSheetId="6">#REF!</definedName>
    <definedName name="___tpp2008" localSheetId="9">#REF!</definedName>
    <definedName name="___tpp2008">#REF!</definedName>
    <definedName name="___TPR02" localSheetId="7">#REF!</definedName>
    <definedName name="___TPR02" localSheetId="6">#REF!</definedName>
    <definedName name="___TPR02" localSheetId="9">#REF!</definedName>
    <definedName name="___TPR02">#REF!</definedName>
    <definedName name="___tsv25" localSheetId="7">#REF!</definedName>
    <definedName name="___tsv25" localSheetId="6">#REF!</definedName>
    <definedName name="___tsv25" localSheetId="9">#REF!</definedName>
    <definedName name="___tsv25" localSheetId="3">#REF!</definedName>
    <definedName name="___tsv25">#REF!</definedName>
    <definedName name="___Ttl785">'[17]8x'!$G$14</definedName>
    <definedName name="___Ttl789">'[17]8x'!$G$24</definedName>
    <definedName name="___ujl001" localSheetId="7">#REF!</definedName>
    <definedName name="___ujl001" localSheetId="4">#REF!</definedName>
    <definedName name="___ujl001" localSheetId="6">#REF!</definedName>
    <definedName name="___ujl001" localSheetId="9">#REF!</definedName>
    <definedName name="___ujl001" localSheetId="3">#REF!</definedName>
    <definedName name="___ujl001">#REF!</definedName>
    <definedName name="___uph010" localSheetId="7">#REF!</definedName>
    <definedName name="___uph010" localSheetId="6">#REF!</definedName>
    <definedName name="___uph010" localSheetId="9">#REF!</definedName>
    <definedName name="___uph010" localSheetId="3">#REF!</definedName>
    <definedName name="___uph010">#REF!</definedName>
    <definedName name="___uph011" localSheetId="7">#REF!</definedName>
    <definedName name="___uph011" localSheetId="6">#REF!</definedName>
    <definedName name="___uph011" localSheetId="9">#REF!</definedName>
    <definedName name="___uph011" localSheetId="3">#REF!</definedName>
    <definedName name="___uph011">#REF!</definedName>
    <definedName name="___uph012" localSheetId="7">#REF!</definedName>
    <definedName name="___uph012" localSheetId="6">#REF!</definedName>
    <definedName name="___uph012" localSheetId="9">#REF!</definedName>
    <definedName name="___uph012" localSheetId="3">#REF!</definedName>
    <definedName name="___uph012">#REF!</definedName>
    <definedName name="___uph013" localSheetId="7">#REF!</definedName>
    <definedName name="___uph013" localSheetId="6">#REF!</definedName>
    <definedName name="___uph013" localSheetId="9">#REF!</definedName>
    <definedName name="___uph013" localSheetId="3">#REF!</definedName>
    <definedName name="___uph013">#REF!</definedName>
    <definedName name="___uph014" localSheetId="7">#REF!</definedName>
    <definedName name="___uph014" localSheetId="6">#REF!</definedName>
    <definedName name="___uph014" localSheetId="9">#REF!</definedName>
    <definedName name="___uph014" localSheetId="3">#REF!</definedName>
    <definedName name="___uph014">#REF!</definedName>
    <definedName name="___uph015" localSheetId="7">#REF!</definedName>
    <definedName name="___uph015" localSheetId="6">#REF!</definedName>
    <definedName name="___uph015" localSheetId="9">#REF!</definedName>
    <definedName name="___uph015" localSheetId="3">#REF!</definedName>
    <definedName name="___uph015">#REF!</definedName>
    <definedName name="___uph016" localSheetId="7">#REF!</definedName>
    <definedName name="___uph016" localSheetId="6">#REF!</definedName>
    <definedName name="___uph016" localSheetId="9">#REF!</definedName>
    <definedName name="___uph016" localSheetId="3">#REF!</definedName>
    <definedName name="___uph016">#REF!</definedName>
    <definedName name="___UPH022" localSheetId="7">#REF!</definedName>
    <definedName name="___UPH022" localSheetId="6">#REF!</definedName>
    <definedName name="___UPH022" localSheetId="9">#REF!</definedName>
    <definedName name="___UPH022" localSheetId="3">#REF!</definedName>
    <definedName name="___UPH022">#REF!</definedName>
    <definedName name="___UPP21" localSheetId="7">#REF!</definedName>
    <definedName name="___UPP21" localSheetId="6">#REF!</definedName>
    <definedName name="___UPP21" localSheetId="9">#REF!</definedName>
    <definedName name="___UPP21">#REF!</definedName>
    <definedName name="___uro001">[18]Sheet1!$I$661</definedName>
    <definedName name="___uro002">[18]Sheet1!$I$662</definedName>
    <definedName name="___uro003">[18]Sheet1!$I$663</definedName>
    <definedName name="___uro004">[18]Sheet1!$I$664</definedName>
    <definedName name="___uro005">[18]Sheet1!$I$665</definedName>
    <definedName name="___uro006">[18]Sheet1!$I$666</definedName>
    <definedName name="___uro007">[18]Sheet1!$I$667</definedName>
    <definedName name="___uro008">[18]Sheet1!$I$668</definedName>
    <definedName name="___uro009">[18]Sheet1!$I$669</definedName>
    <definedName name="___usd2" localSheetId="7">#REF!</definedName>
    <definedName name="___usd2" localSheetId="4">#REF!</definedName>
    <definedName name="___usd2" localSheetId="6">#REF!</definedName>
    <definedName name="___usd2" localSheetId="9">#REF!</definedName>
    <definedName name="___usd2" localSheetId="3">#REF!</definedName>
    <definedName name="___usd2">#REF!</definedName>
    <definedName name="___vnt100" localSheetId="7">#REF!</definedName>
    <definedName name="___vnt100" localSheetId="6">#REF!</definedName>
    <definedName name="___vnt100" localSheetId="9">#REF!</definedName>
    <definedName name="___vnt100" localSheetId="3">#REF!</definedName>
    <definedName name="___vnt100">#REF!</definedName>
    <definedName name="___vnt40" localSheetId="7">#REF!</definedName>
    <definedName name="___vnt40" localSheetId="6">#REF!</definedName>
    <definedName name="___vnt40" localSheetId="9">#REF!</definedName>
    <definedName name="___vnt40" localSheetId="3">#REF!</definedName>
    <definedName name="___vnt40">#REF!</definedName>
    <definedName name="___vnt50" localSheetId="7">#REF!</definedName>
    <definedName name="___vnt50" localSheetId="6">#REF!</definedName>
    <definedName name="___vnt50" localSheetId="9">#REF!</definedName>
    <definedName name="___vnt50" localSheetId="3">#REF!</definedName>
    <definedName name="___vnt50">#REF!</definedName>
    <definedName name="___vnt80" localSheetId="7">#REF!</definedName>
    <definedName name="___vnt80" localSheetId="6">#REF!</definedName>
    <definedName name="___vnt80" localSheetId="9">#REF!</definedName>
    <definedName name="___vnt80" localSheetId="3">#REF!</definedName>
    <definedName name="___vnt80">#REF!</definedName>
    <definedName name="___WF32" localSheetId="7">[20]Material!#REF!</definedName>
    <definedName name="___WF32" localSheetId="6">[20]Material!#REF!</definedName>
    <definedName name="___WF32" localSheetId="9">[20]Material!#REF!</definedName>
    <definedName name="___WF32" localSheetId="3">[20]Material!#REF!</definedName>
    <definedName name="___WF32">[20]Material!#REF!</definedName>
    <definedName name="___WF42" localSheetId="7">[20]Material!#REF!</definedName>
    <definedName name="___WF42" localSheetId="6">[20]Material!#REF!</definedName>
    <definedName name="___WF42" localSheetId="9">[20]Material!#REF!</definedName>
    <definedName name="___WF42" localSheetId="3">[20]Material!#REF!</definedName>
    <definedName name="___WF42">[20]Material!#REF!</definedName>
    <definedName name="___wf43" localSheetId="7">[25]Material!#REF!</definedName>
    <definedName name="___wf43" localSheetId="6">[25]Material!#REF!</definedName>
    <definedName name="___wf43" localSheetId="9">[25]Material!#REF!</definedName>
    <definedName name="___wf43" localSheetId="3">[25]Material!#REF!</definedName>
    <definedName name="___wf43">[25]Material!#REF!</definedName>
    <definedName name="__1" localSheetId="7">[12]Volume!#REF!</definedName>
    <definedName name="__1" localSheetId="6">[12]Volume!#REF!</definedName>
    <definedName name="__1" localSheetId="9">[12]Volume!#REF!</definedName>
    <definedName name="__1" localSheetId="3">[12]Volume!#REF!</definedName>
    <definedName name="__1">[12]Volume!#REF!</definedName>
    <definedName name="__1__123Graph_ACHART_1" hidden="1">'[26]Statprod gab'!$D$13:$D$20</definedName>
    <definedName name="__123Graph_A" hidden="1">'[1]Comp equip'!$D$52:$D$473</definedName>
    <definedName name="__123Graph_A1" hidden="1">[27]BL2!$A$9:$A$48</definedName>
    <definedName name="__123Graph_A10" hidden="1">[27]BL2!$A$373:$L$373</definedName>
    <definedName name="__123Graph_A12" hidden="1">[27]BL2!$A$418:$L$418</definedName>
    <definedName name="__123Graph_A14" hidden="1">[27]BL2!$A$473:$L$473</definedName>
    <definedName name="__123Graph_A16" hidden="1">[27]BL2!$A$528:$L$528</definedName>
    <definedName name="__123Graph_A19" hidden="1">[27]BL2!$A$591:$L$591</definedName>
    <definedName name="__123Graph_A20" hidden="1">[27]BL2!$A$634:$L$634</definedName>
    <definedName name="__123Graph_A21" hidden="1">[27]BL2!$A$679:$L$679</definedName>
    <definedName name="__123Graph_A3" hidden="1">[27]BL2!$A$154:$L$154</definedName>
    <definedName name="__123Graph_A4" hidden="1">[27]BL2!$A$201:$L$201</definedName>
    <definedName name="__123Graph_A6" hidden="1">[27]BL2!$A$263:$L$263</definedName>
    <definedName name="__123Graph_A9" hidden="1">[27]BL2!$A$328:$L$328</definedName>
    <definedName name="__123Graph_AChart1" hidden="1">'[1]Comp equip'!$D$52:$D$473</definedName>
    <definedName name="__123Graph_ACurrent" hidden="1">'[1]Comp equip'!$D$52:$D$473</definedName>
    <definedName name="__123Graph_AWEAKNESS" localSheetId="7" hidden="1">'[28]MC TIRE'!#REF!</definedName>
    <definedName name="__123Graph_AWEAKNESS" localSheetId="6" hidden="1">'[28]MC TIRE'!#REF!</definedName>
    <definedName name="__123Graph_AWEAKNESS" localSheetId="9" hidden="1">'[28]MC TIRE'!#REF!</definedName>
    <definedName name="__123Graph_AWEAKNESS" hidden="1">'[28]MC TIRE'!#REF!</definedName>
    <definedName name="__123Graph_B" localSheetId="2" hidden="1">#REF!</definedName>
    <definedName name="__123Graph_B" hidden="1">'[1]Mach &amp; equip'!$F$531:$F$582</definedName>
    <definedName name="__123Graph_BChart1" hidden="1">'[1]Comp equip'!$E$52:$E$473</definedName>
    <definedName name="__123Graph_BCurrent" hidden="1">'[1]Comp equip'!$E$52:$E$473</definedName>
    <definedName name="__123Graph_C" hidden="1">'[1]Comp equip'!$E$52:$E$473</definedName>
    <definedName name="__123Graph_CChart1" hidden="1">'[1]Comp equip'!$F$52:$F$473</definedName>
    <definedName name="__123Graph_CCHART10" localSheetId="7" hidden="1">'[29]Trading Statement'!#REF!</definedName>
    <definedName name="__123Graph_CCHART10" localSheetId="6" hidden="1">'[29]Trading Statement'!#REF!</definedName>
    <definedName name="__123Graph_CCHART10" localSheetId="9" hidden="1">'[29]Trading Statement'!#REF!</definedName>
    <definedName name="__123Graph_CCHART10" hidden="1">'[29]Trading Statement'!#REF!</definedName>
    <definedName name="__123Graph_CCHART11" localSheetId="7" hidden="1">'[29]Trading Statement'!#REF!</definedName>
    <definedName name="__123Graph_CCHART11" localSheetId="6" hidden="1">'[29]Trading Statement'!#REF!</definedName>
    <definedName name="__123Graph_CCHART11" localSheetId="9" hidden="1">'[29]Trading Statement'!#REF!</definedName>
    <definedName name="__123Graph_CCHART11" hidden="1">'[29]Trading Statement'!#REF!</definedName>
    <definedName name="__123Graph_CCHART12" localSheetId="7" hidden="1">'[29]Trading Statement'!#REF!</definedName>
    <definedName name="__123Graph_CCHART12" localSheetId="6" hidden="1">'[29]Trading Statement'!#REF!</definedName>
    <definedName name="__123Graph_CCHART12" localSheetId="9" hidden="1">'[29]Trading Statement'!#REF!</definedName>
    <definedName name="__123Graph_CCHART12" hidden="1">'[29]Trading Statement'!#REF!</definedName>
    <definedName name="__123Graph_CCHART13" localSheetId="7" hidden="1">'[29]Trading Statement'!#REF!</definedName>
    <definedName name="__123Graph_CCHART13" localSheetId="6" hidden="1">'[29]Trading Statement'!#REF!</definedName>
    <definedName name="__123Graph_CCHART13" localSheetId="9" hidden="1">'[29]Trading Statement'!#REF!</definedName>
    <definedName name="__123Graph_CCHART13" hidden="1">'[29]Trading Statement'!#REF!</definedName>
    <definedName name="__123Graph_CCHART14" localSheetId="7" hidden="1">'[29]Trading Statement'!#REF!</definedName>
    <definedName name="__123Graph_CCHART14" localSheetId="6" hidden="1">'[29]Trading Statement'!#REF!</definedName>
    <definedName name="__123Graph_CCHART14" localSheetId="9" hidden="1">'[29]Trading Statement'!#REF!</definedName>
    <definedName name="__123Graph_CCHART14" hidden="1">'[29]Trading Statement'!#REF!</definedName>
    <definedName name="__123Graph_CCHART15" localSheetId="7" hidden="1">'[29]Trading Statement'!#REF!</definedName>
    <definedName name="__123Graph_CCHART15" localSheetId="6" hidden="1">'[29]Trading Statement'!#REF!</definedName>
    <definedName name="__123Graph_CCHART15" localSheetId="9" hidden="1">'[29]Trading Statement'!#REF!</definedName>
    <definedName name="__123Graph_CCHART15" hidden="1">'[29]Trading Statement'!#REF!</definedName>
    <definedName name="__123Graph_CCHART16" localSheetId="7" hidden="1">'[29]Trading Statement'!#REF!</definedName>
    <definedName name="__123Graph_CCHART16" localSheetId="6" hidden="1">'[29]Trading Statement'!#REF!</definedName>
    <definedName name="__123Graph_CCHART16" localSheetId="9" hidden="1">'[29]Trading Statement'!#REF!</definedName>
    <definedName name="__123Graph_CCHART16" hidden="1">'[29]Trading Statement'!#REF!</definedName>
    <definedName name="__123Graph_CCHART17" localSheetId="7" hidden="1">'[29]Trading Statement'!#REF!</definedName>
    <definedName name="__123Graph_CCHART17" localSheetId="6" hidden="1">'[29]Trading Statement'!#REF!</definedName>
    <definedName name="__123Graph_CCHART17" localSheetId="9" hidden="1">'[29]Trading Statement'!#REF!</definedName>
    <definedName name="__123Graph_CCHART17" hidden="1">'[29]Trading Statement'!#REF!</definedName>
    <definedName name="__123Graph_CCHART18" localSheetId="7" hidden="1">'[29]Trading Statement'!#REF!</definedName>
    <definedName name="__123Graph_CCHART18" localSheetId="6" hidden="1">'[29]Trading Statement'!#REF!</definedName>
    <definedName name="__123Graph_CCHART18" localSheetId="9" hidden="1">'[29]Trading Statement'!#REF!</definedName>
    <definedName name="__123Graph_CCHART18" hidden="1">'[29]Trading Statement'!#REF!</definedName>
    <definedName name="__123Graph_CCHART19" localSheetId="7" hidden="1">'[29]Trading Statement'!#REF!</definedName>
    <definedName name="__123Graph_CCHART19" localSheetId="6" hidden="1">'[29]Trading Statement'!#REF!</definedName>
    <definedName name="__123Graph_CCHART19" localSheetId="9" hidden="1">'[29]Trading Statement'!#REF!</definedName>
    <definedName name="__123Graph_CCHART19" hidden="1">'[29]Trading Statement'!#REF!</definedName>
    <definedName name="__123Graph_CCHART2" localSheetId="7" hidden="1">'[29]Trading Statement'!#REF!</definedName>
    <definedName name="__123Graph_CCHART2" localSheetId="6" hidden="1">'[29]Trading Statement'!#REF!</definedName>
    <definedName name="__123Graph_CCHART2" localSheetId="9" hidden="1">'[29]Trading Statement'!#REF!</definedName>
    <definedName name="__123Graph_CCHART2" hidden="1">'[29]Trading Statement'!#REF!</definedName>
    <definedName name="__123Graph_CCHART20" localSheetId="7" hidden="1">'[29]Trading Statement'!#REF!</definedName>
    <definedName name="__123Graph_CCHART20" localSheetId="6" hidden="1">'[29]Trading Statement'!#REF!</definedName>
    <definedName name="__123Graph_CCHART20" localSheetId="9" hidden="1">'[29]Trading Statement'!#REF!</definedName>
    <definedName name="__123Graph_CCHART20" hidden="1">'[29]Trading Statement'!#REF!</definedName>
    <definedName name="__123Graph_CCHART21" localSheetId="7" hidden="1">'[29]Trading Statement'!#REF!</definedName>
    <definedName name="__123Graph_CCHART21" localSheetId="6" hidden="1">'[29]Trading Statement'!#REF!</definedName>
    <definedName name="__123Graph_CCHART21" localSheetId="9" hidden="1">'[29]Trading Statement'!#REF!</definedName>
    <definedName name="__123Graph_CCHART21" hidden="1">'[29]Trading Statement'!#REF!</definedName>
    <definedName name="__123Graph_CCHART22" localSheetId="7" hidden="1">'[29]Trading Statement'!#REF!</definedName>
    <definedName name="__123Graph_CCHART22" localSheetId="6" hidden="1">'[29]Trading Statement'!#REF!</definedName>
    <definedName name="__123Graph_CCHART22" localSheetId="9" hidden="1">'[29]Trading Statement'!#REF!</definedName>
    <definedName name="__123Graph_CCHART22" hidden="1">'[29]Trading Statement'!#REF!</definedName>
    <definedName name="__123Graph_CCHART23" localSheetId="7" hidden="1">'[29]Trading Statement'!#REF!</definedName>
    <definedName name="__123Graph_CCHART23" localSheetId="6" hidden="1">'[29]Trading Statement'!#REF!</definedName>
    <definedName name="__123Graph_CCHART23" localSheetId="9" hidden="1">'[29]Trading Statement'!#REF!</definedName>
    <definedName name="__123Graph_CCHART23" hidden="1">'[29]Trading Statement'!#REF!</definedName>
    <definedName name="__123Graph_CCHART24" localSheetId="7" hidden="1">'[29]Trading Statement'!#REF!</definedName>
    <definedName name="__123Graph_CCHART24" localSheetId="6" hidden="1">'[29]Trading Statement'!#REF!</definedName>
    <definedName name="__123Graph_CCHART24" localSheetId="9" hidden="1">'[29]Trading Statement'!#REF!</definedName>
    <definedName name="__123Graph_CCHART24" hidden="1">'[29]Trading Statement'!#REF!</definedName>
    <definedName name="__123Graph_CCHART25" localSheetId="7" hidden="1">'[29]Trading Statement'!#REF!</definedName>
    <definedName name="__123Graph_CCHART25" localSheetId="6" hidden="1">'[29]Trading Statement'!#REF!</definedName>
    <definedName name="__123Graph_CCHART25" localSheetId="9" hidden="1">'[29]Trading Statement'!#REF!</definedName>
    <definedName name="__123Graph_CCHART25" hidden="1">'[29]Trading Statement'!#REF!</definedName>
    <definedName name="__123Graph_CCHART26" localSheetId="7" hidden="1">'[29]Trading Statement'!#REF!</definedName>
    <definedName name="__123Graph_CCHART26" localSheetId="6" hidden="1">'[29]Trading Statement'!#REF!</definedName>
    <definedName name="__123Graph_CCHART26" localSheetId="9" hidden="1">'[29]Trading Statement'!#REF!</definedName>
    <definedName name="__123Graph_CCHART26" hidden="1">'[29]Trading Statement'!#REF!</definedName>
    <definedName name="__123Graph_CCHART27" localSheetId="7" hidden="1">'[29]Trading Statement'!#REF!</definedName>
    <definedName name="__123Graph_CCHART27" localSheetId="6" hidden="1">'[29]Trading Statement'!#REF!</definedName>
    <definedName name="__123Graph_CCHART27" localSheetId="9" hidden="1">'[29]Trading Statement'!#REF!</definedName>
    <definedName name="__123Graph_CCHART27" hidden="1">'[29]Trading Statement'!#REF!</definedName>
    <definedName name="__123Graph_CCHART28" localSheetId="7" hidden="1">'[29]Trading Statement'!#REF!</definedName>
    <definedName name="__123Graph_CCHART28" localSheetId="6" hidden="1">'[29]Trading Statement'!#REF!</definedName>
    <definedName name="__123Graph_CCHART28" localSheetId="9" hidden="1">'[29]Trading Statement'!#REF!</definedName>
    <definedName name="__123Graph_CCHART28" hidden="1">'[29]Trading Statement'!#REF!</definedName>
    <definedName name="__123Graph_CCHART29" localSheetId="7" hidden="1">'[29]Trading Statement'!#REF!</definedName>
    <definedName name="__123Graph_CCHART29" localSheetId="6" hidden="1">'[29]Trading Statement'!#REF!</definedName>
    <definedName name="__123Graph_CCHART29" localSheetId="9" hidden="1">'[29]Trading Statement'!#REF!</definedName>
    <definedName name="__123Graph_CCHART29" hidden="1">'[29]Trading Statement'!#REF!</definedName>
    <definedName name="__123Graph_CCHART3" localSheetId="7" hidden="1">'[29]Trading Statement'!#REF!</definedName>
    <definedName name="__123Graph_CCHART3" localSheetId="6" hidden="1">'[29]Trading Statement'!#REF!</definedName>
    <definedName name="__123Graph_CCHART3" localSheetId="9" hidden="1">'[29]Trading Statement'!#REF!</definedName>
    <definedName name="__123Graph_CCHART3" hidden="1">'[29]Trading Statement'!#REF!</definedName>
    <definedName name="__123Graph_CCHART30" localSheetId="7" hidden="1">'[29]Trading Statement'!#REF!</definedName>
    <definedName name="__123Graph_CCHART30" localSheetId="6" hidden="1">'[29]Trading Statement'!#REF!</definedName>
    <definedName name="__123Graph_CCHART30" localSheetId="9" hidden="1">'[29]Trading Statement'!#REF!</definedName>
    <definedName name="__123Graph_CCHART30" hidden="1">'[29]Trading Statement'!#REF!</definedName>
    <definedName name="__123Graph_CCHART31" localSheetId="7" hidden="1">'[29]Trading Statement'!#REF!</definedName>
    <definedName name="__123Graph_CCHART31" localSheetId="6" hidden="1">'[29]Trading Statement'!#REF!</definedName>
    <definedName name="__123Graph_CCHART31" localSheetId="9" hidden="1">'[29]Trading Statement'!#REF!</definedName>
    <definedName name="__123Graph_CCHART31" hidden="1">'[29]Trading Statement'!#REF!</definedName>
    <definedName name="__123Graph_CCHART32" localSheetId="7" hidden="1">'[29]Trading Statement'!#REF!</definedName>
    <definedName name="__123Graph_CCHART32" localSheetId="6" hidden="1">'[29]Trading Statement'!#REF!</definedName>
    <definedName name="__123Graph_CCHART32" localSheetId="9" hidden="1">'[29]Trading Statement'!#REF!</definedName>
    <definedName name="__123Graph_CCHART32" hidden="1">'[29]Trading Statement'!#REF!</definedName>
    <definedName name="__123Graph_CCHART33" localSheetId="7" hidden="1">'[29]Trading Statement'!#REF!</definedName>
    <definedName name="__123Graph_CCHART33" localSheetId="6" hidden="1">'[29]Trading Statement'!#REF!</definedName>
    <definedName name="__123Graph_CCHART33" localSheetId="9" hidden="1">'[29]Trading Statement'!#REF!</definedName>
    <definedName name="__123Graph_CCHART33" hidden="1">'[29]Trading Statement'!#REF!</definedName>
    <definedName name="__123Graph_CCHART34" localSheetId="7" hidden="1">'[29]Trading Statement'!#REF!</definedName>
    <definedName name="__123Graph_CCHART34" localSheetId="6" hidden="1">'[29]Trading Statement'!#REF!</definedName>
    <definedName name="__123Graph_CCHART34" localSheetId="9" hidden="1">'[29]Trading Statement'!#REF!</definedName>
    <definedName name="__123Graph_CCHART34" hidden="1">'[29]Trading Statement'!#REF!</definedName>
    <definedName name="__123Graph_CCHART35" localSheetId="7" hidden="1">'[29]Trading Statement'!#REF!</definedName>
    <definedName name="__123Graph_CCHART35" localSheetId="6" hidden="1">'[29]Trading Statement'!#REF!</definedName>
    <definedName name="__123Graph_CCHART35" localSheetId="9" hidden="1">'[29]Trading Statement'!#REF!</definedName>
    <definedName name="__123Graph_CCHART35" hidden="1">'[29]Trading Statement'!#REF!</definedName>
    <definedName name="__123Graph_CCHART36" localSheetId="7" hidden="1">'[29]Trading Statement'!#REF!</definedName>
    <definedName name="__123Graph_CCHART36" localSheetId="6" hidden="1">'[29]Trading Statement'!#REF!</definedName>
    <definedName name="__123Graph_CCHART36" localSheetId="9" hidden="1">'[29]Trading Statement'!#REF!</definedName>
    <definedName name="__123Graph_CCHART36" hidden="1">'[29]Trading Statement'!#REF!</definedName>
    <definedName name="__123Graph_CCHART37" localSheetId="7" hidden="1">'[29]Trading Statement'!#REF!</definedName>
    <definedName name="__123Graph_CCHART37" localSheetId="6" hidden="1">'[29]Trading Statement'!#REF!</definedName>
    <definedName name="__123Graph_CCHART37" localSheetId="9" hidden="1">'[29]Trading Statement'!#REF!</definedName>
    <definedName name="__123Graph_CCHART37" hidden="1">'[29]Trading Statement'!#REF!</definedName>
    <definedName name="__123Graph_CCHART38" localSheetId="7" hidden="1">'[29]Trading Statement'!#REF!</definedName>
    <definedName name="__123Graph_CCHART38" localSheetId="6" hidden="1">'[29]Trading Statement'!#REF!</definedName>
    <definedName name="__123Graph_CCHART38" localSheetId="9" hidden="1">'[29]Trading Statement'!#REF!</definedName>
    <definedName name="__123Graph_CCHART38" hidden="1">'[29]Trading Statement'!#REF!</definedName>
    <definedName name="__123Graph_CCHART39" localSheetId="7" hidden="1">'[29]Trading Statement'!#REF!</definedName>
    <definedName name="__123Graph_CCHART39" localSheetId="6" hidden="1">'[29]Trading Statement'!#REF!</definedName>
    <definedName name="__123Graph_CCHART39" localSheetId="9" hidden="1">'[29]Trading Statement'!#REF!</definedName>
    <definedName name="__123Graph_CCHART39" hidden="1">'[29]Trading Statement'!#REF!</definedName>
    <definedName name="__123Graph_CCHART4" localSheetId="7" hidden="1">'[29]Trading Statement'!#REF!</definedName>
    <definedName name="__123Graph_CCHART4" localSheetId="6" hidden="1">'[29]Trading Statement'!#REF!</definedName>
    <definedName name="__123Graph_CCHART4" localSheetId="9" hidden="1">'[29]Trading Statement'!#REF!</definedName>
    <definedName name="__123Graph_CCHART4" hidden="1">'[29]Trading Statement'!#REF!</definedName>
    <definedName name="__123Graph_CCHART40" localSheetId="7" hidden="1">'[29]Trading Statement'!#REF!</definedName>
    <definedName name="__123Graph_CCHART40" localSheetId="6" hidden="1">'[29]Trading Statement'!#REF!</definedName>
    <definedName name="__123Graph_CCHART40" localSheetId="9" hidden="1">'[29]Trading Statement'!#REF!</definedName>
    <definedName name="__123Graph_CCHART40" hidden="1">'[29]Trading Statement'!#REF!</definedName>
    <definedName name="__123Graph_CCHART41" localSheetId="7" hidden="1">'[29]Trading Statement'!#REF!</definedName>
    <definedName name="__123Graph_CCHART41" localSheetId="6" hidden="1">'[29]Trading Statement'!#REF!</definedName>
    <definedName name="__123Graph_CCHART41" localSheetId="9" hidden="1">'[29]Trading Statement'!#REF!</definedName>
    <definedName name="__123Graph_CCHART41" hidden="1">'[29]Trading Statement'!#REF!</definedName>
    <definedName name="__123Graph_CCHART42" localSheetId="7" hidden="1">'[29]Trading Statement'!#REF!</definedName>
    <definedName name="__123Graph_CCHART42" localSheetId="6" hidden="1">'[29]Trading Statement'!#REF!</definedName>
    <definedName name="__123Graph_CCHART42" localSheetId="9" hidden="1">'[29]Trading Statement'!#REF!</definedName>
    <definedName name="__123Graph_CCHART42" hidden="1">'[29]Trading Statement'!#REF!</definedName>
    <definedName name="__123Graph_CCHART47" localSheetId="7" hidden="1">'[29]Trading Statement'!#REF!</definedName>
    <definedName name="__123Graph_CCHART47" localSheetId="6" hidden="1">'[29]Trading Statement'!#REF!</definedName>
    <definedName name="__123Graph_CCHART47" localSheetId="9" hidden="1">'[29]Trading Statement'!#REF!</definedName>
    <definedName name="__123Graph_CCHART47" hidden="1">'[29]Trading Statement'!#REF!</definedName>
    <definedName name="__123Graph_CCHART48" localSheetId="7" hidden="1">'[29]Trading Statement'!#REF!</definedName>
    <definedName name="__123Graph_CCHART48" localSheetId="6" hidden="1">'[29]Trading Statement'!#REF!</definedName>
    <definedName name="__123Graph_CCHART48" localSheetId="9" hidden="1">'[29]Trading Statement'!#REF!</definedName>
    <definedName name="__123Graph_CCHART48" hidden="1">'[29]Trading Statement'!#REF!</definedName>
    <definedName name="__123Graph_CCHART49" localSheetId="7" hidden="1">'[29]Trading Statement'!#REF!</definedName>
    <definedName name="__123Graph_CCHART49" localSheetId="6" hidden="1">'[29]Trading Statement'!#REF!</definedName>
    <definedName name="__123Graph_CCHART49" localSheetId="9" hidden="1">'[29]Trading Statement'!#REF!</definedName>
    <definedName name="__123Graph_CCHART49" hidden="1">'[29]Trading Statement'!#REF!</definedName>
    <definedName name="__123Graph_CCHART5" localSheetId="7" hidden="1">'[29]Trading Statement'!#REF!</definedName>
    <definedName name="__123Graph_CCHART5" localSheetId="6" hidden="1">'[29]Trading Statement'!#REF!</definedName>
    <definedName name="__123Graph_CCHART5" localSheetId="9" hidden="1">'[29]Trading Statement'!#REF!</definedName>
    <definedName name="__123Graph_CCHART5" hidden="1">'[29]Trading Statement'!#REF!</definedName>
    <definedName name="__123Graph_CCHART50" localSheetId="7" hidden="1">'[29]Trading Statement'!#REF!</definedName>
    <definedName name="__123Graph_CCHART50" localSheetId="6" hidden="1">'[29]Trading Statement'!#REF!</definedName>
    <definedName name="__123Graph_CCHART50" localSheetId="9" hidden="1">'[29]Trading Statement'!#REF!</definedName>
    <definedName name="__123Graph_CCHART50" hidden="1">'[29]Trading Statement'!#REF!</definedName>
    <definedName name="__123Graph_CCHART51" localSheetId="7" hidden="1">'[29]Trading Statement'!#REF!</definedName>
    <definedName name="__123Graph_CCHART51" localSheetId="6" hidden="1">'[29]Trading Statement'!#REF!</definedName>
    <definedName name="__123Graph_CCHART51" localSheetId="9" hidden="1">'[29]Trading Statement'!#REF!</definedName>
    <definedName name="__123Graph_CCHART51" hidden="1">'[29]Trading Statement'!#REF!</definedName>
    <definedName name="__123Graph_CCHART52" localSheetId="7" hidden="1">'[29]Trading Statement'!#REF!</definedName>
    <definedName name="__123Graph_CCHART52" localSheetId="6" hidden="1">'[29]Trading Statement'!#REF!</definedName>
    <definedName name="__123Graph_CCHART52" localSheetId="9" hidden="1">'[29]Trading Statement'!#REF!</definedName>
    <definedName name="__123Graph_CCHART52" hidden="1">'[29]Trading Statement'!#REF!</definedName>
    <definedName name="__123Graph_CCHART53" localSheetId="7" hidden="1">'[29]Trading Statement'!#REF!</definedName>
    <definedName name="__123Graph_CCHART53" localSheetId="6" hidden="1">'[29]Trading Statement'!#REF!</definedName>
    <definedName name="__123Graph_CCHART53" localSheetId="9" hidden="1">'[29]Trading Statement'!#REF!</definedName>
    <definedName name="__123Graph_CCHART53" hidden="1">'[29]Trading Statement'!#REF!</definedName>
    <definedName name="__123Graph_CCHART54" localSheetId="7" hidden="1">'[29]Trading Statement'!#REF!</definedName>
    <definedName name="__123Graph_CCHART54" localSheetId="6" hidden="1">'[29]Trading Statement'!#REF!</definedName>
    <definedName name="__123Graph_CCHART54" localSheetId="9" hidden="1">'[29]Trading Statement'!#REF!</definedName>
    <definedName name="__123Graph_CCHART54" hidden="1">'[29]Trading Statement'!#REF!</definedName>
    <definedName name="__123Graph_CCHART55" localSheetId="7" hidden="1">'[29]Trading Statement'!#REF!</definedName>
    <definedName name="__123Graph_CCHART55" localSheetId="6" hidden="1">'[29]Trading Statement'!#REF!</definedName>
    <definedName name="__123Graph_CCHART55" localSheetId="9" hidden="1">'[29]Trading Statement'!#REF!</definedName>
    <definedName name="__123Graph_CCHART55" hidden="1">'[29]Trading Statement'!#REF!</definedName>
    <definedName name="__123Graph_CCHART56" localSheetId="7" hidden="1">'[29]Trading Statement'!#REF!</definedName>
    <definedName name="__123Graph_CCHART56" localSheetId="6" hidden="1">'[29]Trading Statement'!#REF!</definedName>
    <definedName name="__123Graph_CCHART56" localSheetId="9" hidden="1">'[29]Trading Statement'!#REF!</definedName>
    <definedName name="__123Graph_CCHART56" hidden="1">'[29]Trading Statement'!#REF!</definedName>
    <definedName name="__123Graph_CCHART57" localSheetId="7" hidden="1">'[29]Trading Statement'!#REF!</definedName>
    <definedName name="__123Graph_CCHART57" localSheetId="6" hidden="1">'[29]Trading Statement'!#REF!</definedName>
    <definedName name="__123Graph_CCHART57" localSheetId="9" hidden="1">'[29]Trading Statement'!#REF!</definedName>
    <definedName name="__123Graph_CCHART57" hidden="1">'[29]Trading Statement'!#REF!</definedName>
    <definedName name="__123Graph_CCHART58" localSheetId="7" hidden="1">'[29]Trading Statement'!#REF!</definedName>
    <definedName name="__123Graph_CCHART58" localSheetId="6" hidden="1">'[29]Trading Statement'!#REF!</definedName>
    <definedName name="__123Graph_CCHART58" localSheetId="9" hidden="1">'[29]Trading Statement'!#REF!</definedName>
    <definedName name="__123Graph_CCHART58" hidden="1">'[29]Trading Statement'!#REF!</definedName>
    <definedName name="__123Graph_CCHART59" localSheetId="7" hidden="1">'[29]Trading Statement'!#REF!</definedName>
    <definedName name="__123Graph_CCHART59" localSheetId="6" hidden="1">'[29]Trading Statement'!#REF!</definedName>
    <definedName name="__123Graph_CCHART59" localSheetId="9" hidden="1">'[29]Trading Statement'!#REF!</definedName>
    <definedName name="__123Graph_CCHART59" hidden="1">'[29]Trading Statement'!#REF!</definedName>
    <definedName name="__123Graph_CCHART6" localSheetId="7" hidden="1">'[29]Trading Statement'!#REF!</definedName>
    <definedName name="__123Graph_CCHART6" localSheetId="6" hidden="1">'[29]Trading Statement'!#REF!</definedName>
    <definedName name="__123Graph_CCHART6" localSheetId="9" hidden="1">'[29]Trading Statement'!#REF!</definedName>
    <definedName name="__123Graph_CCHART6" hidden="1">'[29]Trading Statement'!#REF!</definedName>
    <definedName name="__123Graph_CCHART60" localSheetId="7" hidden="1">'[29]Trading Statement'!#REF!</definedName>
    <definedName name="__123Graph_CCHART60" localSheetId="6" hidden="1">'[29]Trading Statement'!#REF!</definedName>
    <definedName name="__123Graph_CCHART60" localSheetId="9" hidden="1">'[29]Trading Statement'!#REF!</definedName>
    <definedName name="__123Graph_CCHART60" hidden="1">'[29]Trading Statement'!#REF!</definedName>
    <definedName name="__123Graph_CCHART7" localSheetId="7" hidden="1">'[29]Trading Statement'!#REF!</definedName>
    <definedName name="__123Graph_CCHART7" localSheetId="6" hidden="1">'[29]Trading Statement'!#REF!</definedName>
    <definedName name="__123Graph_CCHART7" localSheetId="9" hidden="1">'[29]Trading Statement'!#REF!</definedName>
    <definedName name="__123Graph_CCHART7" hidden="1">'[29]Trading Statement'!#REF!</definedName>
    <definedName name="__123Graph_CCHART8" localSheetId="7" hidden="1">'[29]Trading Statement'!#REF!</definedName>
    <definedName name="__123Graph_CCHART8" localSheetId="6" hidden="1">'[29]Trading Statement'!#REF!</definedName>
    <definedName name="__123Graph_CCHART8" localSheetId="9" hidden="1">'[29]Trading Statement'!#REF!</definedName>
    <definedName name="__123Graph_CCHART8" hidden="1">'[29]Trading Statement'!#REF!</definedName>
    <definedName name="__123Graph_CCHART9" localSheetId="7" hidden="1">'[29]Trading Statement'!#REF!</definedName>
    <definedName name="__123Graph_CCHART9" localSheetId="6" hidden="1">'[29]Trading Statement'!#REF!</definedName>
    <definedName name="__123Graph_CCHART9" localSheetId="9" hidden="1">'[29]Trading Statement'!#REF!</definedName>
    <definedName name="__123Graph_CCHART9" hidden="1">'[29]Trading Statement'!#REF!</definedName>
    <definedName name="__123Graph_CCurrent" hidden="1">'[1]Comp equip'!$F$52:$F$473</definedName>
    <definedName name="__123Graph_D" hidden="1">'[1]Mach &amp; equip'!$H$531:$H$582</definedName>
    <definedName name="__123Graph_E" hidden="1">'[1]Comp equip'!$F$52:$F$473</definedName>
    <definedName name="__123Graph_F" hidden="1">'[1]Mach &amp; equip'!$J$531:$J$582</definedName>
    <definedName name="__123Graph_LBL_AWEAKNESS" localSheetId="7" hidden="1">'[28]MC TIRE'!#REF!</definedName>
    <definedName name="__123Graph_LBL_AWEAKNESS" localSheetId="6" hidden="1">'[28]MC TIRE'!#REF!</definedName>
    <definedName name="__123Graph_LBL_AWEAKNESS" localSheetId="9" hidden="1">'[28]MC TIRE'!#REF!</definedName>
    <definedName name="__123Graph_LBL_AWEAKNESS" hidden="1">'[28]MC TIRE'!#REF!</definedName>
    <definedName name="__123Graph_X" hidden="1">'[1]Mach &amp; equip'!$D$531:$D$582</definedName>
    <definedName name="__123Graph_XChart1" localSheetId="7" hidden="1">'[30]EE-PROP'!#REF!</definedName>
    <definedName name="__123Graph_XChart1" localSheetId="6" hidden="1">'[30]EE-PROP'!#REF!</definedName>
    <definedName name="__123Graph_XChart1" localSheetId="9" hidden="1">'[30]EE-PROP'!#REF!</definedName>
    <definedName name="__123Graph_XChart1" hidden="1">'[30]EE-PROP'!#REF!</definedName>
    <definedName name="__123Graph_XCurrent" localSheetId="7" hidden="1">'[30]EE-PROP'!#REF!</definedName>
    <definedName name="__123Graph_XCurrent" localSheetId="6" hidden="1">'[30]EE-PROP'!#REF!</definedName>
    <definedName name="__123Graph_XCurrent" localSheetId="9" hidden="1">'[30]EE-PROP'!#REF!</definedName>
    <definedName name="__123Graph_XCurrent" hidden="1">'[30]EE-PROP'!#REF!</definedName>
    <definedName name="__123Graph_XWEAKNESS" localSheetId="7" hidden="1">'[28]MC TIRE'!#REF!</definedName>
    <definedName name="__123Graph_XWEAKNESS" localSheetId="6" hidden="1">'[28]MC TIRE'!#REF!</definedName>
    <definedName name="__123Graph_XWEAKNESS" localSheetId="9" hidden="1">'[28]MC TIRE'!#REF!</definedName>
    <definedName name="__123Graph_XWEAKNESS" hidden="1">'[28]MC TIRE'!#REF!</definedName>
    <definedName name="__2__123Graph_LBL_ACHART_1" hidden="1">'[26]Statprod gab'!$D$13:$D$20</definedName>
    <definedName name="__3__123Graph_XCHART_1" hidden="1">'[26]Statprod gab'!$B$13:$B$20</definedName>
    <definedName name="__A2" hidden="1">{#N/A,#N/A,FALSE,"Aging Summary";#N/A,#N/A,FALSE,"Ratio Analysis";#N/A,#N/A,FALSE,"Test 120 Day Accts";#N/A,#N/A,FALSE,"Tickmarks"}</definedName>
    <definedName name="__A3" hidden="1">{#N/A,#N/A,FALSE,"Aging Summary";#N/A,#N/A,FALSE,"Ratio Analysis";#N/A,#N/A,FALSE,"Test 120 Day Accts";#N/A,#N/A,FALSE,"Tickmarks"}</definedName>
    <definedName name="__A4" hidden="1">{#N/A,#N/A,FALSE,"Aging Summary";#N/A,#N/A,FALSE,"Ratio Analysis";#N/A,#N/A,FALSE,"Test 120 Day Accts";#N/A,#N/A,FALSE,"Tickmarks"}</definedName>
    <definedName name="__abc1" hidden="1">{"'Sheet1'!$A$1"}</definedName>
    <definedName name="__abs100" localSheetId="7">#REF!</definedName>
    <definedName name="__abs100" localSheetId="6">#REF!</definedName>
    <definedName name="__abs100" localSheetId="9">#REF!</definedName>
    <definedName name="__abs100" localSheetId="3">#REF!</definedName>
    <definedName name="__abs100">#REF!</definedName>
    <definedName name="__act2" hidden="1">{#N/A,#N/A,FALSE,"Act.Fcst Costs"}</definedName>
    <definedName name="__ADV2">'[15]Detail-PARENT'!$AU$650</definedName>
    <definedName name="__agf10" localSheetId="7">#REF!</definedName>
    <definedName name="__agf10" localSheetId="4">#REF!</definedName>
    <definedName name="__agf10" localSheetId="6">#REF!</definedName>
    <definedName name="__agf10" localSheetId="9">#REF!</definedName>
    <definedName name="__agf10" localSheetId="3">#REF!</definedName>
    <definedName name="__agf10">#REF!</definedName>
    <definedName name="__ahu100" localSheetId="7">#REF!</definedName>
    <definedName name="__ahu100" localSheetId="6">#REF!</definedName>
    <definedName name="__ahu100" localSheetId="9">#REF!</definedName>
    <definedName name="__ahu100" localSheetId="3">#REF!</definedName>
    <definedName name="__ahu100">#REF!</definedName>
    <definedName name="__ahu150" localSheetId="7">#REF!</definedName>
    <definedName name="__ahu150" localSheetId="6">#REF!</definedName>
    <definedName name="__ahu150" localSheetId="9">#REF!</definedName>
    <definedName name="__ahu150" localSheetId="3">#REF!</definedName>
    <definedName name="__ahu150">#REF!</definedName>
    <definedName name="__aje05" localSheetId="7" hidden="1">#REF!</definedName>
    <definedName name="__aje05" localSheetId="6" hidden="1">#REF!</definedName>
    <definedName name="__aje05" localSheetId="9" hidden="1">#REF!</definedName>
    <definedName name="__aje05" localSheetId="2" hidden="1">#REF!</definedName>
    <definedName name="__aje05" hidden="1">#REF!</definedName>
    <definedName name="__ako100" localSheetId="7">#REF!</definedName>
    <definedName name="__ako100" localSheetId="6">#REF!</definedName>
    <definedName name="__ako100" localSheetId="9">#REF!</definedName>
    <definedName name="__ako100" localSheetId="3">#REF!</definedName>
    <definedName name="__ako100">#REF!</definedName>
    <definedName name="__ako150" localSheetId="7">#REF!</definedName>
    <definedName name="__ako150" localSheetId="6">#REF!</definedName>
    <definedName name="__ako150" localSheetId="9">#REF!</definedName>
    <definedName name="__ako150" localSheetId="3">#REF!</definedName>
    <definedName name="__ako150">#REF!</definedName>
    <definedName name="__ako50" localSheetId="7">#REF!</definedName>
    <definedName name="__ako50" localSheetId="6">#REF!</definedName>
    <definedName name="__ako50" localSheetId="9">#REF!</definedName>
    <definedName name="__ako50" localSheetId="3">#REF!</definedName>
    <definedName name="__ako50">#REF!</definedName>
    <definedName name="__ako80" localSheetId="7">#REF!</definedName>
    <definedName name="__ako80" localSheetId="6">#REF!</definedName>
    <definedName name="__ako80" localSheetId="9">#REF!</definedName>
    <definedName name="__ako80" localSheetId="3">#REF!</definedName>
    <definedName name="__ako80">#REF!</definedName>
    <definedName name="__aku100" localSheetId="7">#REF!</definedName>
    <definedName name="__aku100" localSheetId="6">#REF!</definedName>
    <definedName name="__aku100" localSheetId="9">#REF!</definedName>
    <definedName name="__aku100" localSheetId="3">#REF!</definedName>
    <definedName name="__aku100">#REF!</definedName>
    <definedName name="__aku150" localSheetId="7">#REF!</definedName>
    <definedName name="__aku150" localSheetId="6">#REF!</definedName>
    <definedName name="__aku150" localSheetId="9">#REF!</definedName>
    <definedName name="__aku150" localSheetId="3">#REF!</definedName>
    <definedName name="__aku150">#REF!</definedName>
    <definedName name="__apa0100" localSheetId="7">#REF!</definedName>
    <definedName name="__apa0100" localSheetId="6">#REF!</definedName>
    <definedName name="__apa0100" localSheetId="9">#REF!</definedName>
    <definedName name="__apa0100" localSheetId="3">#REF!</definedName>
    <definedName name="__apa0100">#REF!</definedName>
    <definedName name="__apa0101" localSheetId="7">#REF!</definedName>
    <definedName name="__apa0101" localSheetId="6">#REF!</definedName>
    <definedName name="__apa0101" localSheetId="9">#REF!</definedName>
    <definedName name="__apa0101" localSheetId="3">#REF!</definedName>
    <definedName name="__apa0101">#REF!</definedName>
    <definedName name="__apa0102" localSheetId="7">#REF!</definedName>
    <definedName name="__apa0102" localSheetId="6">#REF!</definedName>
    <definedName name="__apa0102" localSheetId="9">#REF!</definedName>
    <definedName name="__apa0102" localSheetId="3">#REF!</definedName>
    <definedName name="__apa0102">#REF!</definedName>
    <definedName name="__apa0103" localSheetId="7">#REF!</definedName>
    <definedName name="__apa0103" localSheetId="6">#REF!</definedName>
    <definedName name="__apa0103" localSheetId="9">#REF!</definedName>
    <definedName name="__apa0103" localSheetId="3">#REF!</definedName>
    <definedName name="__apa0103">#REF!</definedName>
    <definedName name="__apa0104" localSheetId="7">#REF!</definedName>
    <definedName name="__apa0104" localSheetId="6">#REF!</definedName>
    <definedName name="__apa0104" localSheetId="9">#REF!</definedName>
    <definedName name="__apa0104" localSheetId="3">#REF!</definedName>
    <definedName name="__apa0104">#REF!</definedName>
    <definedName name="__apa0105" localSheetId="7">#REF!</definedName>
    <definedName name="__apa0105" localSheetId="6">#REF!</definedName>
    <definedName name="__apa0105" localSheetId="9">#REF!</definedName>
    <definedName name="__apa0105" localSheetId="3">#REF!</definedName>
    <definedName name="__apa0105">#REF!</definedName>
    <definedName name="__apa0106" localSheetId="7">#REF!</definedName>
    <definedName name="__apa0106" localSheetId="6">#REF!</definedName>
    <definedName name="__apa0106" localSheetId="9">#REF!</definedName>
    <definedName name="__apa0106" localSheetId="3">#REF!</definedName>
    <definedName name="__apa0106">#REF!</definedName>
    <definedName name="__apa0107" localSheetId="7">#REF!</definedName>
    <definedName name="__apa0107" localSheetId="6">#REF!</definedName>
    <definedName name="__apa0107" localSheetId="9">#REF!</definedName>
    <definedName name="__apa0107" localSheetId="3">#REF!</definedName>
    <definedName name="__apa0107">#REF!</definedName>
    <definedName name="__apa0110" localSheetId="7">#REF!</definedName>
    <definedName name="__apa0110" localSheetId="6">#REF!</definedName>
    <definedName name="__apa0110" localSheetId="9">#REF!</definedName>
    <definedName name="__apa0110" localSheetId="3">#REF!</definedName>
    <definedName name="__apa0110">#REF!</definedName>
    <definedName name="__apa0120" localSheetId="7">#REF!</definedName>
    <definedName name="__apa0120" localSheetId="6">#REF!</definedName>
    <definedName name="__apa0120" localSheetId="9">#REF!</definedName>
    <definedName name="__apa0120" localSheetId="3">#REF!</definedName>
    <definedName name="__apa0120">#REF!</definedName>
    <definedName name="__APA0201" localSheetId="7">#REF!</definedName>
    <definedName name="__APA0201" localSheetId="6">#REF!</definedName>
    <definedName name="__APA0201" localSheetId="9">#REF!</definedName>
    <definedName name="__APA0201" localSheetId="3">#REF!</definedName>
    <definedName name="__APA0201">#REF!</definedName>
    <definedName name="__apa0202" localSheetId="7">#REF!</definedName>
    <definedName name="__apa0202" localSheetId="6">#REF!</definedName>
    <definedName name="__apa0202" localSheetId="9">#REF!</definedName>
    <definedName name="__apa0202" localSheetId="3">#REF!</definedName>
    <definedName name="__apa0202">#REF!</definedName>
    <definedName name="__apa0203" localSheetId="7">#REF!</definedName>
    <definedName name="__apa0203" localSheetId="6">#REF!</definedName>
    <definedName name="__apa0203" localSheetId="9">#REF!</definedName>
    <definedName name="__apa0203" localSheetId="3">#REF!</definedName>
    <definedName name="__apa0203">#REF!</definedName>
    <definedName name="__apa0303" localSheetId="7">#REF!</definedName>
    <definedName name="__apa0303" localSheetId="6">#REF!</definedName>
    <definedName name="__apa0303" localSheetId="9">#REF!</definedName>
    <definedName name="__apa0303" localSheetId="3">#REF!</definedName>
    <definedName name="__apa0303">#REF!</definedName>
    <definedName name="__apa0304" localSheetId="7">#REF!</definedName>
    <definedName name="__apa0304" localSheetId="6">#REF!</definedName>
    <definedName name="__apa0304" localSheetId="9">#REF!</definedName>
    <definedName name="__apa0304" localSheetId="3">#REF!</definedName>
    <definedName name="__apa0304">#REF!</definedName>
    <definedName name="__apa0305" localSheetId="7">#REF!</definedName>
    <definedName name="__apa0305" localSheetId="6">#REF!</definedName>
    <definedName name="__apa0305" localSheetId="9">#REF!</definedName>
    <definedName name="__apa0305" localSheetId="3">#REF!</definedName>
    <definedName name="__apa0305">#REF!</definedName>
    <definedName name="__apa0306" localSheetId="7">#REF!</definedName>
    <definedName name="__apa0306" localSheetId="6">#REF!</definedName>
    <definedName name="__apa0306" localSheetId="9">#REF!</definedName>
    <definedName name="__apa0306" localSheetId="3">#REF!</definedName>
    <definedName name="__apa0306">#REF!</definedName>
    <definedName name="__apa0307" localSheetId="7">#REF!</definedName>
    <definedName name="__apa0307" localSheetId="6">#REF!</definedName>
    <definedName name="__apa0307" localSheetId="9">#REF!</definedName>
    <definedName name="__apa0307" localSheetId="3">#REF!</definedName>
    <definedName name="__apa0307">#REF!</definedName>
    <definedName name="__apa0308" localSheetId="7">#REF!</definedName>
    <definedName name="__apa0308" localSheetId="6">#REF!</definedName>
    <definedName name="__apa0308" localSheetId="9">#REF!</definedName>
    <definedName name="__apa0308" localSheetId="3">#REF!</definedName>
    <definedName name="__apa0308">#REF!</definedName>
    <definedName name="__apa0309" localSheetId="7">#REF!</definedName>
    <definedName name="__apa0309" localSheetId="6">#REF!</definedName>
    <definedName name="__apa0309" localSheetId="9">#REF!</definedName>
    <definedName name="__apa0309" localSheetId="3">#REF!</definedName>
    <definedName name="__apa0309">#REF!</definedName>
    <definedName name="__apa0310" localSheetId="7">#REF!</definedName>
    <definedName name="__apa0310" localSheetId="6">#REF!</definedName>
    <definedName name="__apa0310" localSheetId="9">#REF!</definedName>
    <definedName name="__apa0310" localSheetId="3">#REF!</definedName>
    <definedName name="__apa0310">#REF!</definedName>
    <definedName name="__apa0311" localSheetId="7">#REF!</definedName>
    <definedName name="__apa0311" localSheetId="6">#REF!</definedName>
    <definedName name="__apa0311" localSheetId="9">#REF!</definedName>
    <definedName name="__apa0311" localSheetId="3">#REF!</definedName>
    <definedName name="__apa0311">#REF!</definedName>
    <definedName name="__apa0312" localSheetId="7">#REF!</definedName>
    <definedName name="__apa0312" localSheetId="6">#REF!</definedName>
    <definedName name="__apa0312" localSheetId="9">#REF!</definedName>
    <definedName name="__apa0312" localSheetId="3">#REF!</definedName>
    <definedName name="__apa0312">#REF!</definedName>
    <definedName name="__apa0313" localSheetId="7">#REF!</definedName>
    <definedName name="__apa0313" localSheetId="6">#REF!</definedName>
    <definedName name="__apa0313" localSheetId="9">#REF!</definedName>
    <definedName name="__apa0313" localSheetId="3">#REF!</definedName>
    <definedName name="__apa0313">#REF!</definedName>
    <definedName name="__apa0314" localSheetId="7">#REF!</definedName>
    <definedName name="__apa0314" localSheetId="6">#REF!</definedName>
    <definedName name="__apa0314" localSheetId="9">#REF!</definedName>
    <definedName name="__apa0314" localSheetId="3">#REF!</definedName>
    <definedName name="__apa0314">#REF!</definedName>
    <definedName name="__apa0315" localSheetId="7">#REF!</definedName>
    <definedName name="__apa0315" localSheetId="6">#REF!</definedName>
    <definedName name="__apa0315" localSheetId="9">#REF!</definedName>
    <definedName name="__apa0315" localSheetId="3">#REF!</definedName>
    <definedName name="__apa0315">#REF!</definedName>
    <definedName name="__APA0316" localSheetId="7">#REF!</definedName>
    <definedName name="__APA0316" localSheetId="6">#REF!</definedName>
    <definedName name="__APA0316" localSheetId="9">#REF!</definedName>
    <definedName name="__APA0316" localSheetId="3">#REF!</definedName>
    <definedName name="__APA0316">#REF!</definedName>
    <definedName name="__apa0319" localSheetId="7">#REF!</definedName>
    <definedName name="__apa0319" localSheetId="6">#REF!</definedName>
    <definedName name="__apa0319" localSheetId="9">#REF!</definedName>
    <definedName name="__apa0319" localSheetId="3">#REF!</definedName>
    <definedName name="__apa0319">#REF!</definedName>
    <definedName name="__apa0322" localSheetId="7">#REF!</definedName>
    <definedName name="__apa0322" localSheetId="6">#REF!</definedName>
    <definedName name="__apa0322" localSheetId="9">#REF!</definedName>
    <definedName name="__apa0322" localSheetId="3">#REF!</definedName>
    <definedName name="__apa0322">#REF!</definedName>
    <definedName name="__APA0408" localSheetId="7">#REF!</definedName>
    <definedName name="__APA0408" localSheetId="6">#REF!</definedName>
    <definedName name="__APA0408" localSheetId="9">#REF!</definedName>
    <definedName name="__APA0408" localSheetId="3">#REF!</definedName>
    <definedName name="__APA0408">#REF!</definedName>
    <definedName name="__APA0505" localSheetId="7">#REF!</definedName>
    <definedName name="__APA0505" localSheetId="6">#REF!</definedName>
    <definedName name="__APA0505" localSheetId="9">#REF!</definedName>
    <definedName name="__APA0505" localSheetId="3">#REF!</definedName>
    <definedName name="__APA0505">#REF!</definedName>
    <definedName name="__APA0512" localSheetId="7">#REF!</definedName>
    <definedName name="__APA0512" localSheetId="6">#REF!</definedName>
    <definedName name="__APA0512" localSheetId="9">#REF!</definedName>
    <definedName name="__APA0512" localSheetId="3">#REF!</definedName>
    <definedName name="__APA0512">#REF!</definedName>
    <definedName name="__AST1" localSheetId="7">#REF!</definedName>
    <definedName name="__AST1" localSheetId="6">#REF!</definedName>
    <definedName name="__AST1" localSheetId="9">#REF!</definedName>
    <definedName name="__AST1">#REF!</definedName>
    <definedName name="__AT99" localSheetId="7">#REF!</definedName>
    <definedName name="__AT99" localSheetId="6">#REF!</definedName>
    <definedName name="__AT99" localSheetId="9">#REF!</definedName>
    <definedName name="__AT99">#REF!</definedName>
    <definedName name="__b3" hidden="1">{#N/A,#N/A,FALSE,"Aging Summary";#N/A,#N/A,FALSE,"Ratio Analysis";#N/A,#N/A,FALSE,"Test 120 Day Accts";#N/A,#N/A,FALSE,"Tickmarks"}</definedName>
    <definedName name="__bbs001" localSheetId="8">#REF!</definedName>
    <definedName name="__bbs001" localSheetId="7">#REF!</definedName>
    <definedName name="__bbs001" localSheetId="4">#REF!</definedName>
    <definedName name="__bbs001" localSheetId="6">#REF!</definedName>
    <definedName name="__bbs001" localSheetId="9">#REF!</definedName>
    <definedName name="__bbs001" localSheetId="3">#REF!</definedName>
    <definedName name="__bbs001">#REF!</definedName>
    <definedName name="__bbs004" localSheetId="7">#REF!</definedName>
    <definedName name="__bbs004" localSheetId="6">#REF!</definedName>
    <definedName name="__bbs004" localSheetId="9">#REF!</definedName>
    <definedName name="__bbs004" localSheetId="3">#REF!</definedName>
    <definedName name="__bbs004">#REF!</definedName>
    <definedName name="__bbs005" localSheetId="7">#REF!</definedName>
    <definedName name="__bbs005" localSheetId="6">#REF!</definedName>
    <definedName name="__bbs005" localSheetId="9">#REF!</definedName>
    <definedName name="__bbs005" localSheetId="3">#REF!</definedName>
    <definedName name="__bbs005">#REF!</definedName>
    <definedName name="__bbs010" localSheetId="7">#REF!</definedName>
    <definedName name="__bbs010" localSheetId="6">#REF!</definedName>
    <definedName name="__bbs010" localSheetId="9">#REF!</definedName>
    <definedName name="__bbs010" localSheetId="3">#REF!</definedName>
    <definedName name="__bbs010">#REF!</definedName>
    <definedName name="__bbs011" localSheetId="7">#REF!</definedName>
    <definedName name="__bbs011" localSheetId="6">#REF!</definedName>
    <definedName name="__bbs011" localSheetId="9">#REF!</definedName>
    <definedName name="__bbs011" localSheetId="3">#REF!</definedName>
    <definedName name="__bbs011">#REF!</definedName>
    <definedName name="__bbs012" localSheetId="7">#REF!</definedName>
    <definedName name="__bbs012" localSheetId="6">#REF!</definedName>
    <definedName name="__bbs012" localSheetId="9">#REF!</definedName>
    <definedName name="__bbs012" localSheetId="3">#REF!</definedName>
    <definedName name="__bbs012">#REF!</definedName>
    <definedName name="__bbs013" localSheetId="7">#REF!</definedName>
    <definedName name="__bbs013" localSheetId="6">#REF!</definedName>
    <definedName name="__bbs013" localSheetId="9">#REF!</definedName>
    <definedName name="__bbs013" localSheetId="3">#REF!</definedName>
    <definedName name="__bbs013">#REF!</definedName>
    <definedName name="__bbs014" localSheetId="7">#REF!</definedName>
    <definedName name="__bbs014" localSheetId="6">#REF!</definedName>
    <definedName name="__bbs014" localSheetId="9">#REF!</definedName>
    <definedName name="__bbs014" localSheetId="3">#REF!</definedName>
    <definedName name="__bbs014">#REF!</definedName>
    <definedName name="__bbs017" localSheetId="7">#REF!</definedName>
    <definedName name="__bbs017" localSheetId="6">#REF!</definedName>
    <definedName name="__bbs017" localSheetId="9">#REF!</definedName>
    <definedName name="__bbs017" localSheetId="3">#REF!</definedName>
    <definedName name="__bbs017">#REF!</definedName>
    <definedName name="__bbs117" localSheetId="7">#REF!</definedName>
    <definedName name="__bbs117" localSheetId="6">#REF!</definedName>
    <definedName name="__bbs117" localSheetId="9">#REF!</definedName>
    <definedName name="__bbs117" localSheetId="3">#REF!</definedName>
    <definedName name="__bbs117">#REF!</definedName>
    <definedName name="__bbs201" localSheetId="7">#REF!</definedName>
    <definedName name="__bbs201" localSheetId="6">#REF!</definedName>
    <definedName name="__bbs201" localSheetId="9">#REF!</definedName>
    <definedName name="__bbs201" localSheetId="3">#REF!</definedName>
    <definedName name="__bbs201">#REF!</definedName>
    <definedName name="__bbs301" localSheetId="7">#REF!</definedName>
    <definedName name="__bbs301" localSheetId="6">#REF!</definedName>
    <definedName name="__bbs301" localSheetId="9">#REF!</definedName>
    <definedName name="__bbs301" localSheetId="3">#REF!</definedName>
    <definedName name="__bbs301">#REF!</definedName>
    <definedName name="__bbs303" localSheetId="7">#REF!</definedName>
    <definedName name="__bbs303" localSheetId="6">#REF!</definedName>
    <definedName name="__bbs303" localSheetId="9">#REF!</definedName>
    <definedName name="__bbs303" localSheetId="3">#REF!</definedName>
    <definedName name="__bbs303">#REF!</definedName>
    <definedName name="__bca530" localSheetId="7">#REF!</definedName>
    <definedName name="__bca530" localSheetId="6">#REF!</definedName>
    <definedName name="__bca530" localSheetId="9">#REF!</definedName>
    <definedName name="__bca530" localSheetId="3">#REF!</definedName>
    <definedName name="__bca530">#REF!</definedName>
    <definedName name="__bca600" localSheetId="7">#REF!</definedName>
    <definedName name="__bca600" localSheetId="6">#REF!</definedName>
    <definedName name="__bca600" localSheetId="9">#REF!</definedName>
    <definedName name="__bca600" localSheetId="3">#REF!</definedName>
    <definedName name="__bca600">#REF!</definedName>
    <definedName name="__bcv100" localSheetId="7">#REF!</definedName>
    <definedName name="__bcv100" localSheetId="6">#REF!</definedName>
    <definedName name="__bcv100" localSheetId="9">#REF!</definedName>
    <definedName name="__bcv100" localSheetId="3">#REF!</definedName>
    <definedName name="__bcv100">#REF!</definedName>
    <definedName name="__bcv125" localSheetId="7">#REF!</definedName>
    <definedName name="__bcv125" localSheetId="6">#REF!</definedName>
    <definedName name="__bcv125" localSheetId="9">#REF!</definedName>
    <definedName name="__bcv125" localSheetId="3">#REF!</definedName>
    <definedName name="__bcv125">#REF!</definedName>
    <definedName name="__bcv150" localSheetId="7">#REF!</definedName>
    <definedName name="__bcv150" localSheetId="6">#REF!</definedName>
    <definedName name="__bcv150" localSheetId="9">#REF!</definedName>
    <definedName name="__bcv150" localSheetId="3">#REF!</definedName>
    <definedName name="__bcv150">#REF!</definedName>
    <definedName name="__BJM04" localSheetId="7">#REF!</definedName>
    <definedName name="__BJM04" localSheetId="6">#REF!</definedName>
    <definedName name="__BJM04" localSheetId="9">#REF!</definedName>
    <definedName name="__BJM04">#REF!</definedName>
    <definedName name="__bky001" localSheetId="7">#REF!</definedName>
    <definedName name="__bky001" localSheetId="6">#REF!</definedName>
    <definedName name="__bky001" localSheetId="9">#REF!</definedName>
    <definedName name="__bky001" localSheetId="3">#REF!</definedName>
    <definedName name="__bky001">#REF!</definedName>
    <definedName name="__bky514" localSheetId="7">#REF!</definedName>
    <definedName name="__bky514" localSheetId="6">#REF!</definedName>
    <definedName name="__bky514" localSheetId="9">#REF!</definedName>
    <definedName name="__bky514" localSheetId="3">#REF!</definedName>
    <definedName name="__bky514">#REF!</definedName>
    <definedName name="__BMA15" localSheetId="7">#REF!</definedName>
    <definedName name="__BMA15" localSheetId="6">#REF!</definedName>
    <definedName name="__BMA15" localSheetId="9">#REF!</definedName>
    <definedName name="__BMA15">#REF!</definedName>
    <definedName name="__BNA09" localSheetId="7">#REF!</definedName>
    <definedName name="__BNA09" localSheetId="6">#REF!</definedName>
    <definedName name="__BNA09" localSheetId="9">#REF!</definedName>
    <definedName name="__BNA09">#REF!</definedName>
    <definedName name="__boq1">[31]BOQ!$C$14:$J$456</definedName>
    <definedName name="__bpb200" localSheetId="7">#REF!</definedName>
    <definedName name="__bpb200" localSheetId="4">#REF!</definedName>
    <definedName name="__bpb200" localSheetId="6">#REF!</definedName>
    <definedName name="__bpb200" localSheetId="9">#REF!</definedName>
    <definedName name="__bpb200" localSheetId="3">#REF!</definedName>
    <definedName name="__bpb200">#REF!</definedName>
    <definedName name="__bpb204" localSheetId="7">#REF!</definedName>
    <definedName name="__bpb204" localSheetId="6">#REF!</definedName>
    <definedName name="__bpb204" localSheetId="9">#REF!</definedName>
    <definedName name="__bpb204" localSheetId="3">#REF!</definedName>
    <definedName name="__bpb204">#REF!</definedName>
    <definedName name="__bpb302" localSheetId="7">#REF!</definedName>
    <definedName name="__bpb302" localSheetId="6">#REF!</definedName>
    <definedName name="__bpb302" localSheetId="9">#REF!</definedName>
    <definedName name="__bpb302" localSheetId="3">#REF!</definedName>
    <definedName name="__bpb302">#REF!</definedName>
    <definedName name="__bpc001" localSheetId="7">#REF!</definedName>
    <definedName name="__bpc001" localSheetId="6">#REF!</definedName>
    <definedName name="__bpc001" localSheetId="9">#REF!</definedName>
    <definedName name="__bpc001" localSheetId="3">#REF!</definedName>
    <definedName name="__bpc001">#REF!</definedName>
    <definedName name="__bul6161" localSheetId="7">#REF!</definedName>
    <definedName name="__bul6161" localSheetId="6">#REF!</definedName>
    <definedName name="__bul6161" localSheetId="9">#REF!</definedName>
    <definedName name="__bul6161" localSheetId="3">#REF!</definedName>
    <definedName name="__bul6161">#REF!</definedName>
    <definedName name="__bul6162" localSheetId="7">#REF!</definedName>
    <definedName name="__bul6162" localSheetId="6">#REF!</definedName>
    <definedName name="__bul6162" localSheetId="9">#REF!</definedName>
    <definedName name="__bul6162" localSheetId="3">#REF!</definedName>
    <definedName name="__bul6162">#REF!</definedName>
    <definedName name="__bul6166" localSheetId="7">#REF!</definedName>
    <definedName name="__bul6166" localSheetId="6">#REF!</definedName>
    <definedName name="__bul6166" localSheetId="9">#REF!</definedName>
    <definedName name="__bul6166" localSheetId="3">#REF!</definedName>
    <definedName name="__bul6166">#REF!</definedName>
    <definedName name="__bul6167" localSheetId="7">#REF!</definedName>
    <definedName name="__bul6167" localSheetId="6">#REF!</definedName>
    <definedName name="__bul6167" localSheetId="9">#REF!</definedName>
    <definedName name="__bul6167" localSheetId="3">#REF!</definedName>
    <definedName name="__bul6167">#REF!</definedName>
    <definedName name="__bul6168" localSheetId="7">#REF!</definedName>
    <definedName name="__bul6168" localSheetId="6">#REF!</definedName>
    <definedName name="__bul6168" localSheetId="9">#REF!</definedName>
    <definedName name="__bul6168" localSheetId="3">#REF!</definedName>
    <definedName name="__bul6168">#REF!</definedName>
    <definedName name="__bul6169" localSheetId="7">#REF!</definedName>
    <definedName name="__bul6169" localSheetId="6">#REF!</definedName>
    <definedName name="__bul6169" localSheetId="9">#REF!</definedName>
    <definedName name="__bul6169" localSheetId="3">#REF!</definedName>
    <definedName name="__bul6169">#REF!</definedName>
    <definedName name="__CAN15" localSheetId="7">[20]Material!#REF!</definedName>
    <definedName name="__CAN15" localSheetId="6">[20]Material!#REF!</definedName>
    <definedName name="__CAN15" localSheetId="9">[20]Material!#REF!</definedName>
    <definedName name="__CAN15" localSheetId="3">[20]Material!#REF!</definedName>
    <definedName name="__CAN15">[20]Material!#REF!</definedName>
    <definedName name="__cas80" localSheetId="7">#REF!</definedName>
    <definedName name="__cas80" localSheetId="4">#REF!</definedName>
    <definedName name="__cas80" localSheetId="6">#REF!</definedName>
    <definedName name="__cas80" localSheetId="9">#REF!</definedName>
    <definedName name="__cas80" localSheetId="3">#REF!</definedName>
    <definedName name="__cas80">#REF!</definedName>
    <definedName name="__CBW14" localSheetId="7">#REF!</definedName>
    <definedName name="__CBW14" localSheetId="6">#REF!</definedName>
    <definedName name="__CBW14" localSheetId="9">#REF!</definedName>
    <definedName name="__CBW14">#REF!</definedName>
    <definedName name="__CFL1" localSheetId="7">#REF!</definedName>
    <definedName name="__CFL1" localSheetId="6">#REF!</definedName>
    <definedName name="__CFL1" localSheetId="9">#REF!</definedName>
    <definedName name="__CFL1">#REF!</definedName>
    <definedName name="__cod50" localSheetId="7">[21]SAP!#REF!</definedName>
    <definedName name="__cod50" localSheetId="6">[21]SAP!#REF!</definedName>
    <definedName name="__cod50" localSheetId="9">[21]SAP!#REF!</definedName>
    <definedName name="__cod50" localSheetId="3">[21]SAP!#REF!</definedName>
    <definedName name="__cod50">[21]SAP!#REF!</definedName>
    <definedName name="__cvd100" localSheetId="7">#REF!</definedName>
    <definedName name="__cvd100" localSheetId="4">#REF!</definedName>
    <definedName name="__cvd100" localSheetId="6">#REF!</definedName>
    <definedName name="__cvd100" localSheetId="9">#REF!</definedName>
    <definedName name="__cvd100" localSheetId="3">#REF!</definedName>
    <definedName name="__cvd100">#REF!</definedName>
    <definedName name="__cvd15" localSheetId="7">#REF!</definedName>
    <definedName name="__cvd15" localSheetId="6">#REF!</definedName>
    <definedName name="__cvd15" localSheetId="9">#REF!</definedName>
    <definedName name="__cvd15" localSheetId="3">#REF!</definedName>
    <definedName name="__cvd15">#REF!</definedName>
    <definedName name="__cvd150" localSheetId="7">#REF!</definedName>
    <definedName name="__cvd150" localSheetId="6">#REF!</definedName>
    <definedName name="__cvd150" localSheetId="9">#REF!</definedName>
    <definedName name="__cvd150" localSheetId="3">#REF!</definedName>
    <definedName name="__cvd150">#REF!</definedName>
    <definedName name="__cvd50" localSheetId="7">#REF!</definedName>
    <definedName name="__cvd50" localSheetId="6">#REF!</definedName>
    <definedName name="__cvd50" localSheetId="9">#REF!</definedName>
    <definedName name="__cvd50" localSheetId="3">#REF!</definedName>
    <definedName name="__cvd50">#REF!</definedName>
    <definedName name="__cvd65" localSheetId="7">#REF!</definedName>
    <definedName name="__cvd65" localSheetId="6">#REF!</definedName>
    <definedName name="__cvd65" localSheetId="9">#REF!</definedName>
    <definedName name="__cvd65" localSheetId="3">#REF!</definedName>
    <definedName name="__cvd65">#REF!</definedName>
    <definedName name="__d11" localSheetId="7">'[16]Detail-PARENT'!#REF!</definedName>
    <definedName name="__d11" localSheetId="6">'[16]Detail-PARENT'!#REF!</definedName>
    <definedName name="__d11" localSheetId="9">'[16]Detail-PARENT'!#REF!</definedName>
    <definedName name="__d11" localSheetId="3">'[16]Detail-PARENT'!#REF!</definedName>
    <definedName name="__d11">'[16]Detail-PARENT'!#REF!</definedName>
    <definedName name="__DAF10" localSheetId="7">#REF!</definedName>
    <definedName name="__DAF10" localSheetId="4">#REF!</definedName>
    <definedName name="__DAF10" localSheetId="6">#REF!</definedName>
    <definedName name="__DAF10" localSheetId="9">#REF!</definedName>
    <definedName name="__DAF10" localSheetId="3">#REF!</definedName>
    <definedName name="__DAF10">#REF!</definedName>
    <definedName name="__daf32" localSheetId="7">#REF!</definedName>
    <definedName name="__daf32" localSheetId="6">#REF!</definedName>
    <definedName name="__daf32" localSheetId="9">#REF!</definedName>
    <definedName name="__daf32" localSheetId="3">#REF!</definedName>
    <definedName name="__daf32">#REF!</definedName>
    <definedName name="__daf33" localSheetId="7">#REF!</definedName>
    <definedName name="__daf33" localSheetId="6">#REF!</definedName>
    <definedName name="__daf33" localSheetId="9">#REF!</definedName>
    <definedName name="__daf33" localSheetId="3">#REF!</definedName>
    <definedName name="__daf33">#REF!</definedName>
    <definedName name="__DAT1" localSheetId="7">#REF!</definedName>
    <definedName name="__DAT1" localSheetId="6">#REF!</definedName>
    <definedName name="__DAT1" localSheetId="9">#REF!</definedName>
    <definedName name="__DAT1" localSheetId="3">#REF!</definedName>
    <definedName name="__DAT1">#REF!</definedName>
    <definedName name="__DAT10" localSheetId="7">#REF!</definedName>
    <definedName name="__DAT10" localSheetId="6">#REF!</definedName>
    <definedName name="__DAT10" localSheetId="9">#REF!</definedName>
    <definedName name="__DAT10" localSheetId="3">#REF!</definedName>
    <definedName name="__DAT10">#REF!</definedName>
    <definedName name="__DAT11" localSheetId="7">#REF!</definedName>
    <definedName name="__DAT11" localSheetId="6">#REF!</definedName>
    <definedName name="__DAT11" localSheetId="9">#REF!</definedName>
    <definedName name="__DAT11" localSheetId="3">#REF!</definedName>
    <definedName name="__DAT11">#REF!</definedName>
    <definedName name="__DAT12" localSheetId="7">#REF!</definedName>
    <definedName name="__DAT12" localSheetId="6">#REF!</definedName>
    <definedName name="__DAT12" localSheetId="9">#REF!</definedName>
    <definedName name="__DAT12" localSheetId="3">#REF!</definedName>
    <definedName name="__DAT12">#REF!</definedName>
    <definedName name="__DAT13" localSheetId="7">#REF!</definedName>
    <definedName name="__DAT13" localSheetId="6">#REF!</definedName>
    <definedName name="__DAT13" localSheetId="9">#REF!</definedName>
    <definedName name="__DAT13" localSheetId="3">#REF!</definedName>
    <definedName name="__DAT13">#REF!</definedName>
    <definedName name="__DAT14" localSheetId="7">#REF!</definedName>
    <definedName name="__DAT14" localSheetId="6">#REF!</definedName>
    <definedName name="__DAT14" localSheetId="9">#REF!</definedName>
    <definedName name="__DAT14" localSheetId="3">#REF!</definedName>
    <definedName name="__DAT14">#REF!</definedName>
    <definedName name="__DAT2" localSheetId="7">#REF!</definedName>
    <definedName name="__DAT2" localSheetId="6">#REF!</definedName>
    <definedName name="__DAT2" localSheetId="9">#REF!</definedName>
    <definedName name="__DAT2" localSheetId="3">#REF!</definedName>
    <definedName name="__DAT2">#REF!</definedName>
    <definedName name="__DAT3" localSheetId="7">#REF!</definedName>
    <definedName name="__DAT3" localSheetId="6">#REF!</definedName>
    <definedName name="__DAT3" localSheetId="9">#REF!</definedName>
    <definedName name="__DAT3" localSheetId="3">#REF!</definedName>
    <definedName name="__DAT3">#REF!</definedName>
    <definedName name="__DAT4" localSheetId="7">#REF!</definedName>
    <definedName name="__DAT4" localSheetId="6">#REF!</definedName>
    <definedName name="__DAT4" localSheetId="9">#REF!</definedName>
    <definedName name="__DAT4" localSheetId="3">#REF!</definedName>
    <definedName name="__DAT4">#REF!</definedName>
    <definedName name="__DAT5" localSheetId="7">#REF!</definedName>
    <definedName name="__DAT5" localSheetId="6">#REF!</definedName>
    <definedName name="__DAT5" localSheetId="9">#REF!</definedName>
    <definedName name="__DAT5" localSheetId="3">#REF!</definedName>
    <definedName name="__DAT5">#REF!</definedName>
    <definedName name="__DAT6" localSheetId="7">#REF!</definedName>
    <definedName name="__DAT6" localSheetId="6">#REF!</definedName>
    <definedName name="__DAT6" localSheetId="9">#REF!</definedName>
    <definedName name="__DAT6" localSheetId="3">#REF!</definedName>
    <definedName name="__DAT6">#REF!</definedName>
    <definedName name="__DAT7" localSheetId="7">#REF!</definedName>
    <definedName name="__DAT7" localSheetId="6">#REF!</definedName>
    <definedName name="__DAT7" localSheetId="9">#REF!</definedName>
    <definedName name="__DAT7" localSheetId="3">#REF!</definedName>
    <definedName name="__DAT7">#REF!</definedName>
    <definedName name="__DAT8" localSheetId="7">#REF!</definedName>
    <definedName name="__DAT8" localSheetId="6">#REF!</definedName>
    <definedName name="__DAT8" localSheetId="9">#REF!</definedName>
    <definedName name="__DAT8" localSheetId="3">#REF!</definedName>
    <definedName name="__DAT8">#REF!</definedName>
    <definedName name="__DAT9" localSheetId="7">#REF!</definedName>
    <definedName name="__DAT9" localSheetId="6">#REF!</definedName>
    <definedName name="__DAT9" localSheetId="9">#REF!</definedName>
    <definedName name="__DAT9" localSheetId="3">#REF!</definedName>
    <definedName name="__DAT9">#REF!</definedName>
    <definedName name="__dia6" localSheetId="7">#REF!</definedName>
    <definedName name="__dia6" localSheetId="6">#REF!</definedName>
    <definedName name="__dia6" localSheetId="9">#REF!</definedName>
    <definedName name="__dia6" localSheetId="3">#REF!</definedName>
    <definedName name="__dia6">#REF!</definedName>
    <definedName name="__DIV1">'[32]Kuantitas &amp; Harga'!$G$24</definedName>
    <definedName name="__DIV10">'[32]Kuantitas &amp; Harga'!$G$393</definedName>
    <definedName name="__DIV11" localSheetId="7">'[32]Kuantitas &amp; Harga'!#REF!</definedName>
    <definedName name="__DIV11" localSheetId="4">'[32]Kuantitas &amp; Harga'!#REF!</definedName>
    <definedName name="__DIV11" localSheetId="6">'[32]Kuantitas &amp; Harga'!#REF!</definedName>
    <definedName name="__DIV11" localSheetId="9">'[32]Kuantitas &amp; Harga'!#REF!</definedName>
    <definedName name="__DIV11" localSheetId="3">'[32]Kuantitas &amp; Harga'!#REF!</definedName>
    <definedName name="__DIV11">'[32]Kuantitas &amp; Harga'!#REF!</definedName>
    <definedName name="__DIV2">'[32]Kuantitas &amp; Harga'!$G$46</definedName>
    <definedName name="__DIV3">'[32]Kuantitas &amp; Harga'!$G$80</definedName>
    <definedName name="__DIV4">'[32]Kuantitas &amp; Harga'!$G$95</definedName>
    <definedName name="__DIV5">'[32]Kuantitas &amp; Harga'!$G$115</definedName>
    <definedName name="__DIV6">'[32]Kuantitas &amp; Harga'!$G$150</definedName>
    <definedName name="__DIV7">'[32]Kuantitas &amp; Harga'!$G$298</definedName>
    <definedName name="__DIV8">'[32]Kuantitas &amp; Harga'!$G$350</definedName>
    <definedName name="__DIV9">'[32]Kuantitas &amp; Harga'!$G$380</definedName>
    <definedName name="__eli2" hidden="1">'[33]BBM-03'!$B$767:$B$769</definedName>
    <definedName name="__FAC1" localSheetId="7">#REF!</definedName>
    <definedName name="__FAC1" localSheetId="6">#REF!</definedName>
    <definedName name="__FAC1" localSheetId="9">#REF!</definedName>
    <definedName name="__FAC1">#REF!</definedName>
    <definedName name="__Fap785">[17]INPUTS!$I$34</definedName>
    <definedName name="__Fap789">[17]INPUTS!$I$32</definedName>
    <definedName name="__Fci785">[17]INPUTS!$I$35</definedName>
    <definedName name="__Fci789">[17]INPUTS!$I$33</definedName>
    <definedName name="__fdd100" localSheetId="7">[21]SAP!#REF!</definedName>
    <definedName name="__fdd100" localSheetId="4">[21]SAP!#REF!</definedName>
    <definedName name="__fdd100" localSheetId="6">[21]SAP!#REF!</definedName>
    <definedName name="__fdd100" localSheetId="9">[21]SAP!#REF!</definedName>
    <definedName name="__fdd100" localSheetId="3">[21]SAP!#REF!</definedName>
    <definedName name="__fdd100">[21]SAP!#REF!</definedName>
    <definedName name="__FDS_HYPERLINK_TOGGLE_STATE__" hidden="1">"ON"</definedName>
    <definedName name="__ffa1" localSheetId="7">#REF!</definedName>
    <definedName name="__ffa1" localSheetId="4">#REF!</definedName>
    <definedName name="__ffa1" localSheetId="6">#REF!</definedName>
    <definedName name="__ffa1" localSheetId="9">#REF!</definedName>
    <definedName name="__ffa1" localSheetId="3">#REF!</definedName>
    <definedName name="__ffa1">#REF!</definedName>
    <definedName name="__ffa10" localSheetId="7">#REF!</definedName>
    <definedName name="__ffa10" localSheetId="6">#REF!</definedName>
    <definedName name="__ffa10" localSheetId="9">#REF!</definedName>
    <definedName name="__ffa10" localSheetId="3">#REF!</definedName>
    <definedName name="__ffa10">#REF!</definedName>
    <definedName name="__ffa11" localSheetId="7">#REF!</definedName>
    <definedName name="__ffa11" localSheetId="6">#REF!</definedName>
    <definedName name="__ffa11" localSheetId="9">#REF!</definedName>
    <definedName name="__ffa11" localSheetId="3">#REF!</definedName>
    <definedName name="__ffa11">#REF!</definedName>
    <definedName name="__ffa12" localSheetId="7">#REF!</definedName>
    <definedName name="__ffa12" localSheetId="6">#REF!</definedName>
    <definedName name="__ffa12" localSheetId="9">#REF!</definedName>
    <definedName name="__ffa12" localSheetId="3">#REF!</definedName>
    <definedName name="__ffa12">#REF!</definedName>
    <definedName name="__ffa13" localSheetId="7">#REF!</definedName>
    <definedName name="__ffa13" localSheetId="6">#REF!</definedName>
    <definedName name="__ffa13" localSheetId="9">#REF!</definedName>
    <definedName name="__ffa13" localSheetId="3">#REF!</definedName>
    <definedName name="__ffa13">#REF!</definedName>
    <definedName name="__ffa14" localSheetId="7">#REF!</definedName>
    <definedName name="__ffa14" localSheetId="6">#REF!</definedName>
    <definedName name="__ffa14" localSheetId="9">#REF!</definedName>
    <definedName name="__ffa14" localSheetId="3">#REF!</definedName>
    <definedName name="__ffa14">#REF!</definedName>
    <definedName name="__ffa15" localSheetId="7">#REF!</definedName>
    <definedName name="__ffa15" localSheetId="6">#REF!</definedName>
    <definedName name="__ffa15" localSheetId="9">#REF!</definedName>
    <definedName name="__ffa15" localSheetId="3">#REF!</definedName>
    <definedName name="__ffa15">#REF!</definedName>
    <definedName name="__ffa16" localSheetId="7">#REF!</definedName>
    <definedName name="__ffa16" localSheetId="6">#REF!</definedName>
    <definedName name="__ffa16" localSheetId="9">#REF!</definedName>
    <definedName name="__ffa16" localSheetId="3">#REF!</definedName>
    <definedName name="__ffa16">#REF!</definedName>
    <definedName name="__ffa17" localSheetId="7">#REF!</definedName>
    <definedName name="__ffa17" localSheetId="6">#REF!</definedName>
    <definedName name="__ffa17" localSheetId="9">#REF!</definedName>
    <definedName name="__ffa17" localSheetId="3">#REF!</definedName>
    <definedName name="__ffa17">#REF!</definedName>
    <definedName name="__ffa18" localSheetId="7">#REF!</definedName>
    <definedName name="__ffa18" localSheetId="6">#REF!</definedName>
    <definedName name="__ffa18" localSheetId="9">#REF!</definedName>
    <definedName name="__ffa18" localSheetId="3">#REF!</definedName>
    <definedName name="__ffa18">#REF!</definedName>
    <definedName name="__ffa19" localSheetId="7">#REF!</definedName>
    <definedName name="__ffa19" localSheetId="6">#REF!</definedName>
    <definedName name="__ffa19" localSheetId="9">#REF!</definedName>
    <definedName name="__ffa19" localSheetId="3">#REF!</definedName>
    <definedName name="__ffa19">#REF!</definedName>
    <definedName name="__ffa2" localSheetId="7">#REF!</definedName>
    <definedName name="__ffa2" localSheetId="6">#REF!</definedName>
    <definedName name="__ffa2" localSheetId="9">#REF!</definedName>
    <definedName name="__ffa2" localSheetId="3">#REF!</definedName>
    <definedName name="__ffa2">#REF!</definedName>
    <definedName name="__ffa21" localSheetId="7">#REF!</definedName>
    <definedName name="__ffa21" localSheetId="6">#REF!</definedName>
    <definedName name="__ffa21" localSheetId="9">#REF!</definedName>
    <definedName name="__ffa21" localSheetId="3">#REF!</definedName>
    <definedName name="__ffa21">#REF!</definedName>
    <definedName name="__ffa22" localSheetId="7">#REF!</definedName>
    <definedName name="__ffa22" localSheetId="6">#REF!</definedName>
    <definedName name="__ffa22" localSheetId="9">#REF!</definedName>
    <definedName name="__ffa22" localSheetId="3">#REF!</definedName>
    <definedName name="__ffa22">#REF!</definedName>
    <definedName name="__ffa23" localSheetId="7">#REF!</definedName>
    <definedName name="__ffa23" localSheetId="6">#REF!</definedName>
    <definedName name="__ffa23" localSheetId="9">#REF!</definedName>
    <definedName name="__ffa23" localSheetId="3">#REF!</definedName>
    <definedName name="__ffa23">#REF!</definedName>
    <definedName name="__ffa3" localSheetId="7">#REF!</definedName>
    <definedName name="__ffa3" localSheetId="6">#REF!</definedName>
    <definedName name="__ffa3" localSheetId="9">#REF!</definedName>
    <definedName name="__ffa3" localSheetId="3">#REF!</definedName>
    <definedName name="__ffa3">#REF!</definedName>
    <definedName name="__ffa4" localSheetId="7">#REF!</definedName>
    <definedName name="__ffa4" localSheetId="6">#REF!</definedName>
    <definedName name="__ffa4" localSheetId="9">#REF!</definedName>
    <definedName name="__ffa4" localSheetId="3">#REF!</definedName>
    <definedName name="__ffa4">#REF!</definedName>
    <definedName name="__ffa6" localSheetId="7">#REF!</definedName>
    <definedName name="__ffa6" localSheetId="6">#REF!</definedName>
    <definedName name="__ffa6" localSheetId="9">#REF!</definedName>
    <definedName name="__ffa6" localSheetId="3">#REF!</definedName>
    <definedName name="__ffa6">#REF!</definedName>
    <definedName name="__ffa7" localSheetId="7">#REF!</definedName>
    <definedName name="__ffa7" localSheetId="6">#REF!</definedName>
    <definedName name="__ffa7" localSheetId="9">#REF!</definedName>
    <definedName name="__ffa7" localSheetId="3">#REF!</definedName>
    <definedName name="__ffa7">#REF!</definedName>
    <definedName name="__ffa8" localSheetId="7">#REF!</definedName>
    <definedName name="__ffa8" localSheetId="6">#REF!</definedName>
    <definedName name="__ffa8" localSheetId="9">#REF!</definedName>
    <definedName name="__ffa8" localSheetId="3">#REF!</definedName>
    <definedName name="__ffa8">#REF!</definedName>
    <definedName name="__ffa9" localSheetId="7">#REF!</definedName>
    <definedName name="__ffa9" localSheetId="6">#REF!</definedName>
    <definedName name="__ffa9" localSheetId="9">#REF!</definedName>
    <definedName name="__ffa9" localSheetId="3">#REF!</definedName>
    <definedName name="__ffa9">#REF!</definedName>
    <definedName name="__ffd1" localSheetId="7">#REF!</definedName>
    <definedName name="__ffd1" localSheetId="6">#REF!</definedName>
    <definedName name="__ffd1" localSheetId="9">#REF!</definedName>
    <definedName name="__ffd1" localSheetId="3">#REF!</definedName>
    <definedName name="__ffd1">#REF!</definedName>
    <definedName name="__ffd10" localSheetId="7">#REF!</definedName>
    <definedName name="__ffd10" localSheetId="6">#REF!</definedName>
    <definedName name="__ffd10" localSheetId="9">#REF!</definedName>
    <definedName name="__ffd10" localSheetId="3">#REF!</definedName>
    <definedName name="__ffd10">#REF!</definedName>
    <definedName name="__ffd11" localSheetId="7">#REF!</definedName>
    <definedName name="__ffd11" localSheetId="6">#REF!</definedName>
    <definedName name="__ffd11" localSheetId="9">#REF!</definedName>
    <definedName name="__ffd11" localSheetId="3">#REF!</definedName>
    <definedName name="__ffd11">#REF!</definedName>
    <definedName name="__ffd12" localSheetId="7">#REF!</definedName>
    <definedName name="__ffd12" localSheetId="6">#REF!</definedName>
    <definedName name="__ffd12" localSheetId="9">#REF!</definedName>
    <definedName name="__ffd12" localSheetId="3">#REF!</definedName>
    <definedName name="__ffd12">#REF!</definedName>
    <definedName name="__ffd13" localSheetId="7">#REF!</definedName>
    <definedName name="__ffd13" localSheetId="6">#REF!</definedName>
    <definedName name="__ffd13" localSheetId="9">#REF!</definedName>
    <definedName name="__ffd13" localSheetId="3">#REF!</definedName>
    <definedName name="__ffd13">#REF!</definedName>
    <definedName name="__ffd14" localSheetId="7">#REF!</definedName>
    <definedName name="__ffd14" localSheetId="6">#REF!</definedName>
    <definedName name="__ffd14" localSheetId="9">#REF!</definedName>
    <definedName name="__ffd14" localSheetId="3">#REF!</definedName>
    <definedName name="__ffd14">#REF!</definedName>
    <definedName name="__ffd15" localSheetId="7">#REF!</definedName>
    <definedName name="__ffd15" localSheetId="6">#REF!</definedName>
    <definedName name="__ffd15" localSheetId="9">#REF!</definedName>
    <definedName name="__ffd15" localSheetId="3">#REF!</definedName>
    <definedName name="__ffd15">#REF!</definedName>
    <definedName name="__ffd16" localSheetId="7">#REF!</definedName>
    <definedName name="__ffd16" localSheetId="6">#REF!</definedName>
    <definedName name="__ffd16" localSheetId="9">#REF!</definedName>
    <definedName name="__ffd16" localSheetId="3">#REF!</definedName>
    <definedName name="__ffd16">#REF!</definedName>
    <definedName name="__ffd17" localSheetId="7">#REF!</definedName>
    <definedName name="__ffd17" localSheetId="6">#REF!</definedName>
    <definedName name="__ffd17" localSheetId="9">#REF!</definedName>
    <definedName name="__ffd17" localSheetId="3">#REF!</definedName>
    <definedName name="__ffd17">#REF!</definedName>
    <definedName name="__ffd18" localSheetId="7">#REF!</definedName>
    <definedName name="__ffd18" localSheetId="6">#REF!</definedName>
    <definedName name="__ffd18" localSheetId="9">#REF!</definedName>
    <definedName name="__ffd18" localSheetId="3">#REF!</definedName>
    <definedName name="__ffd18">#REF!</definedName>
    <definedName name="__ffd19" localSheetId="7">#REF!</definedName>
    <definedName name="__ffd19" localSheetId="6">#REF!</definedName>
    <definedName name="__ffd19" localSheetId="9">#REF!</definedName>
    <definedName name="__ffd19" localSheetId="3">#REF!</definedName>
    <definedName name="__ffd19">#REF!</definedName>
    <definedName name="__ffd2" localSheetId="7">#REF!</definedName>
    <definedName name="__ffd2" localSheetId="6">#REF!</definedName>
    <definedName name="__ffd2" localSheetId="9">#REF!</definedName>
    <definedName name="__ffd2" localSheetId="3">#REF!</definedName>
    <definedName name="__ffd2">#REF!</definedName>
    <definedName name="__ffd20" localSheetId="7">#REF!</definedName>
    <definedName name="__ffd20" localSheetId="6">#REF!</definedName>
    <definedName name="__ffd20" localSheetId="9">#REF!</definedName>
    <definedName name="__ffd20" localSheetId="3">#REF!</definedName>
    <definedName name="__ffd20">#REF!</definedName>
    <definedName name="__ffd22" localSheetId="7">#REF!</definedName>
    <definedName name="__ffd22" localSheetId="6">#REF!</definedName>
    <definedName name="__ffd22" localSheetId="9">#REF!</definedName>
    <definedName name="__ffd22" localSheetId="3">#REF!</definedName>
    <definedName name="__ffd22">#REF!</definedName>
    <definedName name="__ffd23" localSheetId="7">#REF!</definedName>
    <definedName name="__ffd23" localSheetId="6">#REF!</definedName>
    <definedName name="__ffd23" localSheetId="9">#REF!</definedName>
    <definedName name="__ffd23" localSheetId="3">#REF!</definedName>
    <definedName name="__ffd23">#REF!</definedName>
    <definedName name="__ffd24" localSheetId="7">#REF!</definedName>
    <definedName name="__ffd24" localSheetId="6">#REF!</definedName>
    <definedName name="__ffd24" localSheetId="9">#REF!</definedName>
    <definedName name="__ffd24" localSheetId="3">#REF!</definedName>
    <definedName name="__ffd24">#REF!</definedName>
    <definedName name="__ffd25" localSheetId="7">#REF!</definedName>
    <definedName name="__ffd25" localSheetId="6">#REF!</definedName>
    <definedName name="__ffd25" localSheetId="9">#REF!</definedName>
    <definedName name="__ffd25" localSheetId="3">#REF!</definedName>
    <definedName name="__ffd25">#REF!</definedName>
    <definedName name="__ffd3" localSheetId="7">#REF!</definedName>
    <definedName name="__ffd3" localSheetId="6">#REF!</definedName>
    <definedName name="__ffd3" localSheetId="9">#REF!</definedName>
    <definedName name="__ffd3" localSheetId="3">#REF!</definedName>
    <definedName name="__ffd3">#REF!</definedName>
    <definedName name="__ffd4" localSheetId="7">#REF!</definedName>
    <definedName name="__ffd4" localSheetId="6">#REF!</definedName>
    <definedName name="__ffd4" localSheetId="9">#REF!</definedName>
    <definedName name="__ffd4" localSheetId="3">#REF!</definedName>
    <definedName name="__ffd4">#REF!</definedName>
    <definedName name="__ffd5" localSheetId="7">#REF!</definedName>
    <definedName name="__ffd5" localSheetId="6">#REF!</definedName>
    <definedName name="__ffd5" localSheetId="9">#REF!</definedName>
    <definedName name="__ffd5" localSheetId="3">#REF!</definedName>
    <definedName name="__ffd5">#REF!</definedName>
    <definedName name="__ffd6" localSheetId="7">#REF!</definedName>
    <definedName name="__ffd6" localSheetId="6">#REF!</definedName>
    <definedName name="__ffd6" localSheetId="9">#REF!</definedName>
    <definedName name="__ffd6" localSheetId="3">#REF!</definedName>
    <definedName name="__ffd6">#REF!</definedName>
    <definedName name="__ffd7" localSheetId="7">#REF!</definedName>
    <definedName name="__ffd7" localSheetId="6">#REF!</definedName>
    <definedName name="__ffd7" localSheetId="9">#REF!</definedName>
    <definedName name="__ffd7" localSheetId="3">#REF!</definedName>
    <definedName name="__ffd7">#REF!</definedName>
    <definedName name="__ffd8" localSheetId="7">#REF!</definedName>
    <definedName name="__ffd8" localSheetId="6">#REF!</definedName>
    <definedName name="__ffd8" localSheetId="9">#REF!</definedName>
    <definedName name="__ffd8" localSheetId="3">#REF!</definedName>
    <definedName name="__ffd8">#REF!</definedName>
    <definedName name="__ffd9" localSheetId="7">#REF!</definedName>
    <definedName name="__ffd9" localSheetId="6">#REF!</definedName>
    <definedName name="__ffd9" localSheetId="9">#REF!</definedName>
    <definedName name="__ffd9" localSheetId="3">#REF!</definedName>
    <definedName name="__ffd9">#REF!</definedName>
    <definedName name="__fjd100" localSheetId="7">#REF!</definedName>
    <definedName name="__fjd100" localSheetId="6">#REF!</definedName>
    <definedName name="__fjd100" localSheetId="9">#REF!</definedName>
    <definedName name="__fjd100" localSheetId="3">#REF!</definedName>
    <definedName name="__fjd100">#REF!</definedName>
    <definedName name="__fjd150" localSheetId="7">#REF!</definedName>
    <definedName name="__fjd150" localSheetId="6">#REF!</definedName>
    <definedName name="__fjd150" localSheetId="9">#REF!</definedName>
    <definedName name="__fjd150" localSheetId="3">#REF!</definedName>
    <definedName name="__fjd150">#REF!</definedName>
    <definedName name="__fjd50" localSheetId="7">#REF!</definedName>
    <definedName name="__fjd50" localSheetId="6">#REF!</definedName>
    <definedName name="__fjd50" localSheetId="9">#REF!</definedName>
    <definedName name="__fjd50" localSheetId="3">#REF!</definedName>
    <definedName name="__fjd50">#REF!</definedName>
    <definedName name="__fjd65" localSheetId="7">#REF!</definedName>
    <definedName name="__fjd65" localSheetId="6">#REF!</definedName>
    <definedName name="__fjd65" localSheetId="9">#REF!</definedName>
    <definedName name="__fjd65" localSheetId="3">#REF!</definedName>
    <definedName name="__fjd65">#REF!</definedName>
    <definedName name="__fmd150" localSheetId="7">#REF!</definedName>
    <definedName name="__fmd150" localSheetId="6">#REF!</definedName>
    <definedName name="__fmd150" localSheetId="9">#REF!</definedName>
    <definedName name="__fmd150" localSheetId="3">#REF!</definedName>
    <definedName name="__fmd150">#REF!</definedName>
    <definedName name="__Ftl785">[17]INPUTS!$I$37</definedName>
    <definedName name="__Ftl789">[17]INPUTS!$I$38</definedName>
    <definedName name="__fvd100" localSheetId="7">[21]SAP!#REF!</definedName>
    <definedName name="__fvd100" localSheetId="4">[21]SAP!#REF!</definedName>
    <definedName name="__fvd100" localSheetId="6">[21]SAP!#REF!</definedName>
    <definedName name="__fvd100" localSheetId="9">[21]SAP!#REF!</definedName>
    <definedName name="__fvd100" localSheetId="3">[21]SAP!#REF!</definedName>
    <definedName name="__fvd100">[21]SAP!#REF!</definedName>
    <definedName name="__gk2" localSheetId="7" hidden="1">#REF!</definedName>
    <definedName name="__gk2" localSheetId="6" hidden="1">#REF!</definedName>
    <definedName name="__gk2" localSheetId="9" hidden="1">#REF!</definedName>
    <definedName name="__gk2" hidden="1">#REF!</definedName>
    <definedName name="__grc1" localSheetId="7">#REF!</definedName>
    <definedName name="__grc1" localSheetId="6">#REF!</definedName>
    <definedName name="__grc1" localSheetId="9">#REF!</definedName>
    <definedName name="__grc1" localSheetId="3">#REF!</definedName>
    <definedName name="__grc1">#REF!</definedName>
    <definedName name="__GRE06" localSheetId="7">#REF!</definedName>
    <definedName name="__GRE06" localSheetId="6">#REF!</definedName>
    <definedName name="__GRE06" localSheetId="9">#REF!</definedName>
    <definedName name="__GRE06">#REF!</definedName>
    <definedName name="__gti50" localSheetId="7">#REF!</definedName>
    <definedName name="__gti50" localSheetId="6">#REF!</definedName>
    <definedName name="__gti50" localSheetId="9">#REF!</definedName>
    <definedName name="__gti50" localSheetId="3">#REF!</definedName>
    <definedName name="__gti50">#REF!</definedName>
    <definedName name="__gti60" localSheetId="7">#REF!</definedName>
    <definedName name="__gti60" localSheetId="6">#REF!</definedName>
    <definedName name="__gti60" localSheetId="9">#REF!</definedName>
    <definedName name="__gti60" localSheetId="3">#REF!</definedName>
    <definedName name="__gti60">#REF!</definedName>
    <definedName name="__gvd100" localSheetId="7">#REF!</definedName>
    <definedName name="__gvd100" localSheetId="6">#REF!</definedName>
    <definedName name="__gvd100" localSheetId="9">#REF!</definedName>
    <definedName name="__gvd100" localSheetId="3">#REF!</definedName>
    <definedName name="__gvd100">#REF!</definedName>
    <definedName name="__gvd15" localSheetId="7">#REF!</definedName>
    <definedName name="__gvd15" localSheetId="6">#REF!</definedName>
    <definedName name="__gvd15" localSheetId="9">#REF!</definedName>
    <definedName name="__gvd15" localSheetId="3">#REF!</definedName>
    <definedName name="__gvd15">#REF!</definedName>
    <definedName name="__gvd150" localSheetId="7">#REF!</definedName>
    <definedName name="__gvd150" localSheetId="6">#REF!</definedName>
    <definedName name="__gvd150" localSheetId="9">#REF!</definedName>
    <definedName name="__gvd150" localSheetId="3">#REF!</definedName>
    <definedName name="__gvd150">#REF!</definedName>
    <definedName name="__gvd20" localSheetId="7">[21]SAP!#REF!</definedName>
    <definedName name="__gvd20" localSheetId="6">[21]SAP!#REF!</definedName>
    <definedName name="__gvd20" localSheetId="9">[21]SAP!#REF!</definedName>
    <definedName name="__gvd20" localSheetId="3">[21]SAP!#REF!</definedName>
    <definedName name="__gvd20">[21]SAP!#REF!</definedName>
    <definedName name="__gvd25" localSheetId="7">#REF!</definedName>
    <definedName name="__gvd25" localSheetId="4">#REF!</definedName>
    <definedName name="__gvd25" localSheetId="6">#REF!</definedName>
    <definedName name="__gvd25" localSheetId="9">#REF!</definedName>
    <definedName name="__gvd25" localSheetId="3">#REF!</definedName>
    <definedName name="__gvd25">#REF!</definedName>
    <definedName name="__gvd32" localSheetId="7">[21]SAP!#REF!</definedName>
    <definedName name="__gvd32" localSheetId="4">[21]SAP!#REF!</definedName>
    <definedName name="__gvd32" localSheetId="6">[21]SAP!#REF!</definedName>
    <definedName name="__gvd32" localSheetId="9">[21]SAP!#REF!</definedName>
    <definedName name="__gvd32" localSheetId="3">[21]SAP!#REF!</definedName>
    <definedName name="__gvd32">[21]SAP!#REF!</definedName>
    <definedName name="__gvd40" localSheetId="7">[21]SAP!#REF!</definedName>
    <definedName name="__gvd40" localSheetId="6">[21]SAP!#REF!</definedName>
    <definedName name="__gvd40" localSheetId="9">[21]SAP!#REF!</definedName>
    <definedName name="__gvd40" localSheetId="3">[21]SAP!#REF!</definedName>
    <definedName name="__gvd40">[21]SAP!#REF!</definedName>
    <definedName name="__gvd50" localSheetId="7">#REF!</definedName>
    <definedName name="__gvd50" localSheetId="4">#REF!</definedName>
    <definedName name="__gvd50" localSheetId="6">#REF!</definedName>
    <definedName name="__gvd50" localSheetId="9">#REF!</definedName>
    <definedName name="__gvd50" localSheetId="3">#REF!</definedName>
    <definedName name="__gvd50">#REF!</definedName>
    <definedName name="__gvd65" localSheetId="7">#REF!</definedName>
    <definedName name="__gvd65" localSheetId="6">#REF!</definedName>
    <definedName name="__gvd65" localSheetId="9">#REF!</definedName>
    <definedName name="__gvd65" localSheetId="3">#REF!</definedName>
    <definedName name="__gvd65">#REF!</definedName>
    <definedName name="__gvd80" localSheetId="7">[21]SAP!#REF!</definedName>
    <definedName name="__gvd80" localSheetId="6">[21]SAP!#REF!</definedName>
    <definedName name="__gvd80" localSheetId="9">[21]SAP!#REF!</definedName>
    <definedName name="__gvd80" localSheetId="3">[21]SAP!#REF!</definedName>
    <definedName name="__gvd80">[21]SAP!#REF!</definedName>
    <definedName name="__HAL1">'[34]KUANT &amp; HRG'!$A$1:$H$73</definedName>
    <definedName name="__HAL2">'[34]KUANT &amp; HRG'!$A$74:$H$106</definedName>
    <definedName name="__HAL3">'[34]KUANT &amp; HRG'!$A$107:$H$141</definedName>
    <definedName name="__HAL4">'[34]KUANT &amp; HRG'!$A$142:$H$196</definedName>
    <definedName name="__HAL5">'[34]KUANT &amp; HRG'!$A$197:$H$251</definedName>
    <definedName name="__HAL6">'[34]KUANT &amp; HRG'!$A$237:$H$273</definedName>
    <definedName name="__HAL7">'[34]KUANT &amp; HRG'!$A$274:$H$331</definedName>
    <definedName name="__HAL8">'[34]KUANT &amp; HRG'!$A$332:$H$373</definedName>
    <definedName name="__hdw1" localSheetId="7">#REF!</definedName>
    <definedName name="__hdw1" localSheetId="4">#REF!</definedName>
    <definedName name="__hdw1" localSheetId="6">#REF!</definedName>
    <definedName name="__hdw1" localSheetId="9">#REF!</definedName>
    <definedName name="__hdw1" localSheetId="3">#REF!</definedName>
    <definedName name="__hdw1">#REF!</definedName>
    <definedName name="__hpa1" localSheetId="7">#REF!</definedName>
    <definedName name="__hpa1" localSheetId="6">#REF!</definedName>
    <definedName name="__hpa1" localSheetId="9">#REF!</definedName>
    <definedName name="__hpa1" localSheetId="3">#REF!</definedName>
    <definedName name="__hpa1">#REF!</definedName>
    <definedName name="__hpa10" localSheetId="7">#REF!</definedName>
    <definedName name="__hpa10" localSheetId="6">#REF!</definedName>
    <definedName name="__hpa10" localSheetId="9">#REF!</definedName>
    <definedName name="__hpa10" localSheetId="3">#REF!</definedName>
    <definedName name="__hpa10">#REF!</definedName>
    <definedName name="__hpa2" localSheetId="7">#REF!</definedName>
    <definedName name="__hpa2" localSheetId="6">#REF!</definedName>
    <definedName name="__hpa2" localSheetId="9">#REF!</definedName>
    <definedName name="__hpa2" localSheetId="3">#REF!</definedName>
    <definedName name="__hpa2">#REF!</definedName>
    <definedName name="__HPA3" localSheetId="7">#REF!</definedName>
    <definedName name="__HPA3" localSheetId="6">#REF!</definedName>
    <definedName name="__HPA3" localSheetId="9">#REF!</definedName>
    <definedName name="__HPA3" localSheetId="3">#REF!</definedName>
    <definedName name="__HPA3">#REF!</definedName>
    <definedName name="__hpa4" localSheetId="7">#REF!</definedName>
    <definedName name="__hpa4" localSheetId="6">#REF!</definedName>
    <definedName name="__hpa4" localSheetId="9">#REF!</definedName>
    <definedName name="__hpa4" localSheetId="3">#REF!</definedName>
    <definedName name="__hpa4">#REF!</definedName>
    <definedName name="__hpa5" localSheetId="7">#REF!</definedName>
    <definedName name="__hpa5" localSheetId="6">#REF!</definedName>
    <definedName name="__hpa5" localSheetId="9">#REF!</definedName>
    <definedName name="__hpa5" localSheetId="3">#REF!</definedName>
    <definedName name="__hpa5">#REF!</definedName>
    <definedName name="__hpa6" localSheetId="7">#REF!</definedName>
    <definedName name="__hpa6" localSheetId="6">#REF!</definedName>
    <definedName name="__hpa6" localSheetId="9">#REF!</definedName>
    <definedName name="__hpa6" localSheetId="3">#REF!</definedName>
    <definedName name="__hpa6">#REF!</definedName>
    <definedName name="__hpa7" localSheetId="7">#REF!</definedName>
    <definedName name="__hpa7" localSheetId="6">#REF!</definedName>
    <definedName name="__hpa7" localSheetId="9">#REF!</definedName>
    <definedName name="__hpa7" localSheetId="3">#REF!</definedName>
    <definedName name="__hpa7">#REF!</definedName>
    <definedName name="__hpa8" localSheetId="7">#REF!</definedName>
    <definedName name="__hpa8" localSheetId="6">#REF!</definedName>
    <definedName name="__hpa8" localSheetId="9">#REF!</definedName>
    <definedName name="__hpa8" localSheetId="3">#REF!</definedName>
    <definedName name="__hpa8">#REF!</definedName>
    <definedName name="__hpa9" localSheetId="7">#REF!</definedName>
    <definedName name="__hpa9" localSheetId="6">#REF!</definedName>
    <definedName name="__hpa9" localSheetId="9">#REF!</definedName>
    <definedName name="__hpa9" localSheetId="3">#REF!</definedName>
    <definedName name="__hpa9">#REF!</definedName>
    <definedName name="__IntlFixup" hidden="1">TRUE</definedName>
    <definedName name="__jbt2" localSheetId="7">#REF!</definedName>
    <definedName name="__jbt2" localSheetId="4">#REF!</definedName>
    <definedName name="__jbt2" localSheetId="6">#REF!</definedName>
    <definedName name="__jbt2" localSheetId="9">#REF!</definedName>
    <definedName name="__jbt2" localSheetId="3">#REF!</definedName>
    <definedName name="__jbt2">#REF!</definedName>
    <definedName name="_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Key2" localSheetId="7" hidden="1">'[35]struktur tdk dipakai'!#REF!</definedName>
    <definedName name="__Key2" localSheetId="6" hidden="1">'[35]struktur tdk dipakai'!#REF!</definedName>
    <definedName name="__Key2" localSheetId="9" hidden="1">'[35]struktur tdk dipakai'!#REF!</definedName>
    <definedName name="__Key2" hidden="1">'[35]struktur tdk dipakai'!#REF!</definedName>
    <definedName name="__kme001" localSheetId="8">#REF!</definedName>
    <definedName name="__kme001" localSheetId="7">#REF!</definedName>
    <definedName name="__kme001" localSheetId="4">#REF!</definedName>
    <definedName name="__kme001" localSheetId="6">#REF!</definedName>
    <definedName name="__kme001" localSheetId="9">#REF!</definedName>
    <definedName name="__kme001" localSheetId="3">#REF!</definedName>
    <definedName name="__kme001">#REF!</definedName>
    <definedName name="__kme002" localSheetId="7">#REF!</definedName>
    <definedName name="__kme002" localSheetId="6">#REF!</definedName>
    <definedName name="__kme002" localSheetId="9">#REF!</definedName>
    <definedName name="__kme002" localSheetId="3">#REF!</definedName>
    <definedName name="__kme002">#REF!</definedName>
    <definedName name="__kme003" localSheetId="7">#REF!</definedName>
    <definedName name="__kme003" localSheetId="6">#REF!</definedName>
    <definedName name="__kme003" localSheetId="9">#REF!</definedName>
    <definedName name="__kme003" localSheetId="3">#REF!</definedName>
    <definedName name="__kme003">#REF!</definedName>
    <definedName name="__kme004" localSheetId="7">#REF!</definedName>
    <definedName name="__kme004" localSheetId="6">#REF!</definedName>
    <definedName name="__kme004" localSheetId="9">#REF!</definedName>
    <definedName name="__kme004" localSheetId="3">#REF!</definedName>
    <definedName name="__kme004">#REF!</definedName>
    <definedName name="__kme005" localSheetId="7">#REF!</definedName>
    <definedName name="__kme005" localSheetId="6">#REF!</definedName>
    <definedName name="__kme005" localSheetId="9">#REF!</definedName>
    <definedName name="__kme005" localSheetId="3">#REF!</definedName>
    <definedName name="__kme005">#REF!</definedName>
    <definedName name="__kme006" localSheetId="7">#REF!</definedName>
    <definedName name="__kme006" localSheetId="6">#REF!</definedName>
    <definedName name="__kme006" localSheetId="9">#REF!</definedName>
    <definedName name="__kme006" localSheetId="3">#REF!</definedName>
    <definedName name="__kme006">#REF!</definedName>
    <definedName name="__kme007" localSheetId="7">#REF!</definedName>
    <definedName name="__kme007" localSheetId="6">#REF!</definedName>
    <definedName name="__kme007" localSheetId="9">#REF!</definedName>
    <definedName name="__kme007" localSheetId="3">#REF!</definedName>
    <definedName name="__kme007">#REF!</definedName>
    <definedName name="__kme008" localSheetId="7">#REF!</definedName>
    <definedName name="__kme008" localSheetId="6">#REF!</definedName>
    <definedName name="__kme008" localSheetId="9">#REF!</definedName>
    <definedName name="__kme008" localSheetId="3">#REF!</definedName>
    <definedName name="__kme008">#REF!</definedName>
    <definedName name="__kme009" localSheetId="7">#REF!</definedName>
    <definedName name="__kme009" localSheetId="6">#REF!</definedName>
    <definedName name="__kme009" localSheetId="9">#REF!</definedName>
    <definedName name="__kme009" localSheetId="3">#REF!</definedName>
    <definedName name="__kme009">#REF!</definedName>
    <definedName name="__kme010" localSheetId="7">#REF!</definedName>
    <definedName name="__kme010" localSheetId="6">#REF!</definedName>
    <definedName name="__kme010" localSheetId="9">#REF!</definedName>
    <definedName name="__kme010" localSheetId="3">#REF!</definedName>
    <definedName name="__kme010">#REF!</definedName>
    <definedName name="__kme011" localSheetId="7">#REF!</definedName>
    <definedName name="__kme011" localSheetId="6">#REF!</definedName>
    <definedName name="__kme011" localSheetId="9">#REF!</definedName>
    <definedName name="__kme011" localSheetId="3">#REF!</definedName>
    <definedName name="__kme011">#REF!</definedName>
    <definedName name="__kme012" localSheetId="7">#REF!</definedName>
    <definedName name="__kme012" localSheetId="6">#REF!</definedName>
    <definedName name="__kme012" localSheetId="9">#REF!</definedName>
    <definedName name="__kme012" localSheetId="3">#REF!</definedName>
    <definedName name="__kme012">#REF!</definedName>
    <definedName name="__kme013" localSheetId="7">#REF!</definedName>
    <definedName name="__kme013" localSheetId="6">#REF!</definedName>
    <definedName name="__kme013" localSheetId="9">#REF!</definedName>
    <definedName name="__kme013" localSheetId="3">#REF!</definedName>
    <definedName name="__kme013">#REF!</definedName>
    <definedName name="__KMI19" localSheetId="7">#REF!</definedName>
    <definedName name="__KMI19" localSheetId="6">#REF!</definedName>
    <definedName name="__KMI19" localSheetId="9">#REF!</definedName>
    <definedName name="__KMI19">#REF!</definedName>
    <definedName name="__kof1">[23]Analisa!$AB$17</definedName>
    <definedName name="__KP01" localSheetId="7">#REF!</definedName>
    <definedName name="__KP01" localSheetId="6">#REF!</definedName>
    <definedName name="__KP01" localSheetId="9">#REF!</definedName>
    <definedName name="__KP01">#REF!</definedName>
    <definedName name="__kp1002" localSheetId="7">#REF!</definedName>
    <definedName name="__kp1002" localSheetId="6">#REF!</definedName>
    <definedName name="__kp1002" localSheetId="9">#REF!</definedName>
    <definedName name="__kp1002" localSheetId="3">#REF!</definedName>
    <definedName name="__kp1002">#REF!</definedName>
    <definedName name="__kp1003" localSheetId="7">#REF!</definedName>
    <definedName name="__kp1003" localSheetId="6">#REF!</definedName>
    <definedName name="__kp1003" localSheetId="9">#REF!</definedName>
    <definedName name="__kp1003" localSheetId="3">#REF!</definedName>
    <definedName name="__kp1003">#REF!</definedName>
    <definedName name="__kp1004" localSheetId="7">#REF!</definedName>
    <definedName name="__kp1004" localSheetId="6">#REF!</definedName>
    <definedName name="__kp1004" localSheetId="9">#REF!</definedName>
    <definedName name="__kp1004" localSheetId="3">#REF!</definedName>
    <definedName name="__kp1004">#REF!</definedName>
    <definedName name="__kp1005" localSheetId="7">#REF!</definedName>
    <definedName name="__kp1005" localSheetId="6">#REF!</definedName>
    <definedName name="__kp1005" localSheetId="9">#REF!</definedName>
    <definedName name="__kp1005" localSheetId="3">#REF!</definedName>
    <definedName name="__kp1005">#REF!</definedName>
    <definedName name="__kp1006" localSheetId="7">#REF!</definedName>
    <definedName name="__kp1006" localSheetId="6">#REF!</definedName>
    <definedName name="__kp1006" localSheetId="9">#REF!</definedName>
    <definedName name="__kp1006" localSheetId="3">#REF!</definedName>
    <definedName name="__kp1006">#REF!</definedName>
    <definedName name="__kp1007" localSheetId="7">#REF!</definedName>
    <definedName name="__kp1007" localSheetId="6">#REF!</definedName>
    <definedName name="__kp1007" localSheetId="9">#REF!</definedName>
    <definedName name="__kp1007" localSheetId="3">#REF!</definedName>
    <definedName name="__kp1007">#REF!</definedName>
    <definedName name="__kp1008" localSheetId="7">#REF!</definedName>
    <definedName name="__kp1008" localSheetId="6">#REF!</definedName>
    <definedName name="__kp1008" localSheetId="9">#REF!</definedName>
    <definedName name="__kp1008" localSheetId="3">#REF!</definedName>
    <definedName name="__kp1008">#REF!</definedName>
    <definedName name="__kp1009" localSheetId="7">#REF!</definedName>
    <definedName name="__kp1009" localSheetId="6">#REF!</definedName>
    <definedName name="__kp1009" localSheetId="9">#REF!</definedName>
    <definedName name="__kp1009" localSheetId="3">#REF!</definedName>
    <definedName name="__kp1009">#REF!</definedName>
    <definedName name="__kp1033" localSheetId="7">#REF!</definedName>
    <definedName name="__kp1033" localSheetId="6">#REF!</definedName>
    <definedName name="__kp1033" localSheetId="9">#REF!</definedName>
    <definedName name="__kp1033" localSheetId="3">#REF!</definedName>
    <definedName name="__kp1033">#REF!</definedName>
    <definedName name="__kp1040" localSheetId="7">#REF!</definedName>
    <definedName name="__kp1040" localSheetId="6">#REF!</definedName>
    <definedName name="__kp1040" localSheetId="9">#REF!</definedName>
    <definedName name="__kp1040" localSheetId="3">#REF!</definedName>
    <definedName name="__kp1040">#REF!</definedName>
    <definedName name="__kp1041" localSheetId="7">#REF!</definedName>
    <definedName name="__kp1041" localSheetId="6">#REF!</definedName>
    <definedName name="__kp1041" localSheetId="9">#REF!</definedName>
    <definedName name="__kp1041" localSheetId="3">#REF!</definedName>
    <definedName name="__kp1041">#REF!</definedName>
    <definedName name="__kp1042" localSheetId="7">#REF!</definedName>
    <definedName name="__kp1042" localSheetId="6">#REF!</definedName>
    <definedName name="__kp1042" localSheetId="9">#REF!</definedName>
    <definedName name="__kp1042" localSheetId="3">#REF!</definedName>
    <definedName name="__kp1042">#REF!</definedName>
    <definedName name="__kp1043" localSheetId="7">#REF!</definedName>
    <definedName name="__kp1043" localSheetId="6">#REF!</definedName>
    <definedName name="__kp1043" localSheetId="9">#REF!</definedName>
    <definedName name="__kp1043" localSheetId="3">#REF!</definedName>
    <definedName name="__kp1043">#REF!</definedName>
    <definedName name="__kp1044" localSheetId="7">#REF!</definedName>
    <definedName name="__kp1044" localSheetId="6">#REF!</definedName>
    <definedName name="__kp1044" localSheetId="9">#REF!</definedName>
    <definedName name="__kp1044" localSheetId="3">#REF!</definedName>
    <definedName name="__kp1044">#REF!</definedName>
    <definedName name="__kp1045" localSheetId="7">#REF!</definedName>
    <definedName name="__kp1045" localSheetId="6">#REF!</definedName>
    <definedName name="__kp1045" localSheetId="9">#REF!</definedName>
    <definedName name="__kp1045" localSheetId="3">#REF!</definedName>
    <definedName name="__kp1045">#REF!</definedName>
    <definedName name="__kp1046" localSheetId="7">#REF!</definedName>
    <definedName name="__kp1046" localSheetId="6">#REF!</definedName>
    <definedName name="__kp1046" localSheetId="9">#REF!</definedName>
    <definedName name="__kp1046" localSheetId="3">#REF!</definedName>
    <definedName name="__kp1046">#REF!</definedName>
    <definedName name="__kp1047" localSheetId="7">#REF!</definedName>
    <definedName name="__kp1047" localSheetId="6">#REF!</definedName>
    <definedName name="__kp1047" localSheetId="9">#REF!</definedName>
    <definedName name="__kp1047" localSheetId="3">#REF!</definedName>
    <definedName name="__kp1047">#REF!</definedName>
    <definedName name="__kp1048" localSheetId="7">#REF!</definedName>
    <definedName name="__kp1048" localSheetId="6">#REF!</definedName>
    <definedName name="__kp1048" localSheetId="9">#REF!</definedName>
    <definedName name="__kp1048" localSheetId="3">#REF!</definedName>
    <definedName name="__kp1048">#REF!</definedName>
    <definedName name="__kp1049" localSheetId="7">#REF!</definedName>
    <definedName name="__kp1049" localSheetId="6">#REF!</definedName>
    <definedName name="__kp1049" localSheetId="9">#REF!</definedName>
    <definedName name="__kp1049" localSheetId="3">#REF!</definedName>
    <definedName name="__kp1049">#REF!</definedName>
    <definedName name="__kp1050" localSheetId="7">#REF!</definedName>
    <definedName name="__kp1050" localSheetId="6">#REF!</definedName>
    <definedName name="__kp1050" localSheetId="9">#REF!</definedName>
    <definedName name="__kp1050" localSheetId="3">#REF!</definedName>
    <definedName name="__kp1050">#REF!</definedName>
    <definedName name="__kp1051" localSheetId="7">#REF!</definedName>
    <definedName name="__kp1051" localSheetId="6">#REF!</definedName>
    <definedName name="__kp1051" localSheetId="9">#REF!</definedName>
    <definedName name="__kp1051" localSheetId="3">#REF!</definedName>
    <definedName name="__kp1051">#REF!</definedName>
    <definedName name="__kp1052" localSheetId="7">#REF!</definedName>
    <definedName name="__kp1052" localSheetId="6">#REF!</definedName>
    <definedName name="__kp1052" localSheetId="9">#REF!</definedName>
    <definedName name="__kp1052" localSheetId="3">#REF!</definedName>
    <definedName name="__kp1052">#REF!</definedName>
    <definedName name="__kp1053" localSheetId="7">#REF!</definedName>
    <definedName name="__kp1053" localSheetId="6">#REF!</definedName>
    <definedName name="__kp1053" localSheetId="9">#REF!</definedName>
    <definedName name="__kp1053" localSheetId="3">#REF!</definedName>
    <definedName name="__kp1053">#REF!</definedName>
    <definedName name="__kp1054" localSheetId="7">#REF!</definedName>
    <definedName name="__kp1054" localSheetId="6">#REF!</definedName>
    <definedName name="__kp1054" localSheetId="9">#REF!</definedName>
    <definedName name="__kp1054" localSheetId="3">#REF!</definedName>
    <definedName name="__kp1054">#REF!</definedName>
    <definedName name="__kp1062" localSheetId="7">#REF!</definedName>
    <definedName name="__kp1062" localSheetId="6">#REF!</definedName>
    <definedName name="__kp1062" localSheetId="9">#REF!</definedName>
    <definedName name="__kp1062" localSheetId="3">#REF!</definedName>
    <definedName name="__kp1062">#REF!</definedName>
    <definedName name="__kp1699" localSheetId="7">#REF!</definedName>
    <definedName name="__kp1699" localSheetId="6">#REF!</definedName>
    <definedName name="__kp1699" localSheetId="9">#REF!</definedName>
    <definedName name="__kp1699" localSheetId="3">#REF!</definedName>
    <definedName name="__kp1699">#REF!</definedName>
    <definedName name="__kp1700" localSheetId="7">#REF!</definedName>
    <definedName name="__kp1700" localSheetId="6">#REF!</definedName>
    <definedName name="__kp1700" localSheetId="9">#REF!</definedName>
    <definedName name="__kp1700" localSheetId="3">#REF!</definedName>
    <definedName name="__kp1700">#REF!</definedName>
    <definedName name="__kp1701" localSheetId="7">#REF!</definedName>
    <definedName name="__kp1701" localSheetId="6">#REF!</definedName>
    <definedName name="__kp1701" localSheetId="9">#REF!</definedName>
    <definedName name="__kp1701" localSheetId="3">#REF!</definedName>
    <definedName name="__kp1701">#REF!</definedName>
    <definedName name="__kp1702" localSheetId="7">#REF!</definedName>
    <definedName name="__kp1702" localSheetId="6">#REF!</definedName>
    <definedName name="__kp1702" localSheetId="9">#REF!</definedName>
    <definedName name="__kp1702" localSheetId="3">#REF!</definedName>
    <definedName name="__kp1702">#REF!</definedName>
    <definedName name="__kp1703" localSheetId="7">#REF!</definedName>
    <definedName name="__kp1703" localSheetId="6">#REF!</definedName>
    <definedName name="__kp1703" localSheetId="9">#REF!</definedName>
    <definedName name="__kp1703" localSheetId="3">#REF!</definedName>
    <definedName name="__kp1703">#REF!</definedName>
    <definedName name="__kp1704" localSheetId="7">#REF!</definedName>
    <definedName name="__kp1704" localSheetId="6">#REF!</definedName>
    <definedName name="__kp1704" localSheetId="9">#REF!</definedName>
    <definedName name="__kp1704" localSheetId="3">#REF!</definedName>
    <definedName name="__kp1704">#REF!</definedName>
    <definedName name="__kp1705" localSheetId="7">#REF!</definedName>
    <definedName name="__kp1705" localSheetId="6">#REF!</definedName>
    <definedName name="__kp1705" localSheetId="9">#REF!</definedName>
    <definedName name="__kp1705" localSheetId="3">#REF!</definedName>
    <definedName name="__kp1705">#REF!</definedName>
    <definedName name="__kp1706" localSheetId="7">#REF!</definedName>
    <definedName name="__kp1706" localSheetId="6">#REF!</definedName>
    <definedName name="__kp1706" localSheetId="9">#REF!</definedName>
    <definedName name="__kp1706" localSheetId="3">#REF!</definedName>
    <definedName name="__kp1706">#REF!</definedName>
    <definedName name="__kp1707" localSheetId="7">#REF!</definedName>
    <definedName name="__kp1707" localSheetId="6">#REF!</definedName>
    <definedName name="__kp1707" localSheetId="9">#REF!</definedName>
    <definedName name="__kp1707" localSheetId="3">#REF!</definedName>
    <definedName name="__kp1707">#REF!</definedName>
    <definedName name="__kp1708" localSheetId="7">#REF!</definedName>
    <definedName name="__kp1708" localSheetId="6">#REF!</definedName>
    <definedName name="__kp1708" localSheetId="9">#REF!</definedName>
    <definedName name="__kp1708" localSheetId="3">#REF!</definedName>
    <definedName name="__kp1708">#REF!</definedName>
    <definedName name="__kp1709" localSheetId="7">#REF!</definedName>
    <definedName name="__kp1709" localSheetId="6">#REF!</definedName>
    <definedName name="__kp1709" localSheetId="9">#REF!</definedName>
    <definedName name="__kp1709" localSheetId="3">#REF!</definedName>
    <definedName name="__kp1709">#REF!</definedName>
    <definedName name="__kp1710" localSheetId="7">#REF!</definedName>
    <definedName name="__kp1710" localSheetId="6">#REF!</definedName>
    <definedName name="__kp1710" localSheetId="9">#REF!</definedName>
    <definedName name="__kp1710" localSheetId="3">#REF!</definedName>
    <definedName name="__kp1710">#REF!</definedName>
    <definedName name="__kp1711" localSheetId="7">#REF!</definedName>
    <definedName name="__kp1711" localSheetId="6">#REF!</definedName>
    <definedName name="__kp1711" localSheetId="9">#REF!</definedName>
    <definedName name="__kp1711" localSheetId="3">#REF!</definedName>
    <definedName name="__kp1711">#REF!</definedName>
    <definedName name="__kp1712" localSheetId="7">#REF!</definedName>
    <definedName name="__kp1712" localSheetId="6">#REF!</definedName>
    <definedName name="__kp1712" localSheetId="9">#REF!</definedName>
    <definedName name="__kp1712" localSheetId="3">#REF!</definedName>
    <definedName name="__kp1712">#REF!</definedName>
    <definedName name="__kp1713" localSheetId="7">#REF!</definedName>
    <definedName name="__kp1713" localSheetId="6">#REF!</definedName>
    <definedName name="__kp1713" localSheetId="9">#REF!</definedName>
    <definedName name="__kp1713" localSheetId="3">#REF!</definedName>
    <definedName name="__kp1713">#REF!</definedName>
    <definedName name="__kp1714" localSheetId="7">#REF!</definedName>
    <definedName name="__kp1714" localSheetId="6">#REF!</definedName>
    <definedName name="__kp1714" localSheetId="9">#REF!</definedName>
    <definedName name="__kp1714" localSheetId="3">#REF!</definedName>
    <definedName name="__kp1714">#REF!</definedName>
    <definedName name="__kp1715" localSheetId="7">#REF!</definedName>
    <definedName name="__kp1715" localSheetId="6">#REF!</definedName>
    <definedName name="__kp1715" localSheetId="9">#REF!</definedName>
    <definedName name="__kp1715" localSheetId="3">#REF!</definedName>
    <definedName name="__kp1715">#REF!</definedName>
    <definedName name="__kp1716" localSheetId="7">#REF!</definedName>
    <definedName name="__kp1716" localSheetId="6">#REF!</definedName>
    <definedName name="__kp1716" localSheetId="9">#REF!</definedName>
    <definedName name="__kp1716" localSheetId="3">#REF!</definedName>
    <definedName name="__kp1716">#REF!</definedName>
    <definedName name="__kp1717" localSheetId="7">#REF!</definedName>
    <definedName name="__kp1717" localSheetId="6">#REF!</definedName>
    <definedName name="__kp1717" localSheetId="9">#REF!</definedName>
    <definedName name="__kp1717" localSheetId="3">#REF!</definedName>
    <definedName name="__kp1717">#REF!</definedName>
    <definedName name="__kp1718" localSheetId="7">#REF!</definedName>
    <definedName name="__kp1718" localSheetId="6">#REF!</definedName>
    <definedName name="__kp1718" localSheetId="9">#REF!</definedName>
    <definedName name="__kp1718" localSheetId="3">#REF!</definedName>
    <definedName name="__kp1718">#REF!</definedName>
    <definedName name="__kp1719" localSheetId="7">#REF!</definedName>
    <definedName name="__kp1719" localSheetId="6">#REF!</definedName>
    <definedName name="__kp1719" localSheetId="9">#REF!</definedName>
    <definedName name="__kp1719" localSheetId="3">#REF!</definedName>
    <definedName name="__kp1719">#REF!</definedName>
    <definedName name="__kp1720" localSheetId="7">#REF!</definedName>
    <definedName name="__kp1720" localSheetId="6">#REF!</definedName>
    <definedName name="__kp1720" localSheetId="9">#REF!</definedName>
    <definedName name="__kp1720" localSheetId="3">#REF!</definedName>
    <definedName name="__kp1720">#REF!</definedName>
    <definedName name="__kp1721" localSheetId="7">#REF!</definedName>
    <definedName name="__kp1721" localSheetId="6">#REF!</definedName>
    <definedName name="__kp1721" localSheetId="9">#REF!</definedName>
    <definedName name="__kp1721" localSheetId="3">#REF!</definedName>
    <definedName name="__kp1721">#REF!</definedName>
    <definedName name="__kp1723" localSheetId="7">#REF!</definedName>
    <definedName name="__kp1723" localSheetId="6">#REF!</definedName>
    <definedName name="__kp1723" localSheetId="9">#REF!</definedName>
    <definedName name="__kp1723" localSheetId="3">#REF!</definedName>
    <definedName name="__kp1723">#REF!</definedName>
    <definedName name="__kp1724" localSheetId="7">#REF!</definedName>
    <definedName name="__kp1724" localSheetId="6">#REF!</definedName>
    <definedName name="__kp1724" localSheetId="9">#REF!</definedName>
    <definedName name="__kp1724" localSheetId="3">#REF!</definedName>
    <definedName name="__kp1724">#REF!</definedName>
    <definedName name="__kp1725" localSheetId="7">#REF!</definedName>
    <definedName name="__kp1725" localSheetId="6">#REF!</definedName>
    <definedName name="__kp1725" localSheetId="9">#REF!</definedName>
    <definedName name="__kp1725" localSheetId="3">#REF!</definedName>
    <definedName name="__kp1725">#REF!</definedName>
    <definedName name="__kp1726" localSheetId="7">#REF!</definedName>
    <definedName name="__kp1726" localSheetId="6">#REF!</definedName>
    <definedName name="__kp1726" localSheetId="9">#REF!</definedName>
    <definedName name="__kp1726" localSheetId="3">#REF!</definedName>
    <definedName name="__kp1726">#REF!</definedName>
    <definedName name="__kp1727" localSheetId="7">#REF!</definedName>
    <definedName name="__kp1727" localSheetId="6">#REF!</definedName>
    <definedName name="__kp1727" localSheetId="9">#REF!</definedName>
    <definedName name="__kp1727" localSheetId="3">#REF!</definedName>
    <definedName name="__kp1727">#REF!</definedName>
    <definedName name="__kp1728" localSheetId="7">#REF!</definedName>
    <definedName name="__kp1728" localSheetId="6">#REF!</definedName>
    <definedName name="__kp1728" localSheetId="9">#REF!</definedName>
    <definedName name="__kp1728" localSheetId="3">#REF!</definedName>
    <definedName name="__kp1728">#REF!</definedName>
    <definedName name="__kp1730" localSheetId="7">#REF!</definedName>
    <definedName name="__kp1730" localSheetId="6">#REF!</definedName>
    <definedName name="__kp1730" localSheetId="9">#REF!</definedName>
    <definedName name="__kp1730" localSheetId="3">#REF!</definedName>
    <definedName name="__kp1730">#REF!</definedName>
    <definedName name="__kp1731" localSheetId="7">#REF!</definedName>
    <definedName name="__kp1731" localSheetId="6">#REF!</definedName>
    <definedName name="__kp1731" localSheetId="9">#REF!</definedName>
    <definedName name="__kp1731" localSheetId="3">#REF!</definedName>
    <definedName name="__kp1731">#REF!</definedName>
    <definedName name="__kp1801" localSheetId="7">#REF!</definedName>
    <definedName name="__kp1801" localSheetId="6">#REF!</definedName>
    <definedName name="__kp1801" localSheetId="9">#REF!</definedName>
    <definedName name="__kp1801" localSheetId="3">#REF!</definedName>
    <definedName name="__kp1801">#REF!</definedName>
    <definedName name="__kp1802" localSheetId="7">#REF!</definedName>
    <definedName name="__kp1802" localSheetId="6">#REF!</definedName>
    <definedName name="__kp1802" localSheetId="9">#REF!</definedName>
    <definedName name="__kp1802" localSheetId="3">#REF!</definedName>
    <definedName name="__kp1802">#REF!</definedName>
    <definedName name="__kp1803" localSheetId="7">#REF!</definedName>
    <definedName name="__kp1803" localSheetId="6">#REF!</definedName>
    <definedName name="__kp1803" localSheetId="9">#REF!</definedName>
    <definedName name="__kp1803" localSheetId="3">#REF!</definedName>
    <definedName name="__kp1803">#REF!</definedName>
    <definedName name="__kp1804" localSheetId="7">#REF!</definedName>
    <definedName name="__kp1804" localSheetId="6">#REF!</definedName>
    <definedName name="__kp1804" localSheetId="9">#REF!</definedName>
    <definedName name="__kp1804" localSheetId="3">#REF!</definedName>
    <definedName name="__kp1804">#REF!</definedName>
    <definedName name="__kpj101">[18]Sheet1!$I$327</definedName>
    <definedName name="__kpj102">[18]Sheet1!$I$328</definedName>
    <definedName name="__kpj110">[18]Sheet1!$I$330</definedName>
    <definedName name="__kpj111">[18]Sheet1!$I$331</definedName>
    <definedName name="__kpj112">[18]Sheet1!$I$332</definedName>
    <definedName name="__kpj113">[18]Sheet1!$I$333</definedName>
    <definedName name="__kpj114">[18]Sheet1!$I$334</definedName>
    <definedName name="__kpj115">[18]Sheet1!$I$335</definedName>
    <definedName name="__kpj116">[18]Sheet1!$I$336</definedName>
    <definedName name="__kpj117">[18]Sheet1!$I$337</definedName>
    <definedName name="__kpj118">[18]Sheet1!$I$338</definedName>
    <definedName name="__kpj119">[18]Sheet1!$I$339</definedName>
    <definedName name="__kpj120">[18]Sheet1!$I$340</definedName>
    <definedName name="__kpj121">[18]Sheet1!$I$341</definedName>
    <definedName name="__kpj200">[18]Sheet1!$I$342</definedName>
    <definedName name="__kpj201">[18]Sheet1!$I$343</definedName>
    <definedName name="__kpj202">[18]Sheet1!$I$344</definedName>
    <definedName name="__kpj203">[18]Sheet1!$I$345</definedName>
    <definedName name="__kpj401">[18]Sheet1!$I$347</definedName>
    <definedName name="__kpj402">[18]Sheet1!$I$348</definedName>
    <definedName name="__kpj403">[18]Sheet1!$I$349</definedName>
    <definedName name="__kpj404">[18]Sheet1!$I$350</definedName>
    <definedName name="__kpj405">[18]Sheet1!$I$351</definedName>
    <definedName name="__kpj406">[18]Sheet1!$I$352</definedName>
    <definedName name="__kpj407">[18]Sheet1!$I$353</definedName>
    <definedName name="__kpj408">[18]Sheet1!$I$354</definedName>
    <definedName name="__kpj409">[18]Sheet1!$I$355</definedName>
    <definedName name="__kpj410">[18]Sheet1!$I$356</definedName>
    <definedName name="__kpj411">[18]Sheet1!$I$357</definedName>
    <definedName name="__kpj412">[18]Sheet1!$I$358</definedName>
    <definedName name="__kpj413">[18]Sheet1!$I$359</definedName>
    <definedName name="__kpj414">[18]Sheet1!$I$360</definedName>
    <definedName name="__kpj415">[18]Sheet1!$I$361</definedName>
    <definedName name="__kpj416">[18]Sheet1!$I$362</definedName>
    <definedName name="__kpj417">[18]Sheet1!$I$363</definedName>
    <definedName name="__kpj418">[18]Sheet1!$I$364</definedName>
    <definedName name="__kpj419">[18]Sheet1!$I$365</definedName>
    <definedName name="__kpj420">[18]Sheet1!$I$366</definedName>
    <definedName name="__kpj421">[18]Sheet1!$I$367</definedName>
    <definedName name="__kpj422">[18]Sheet1!$I$368</definedName>
    <definedName name="__kpj423">[18]Sheet1!$I$369</definedName>
    <definedName name="__kpj424">[18]Sheet1!$I$370</definedName>
    <definedName name="__kpj425">[18]Sheet1!$I$371</definedName>
    <definedName name="__kpj426">[18]Sheet1!$I$372</definedName>
    <definedName name="__kpj501">[18]Sheet1!$I$373</definedName>
    <definedName name="__kpl101" localSheetId="7">#REF!</definedName>
    <definedName name="__kpl101" localSheetId="4">#REF!</definedName>
    <definedName name="__kpl101" localSheetId="6">#REF!</definedName>
    <definedName name="__kpl101" localSheetId="9">#REF!</definedName>
    <definedName name="__kpl101" localSheetId="3">#REF!</definedName>
    <definedName name="__kpl101">#REF!</definedName>
    <definedName name="__kpl102" localSheetId="7">#REF!</definedName>
    <definedName name="__kpl102" localSheetId="6">#REF!</definedName>
    <definedName name="__kpl102" localSheetId="9">#REF!</definedName>
    <definedName name="__kpl102" localSheetId="3">#REF!</definedName>
    <definedName name="__kpl102">#REF!</definedName>
    <definedName name="__kpl103" localSheetId="7">#REF!</definedName>
    <definedName name="__kpl103" localSheetId="6">#REF!</definedName>
    <definedName name="__kpl103" localSheetId="9">#REF!</definedName>
    <definedName name="__kpl103" localSheetId="3">#REF!</definedName>
    <definedName name="__kpl103">#REF!</definedName>
    <definedName name="__kpl104" localSheetId="7">#REF!</definedName>
    <definedName name="__kpl104" localSheetId="6">#REF!</definedName>
    <definedName name="__kpl104" localSheetId="9">#REF!</definedName>
    <definedName name="__kpl104" localSheetId="3">#REF!</definedName>
    <definedName name="__kpl104">#REF!</definedName>
    <definedName name="__kpl105" localSheetId="7">#REF!</definedName>
    <definedName name="__kpl105" localSheetId="6">#REF!</definedName>
    <definedName name="__kpl105" localSheetId="9">#REF!</definedName>
    <definedName name="__kpl105" localSheetId="3">#REF!</definedName>
    <definedName name="__kpl105">#REF!</definedName>
    <definedName name="__kpl106" localSheetId="7">#REF!</definedName>
    <definedName name="__kpl106" localSheetId="6">#REF!</definedName>
    <definedName name="__kpl106" localSheetId="9">#REF!</definedName>
    <definedName name="__kpl106" localSheetId="3">#REF!</definedName>
    <definedName name="__kpl106">#REF!</definedName>
    <definedName name="__kpl107" localSheetId="7">#REF!</definedName>
    <definedName name="__kpl107" localSheetId="6">#REF!</definedName>
    <definedName name="__kpl107" localSheetId="9">#REF!</definedName>
    <definedName name="__kpl107" localSheetId="3">#REF!</definedName>
    <definedName name="__kpl107">#REF!</definedName>
    <definedName name="__kpl108" localSheetId="7">#REF!</definedName>
    <definedName name="__kpl108" localSheetId="6">#REF!</definedName>
    <definedName name="__kpl108" localSheetId="9">#REF!</definedName>
    <definedName name="__kpl108" localSheetId="3">#REF!</definedName>
    <definedName name="__kpl108">#REF!</definedName>
    <definedName name="__kpl109" localSheetId="7">#REF!</definedName>
    <definedName name="__kpl109" localSheetId="6">#REF!</definedName>
    <definedName name="__kpl109" localSheetId="9">#REF!</definedName>
    <definedName name="__kpl109" localSheetId="3">#REF!</definedName>
    <definedName name="__kpl109">#REF!</definedName>
    <definedName name="__kpl110" localSheetId="7">#REF!</definedName>
    <definedName name="__kpl110" localSheetId="6">#REF!</definedName>
    <definedName name="__kpl110" localSheetId="9">#REF!</definedName>
    <definedName name="__kpl110" localSheetId="3">#REF!</definedName>
    <definedName name="__kpl110">#REF!</definedName>
    <definedName name="__kpl111" localSheetId="7">#REF!</definedName>
    <definedName name="__kpl111" localSheetId="6">#REF!</definedName>
    <definedName name="__kpl111" localSheetId="9">#REF!</definedName>
    <definedName name="__kpl111" localSheetId="3">#REF!</definedName>
    <definedName name="__kpl111">#REF!</definedName>
    <definedName name="__kpl112" localSheetId="7">#REF!</definedName>
    <definedName name="__kpl112" localSheetId="6">#REF!</definedName>
    <definedName name="__kpl112" localSheetId="9">#REF!</definedName>
    <definedName name="__kpl112" localSheetId="3">#REF!</definedName>
    <definedName name="__kpl112">#REF!</definedName>
    <definedName name="__kpl113" localSheetId="7">#REF!</definedName>
    <definedName name="__kpl113" localSheetId="6">#REF!</definedName>
    <definedName name="__kpl113" localSheetId="9">#REF!</definedName>
    <definedName name="__kpl113" localSheetId="3">#REF!</definedName>
    <definedName name="__kpl113">#REF!</definedName>
    <definedName name="__KPL114" localSheetId="7">#REF!</definedName>
    <definedName name="__KPL114" localSheetId="6">#REF!</definedName>
    <definedName name="__KPL114" localSheetId="9">#REF!</definedName>
    <definedName name="__KPL114" localSheetId="3">#REF!</definedName>
    <definedName name="__KPL114">#REF!</definedName>
    <definedName name="__kr15" localSheetId="7">[21]SAP!#REF!</definedName>
    <definedName name="__kr15" localSheetId="6">[21]SAP!#REF!</definedName>
    <definedName name="__kr15" localSheetId="9">[21]SAP!#REF!</definedName>
    <definedName name="__kr15" localSheetId="3">[21]SAP!#REF!</definedName>
    <definedName name="__kr15">[21]SAP!#REF!</definedName>
    <definedName name="__ksa010">[18]Sheet1!$I$377</definedName>
    <definedName name="__ksa012">[18]Sheet1!$I$379</definedName>
    <definedName name="__ksa013">[18]Sheet1!$I$380</definedName>
    <definedName name="__ksa014">[18]Sheet1!$I$381</definedName>
    <definedName name="__ksa015">[18]Sheet1!$I$382</definedName>
    <definedName name="__ksa016">[18]Sheet1!$I$383</definedName>
    <definedName name="__ksa017">[18]Sheet1!$I$384</definedName>
    <definedName name="__ksa018">[18]Sheet1!$I$385</definedName>
    <definedName name="__ksa019">[18]Sheet1!$I$386</definedName>
    <definedName name="__ksa020">[18]Sheet1!$I$387</definedName>
    <definedName name="__ksa021">[18]Sheet1!$I$388</definedName>
    <definedName name="__ksa022">[18]Sheet1!$I$389</definedName>
    <definedName name="__ksa023">[18]Sheet1!$I$390</definedName>
    <definedName name="__ksa101">[18]Sheet1!$I$399</definedName>
    <definedName name="__ksa102">[18]Sheet1!$I$400</definedName>
    <definedName name="__ksa103">[18]Sheet1!$I$401</definedName>
    <definedName name="__ksh010">[18]Sheet1!$I$412</definedName>
    <definedName name="__ksh011">[18]Sheet1!$I$413</definedName>
    <definedName name="__KTB18" localSheetId="7">#REF!</definedName>
    <definedName name="__KTB18" localSheetId="6">#REF!</definedName>
    <definedName name="__KTB18" localSheetId="9">#REF!</definedName>
    <definedName name="__KTB18">#REF!</definedName>
    <definedName name="__KUP11" localSheetId="7">#REF!</definedName>
    <definedName name="__KUP11" localSheetId="6">#REF!</definedName>
    <definedName name="__KUP11" localSheetId="9">#REF!</definedName>
    <definedName name="__KUP11">#REF!</definedName>
    <definedName name="__LBR10" localSheetId="7">#REF!</definedName>
    <definedName name="__LBR10" localSheetId="6">#REF!</definedName>
    <definedName name="__LBR10" localSheetId="9">#REF!</definedName>
    <definedName name="__LBR10">#REF!</definedName>
    <definedName name="__LIA1" localSheetId="7">#REF!</definedName>
    <definedName name="__LIA1" localSheetId="6">#REF!</definedName>
    <definedName name="__LIA1" localSheetId="9">#REF!</definedName>
    <definedName name="__LIA1">#REF!</definedName>
    <definedName name="__lpp2" localSheetId="7" hidden="1">#REF!</definedName>
    <definedName name="__lpp2" localSheetId="6" hidden="1">#REF!</definedName>
    <definedName name="__lpp2" localSheetId="9" hidden="1">#REF!</definedName>
    <definedName name="__lpp2" hidden="1">#REF!</definedName>
    <definedName name="__MA023" localSheetId="7">#REF!</definedName>
    <definedName name="__MA023" localSheetId="6">#REF!</definedName>
    <definedName name="__MA023" localSheetId="9">#REF!</definedName>
    <definedName name="__MA023" localSheetId="3">#REF!</definedName>
    <definedName name="__MA023">#REF!</definedName>
    <definedName name="__mbe12" localSheetId="7">[24]Material!#REF!</definedName>
    <definedName name="__mbe12" localSheetId="6">[24]Material!#REF!</definedName>
    <definedName name="__mbe12" localSheetId="9">[24]Material!#REF!</definedName>
    <definedName name="__mbe12" localSheetId="3">[24]Material!#REF!</definedName>
    <definedName name="__mbe12">[24]Material!#REF!</definedName>
    <definedName name="__MRE16" localSheetId="7">#REF!</definedName>
    <definedName name="__MRE16" localSheetId="6">#REF!</definedName>
    <definedName name="__MRE16" localSheetId="9">#REF!</definedName>
    <definedName name="__MRE16">#REF!</definedName>
    <definedName name="__pa0100" localSheetId="7">#REF!</definedName>
    <definedName name="__pa0100" localSheetId="6">#REF!</definedName>
    <definedName name="__pa0100" localSheetId="9">#REF!</definedName>
    <definedName name="__pa0100" localSheetId="3">#REF!</definedName>
    <definedName name="__pa0100">#REF!</definedName>
    <definedName name="__pa0101" localSheetId="7">#REF!</definedName>
    <definedName name="__pa0101" localSheetId="6">#REF!</definedName>
    <definedName name="__pa0101" localSheetId="9">#REF!</definedName>
    <definedName name="__pa0101" localSheetId="3">#REF!</definedName>
    <definedName name="__pa0101">#REF!</definedName>
    <definedName name="__pa0102" localSheetId="7">#REF!</definedName>
    <definedName name="__pa0102" localSheetId="6">#REF!</definedName>
    <definedName name="__pa0102" localSheetId="9">#REF!</definedName>
    <definedName name="__pa0102" localSheetId="3">#REF!</definedName>
    <definedName name="__pa0102">#REF!</definedName>
    <definedName name="__pa0103" localSheetId="7">#REF!</definedName>
    <definedName name="__pa0103" localSheetId="6">#REF!</definedName>
    <definedName name="__pa0103" localSheetId="9">#REF!</definedName>
    <definedName name="__pa0103" localSheetId="3">#REF!</definedName>
    <definedName name="__pa0103">#REF!</definedName>
    <definedName name="__pa0104" localSheetId="7">#REF!</definedName>
    <definedName name="__pa0104" localSheetId="6">#REF!</definedName>
    <definedName name="__pa0104" localSheetId="9">#REF!</definedName>
    <definedName name="__pa0104" localSheetId="3">#REF!</definedName>
    <definedName name="__pa0104">#REF!</definedName>
    <definedName name="__pa0105" localSheetId="7">#REF!</definedName>
    <definedName name="__pa0105" localSheetId="6">#REF!</definedName>
    <definedName name="__pa0105" localSheetId="9">#REF!</definedName>
    <definedName name="__pa0105" localSheetId="3">#REF!</definedName>
    <definedName name="__pa0105">#REF!</definedName>
    <definedName name="__pa0106" localSheetId="7">#REF!</definedName>
    <definedName name="__pa0106" localSheetId="6">#REF!</definedName>
    <definedName name="__pa0106" localSheetId="9">#REF!</definedName>
    <definedName name="__pa0106" localSheetId="3">#REF!</definedName>
    <definedName name="__pa0106">#REF!</definedName>
    <definedName name="__pa0107" localSheetId="7">#REF!</definedName>
    <definedName name="__pa0107" localSheetId="6">#REF!</definedName>
    <definedName name="__pa0107" localSheetId="9">#REF!</definedName>
    <definedName name="__pa0107" localSheetId="3">#REF!</definedName>
    <definedName name="__pa0107">#REF!</definedName>
    <definedName name="__pa0108" localSheetId="7">#REF!</definedName>
    <definedName name="__pa0108" localSheetId="6">#REF!</definedName>
    <definedName name="__pa0108" localSheetId="9">#REF!</definedName>
    <definedName name="__pa0108" localSheetId="3">#REF!</definedName>
    <definedName name="__pa0108">#REF!</definedName>
    <definedName name="__pa0109" localSheetId="7">#REF!</definedName>
    <definedName name="__pa0109" localSheetId="6">#REF!</definedName>
    <definedName name="__pa0109" localSheetId="9">#REF!</definedName>
    <definedName name="__pa0109" localSheetId="3">#REF!</definedName>
    <definedName name="__pa0109">#REF!</definedName>
    <definedName name="__pa0110" localSheetId="7">#REF!</definedName>
    <definedName name="__pa0110" localSheetId="6">#REF!</definedName>
    <definedName name="__pa0110" localSheetId="9">#REF!</definedName>
    <definedName name="__pa0110" localSheetId="3">#REF!</definedName>
    <definedName name="__pa0110">#REF!</definedName>
    <definedName name="__pa0111" localSheetId="7">#REF!</definedName>
    <definedName name="__pa0111" localSheetId="6">#REF!</definedName>
    <definedName name="__pa0111" localSheetId="9">#REF!</definedName>
    <definedName name="__pa0111" localSheetId="3">#REF!</definedName>
    <definedName name="__pa0111">#REF!</definedName>
    <definedName name="__pa0112" localSheetId="7">#REF!</definedName>
    <definedName name="__pa0112" localSheetId="6">#REF!</definedName>
    <definedName name="__pa0112" localSheetId="9">#REF!</definedName>
    <definedName name="__pa0112" localSheetId="3">#REF!</definedName>
    <definedName name="__pa0112">#REF!</definedName>
    <definedName name="__pa0113" localSheetId="7">#REF!</definedName>
    <definedName name="__pa0113" localSheetId="6">#REF!</definedName>
    <definedName name="__pa0113" localSheetId="9">#REF!</definedName>
    <definedName name="__pa0113" localSheetId="3">#REF!</definedName>
    <definedName name="__pa0113">#REF!</definedName>
    <definedName name="__pa0120" localSheetId="7">#REF!</definedName>
    <definedName name="__pa0120" localSheetId="6">#REF!</definedName>
    <definedName name="__pa0120" localSheetId="9">#REF!</definedName>
    <definedName name="__pa0120" localSheetId="3">#REF!</definedName>
    <definedName name="__pa0120">#REF!</definedName>
    <definedName name="__pa0130" localSheetId="7">#REF!</definedName>
    <definedName name="__pa0130" localSheetId="6">#REF!</definedName>
    <definedName name="__pa0130" localSheetId="9">#REF!</definedName>
    <definedName name="__pa0130" localSheetId="3">#REF!</definedName>
    <definedName name="__pa0130">#REF!</definedName>
    <definedName name="__pa0201" localSheetId="7">#REF!</definedName>
    <definedName name="__pa0201" localSheetId="6">#REF!</definedName>
    <definedName name="__pa0201" localSheetId="9">#REF!</definedName>
    <definedName name="__pa0201" localSheetId="3">#REF!</definedName>
    <definedName name="__pa0201">#REF!</definedName>
    <definedName name="__pa0202" localSheetId="7">#REF!</definedName>
    <definedName name="__pa0202" localSheetId="6">#REF!</definedName>
    <definedName name="__pa0202" localSheetId="9">#REF!</definedName>
    <definedName name="__pa0202" localSheetId="3">#REF!</definedName>
    <definedName name="__pa0202">#REF!</definedName>
    <definedName name="__pa0203" localSheetId="7">#REF!</definedName>
    <definedName name="__pa0203" localSheetId="6">#REF!</definedName>
    <definedName name="__pa0203" localSheetId="9">#REF!</definedName>
    <definedName name="__pa0203" localSheetId="3">#REF!</definedName>
    <definedName name="__pa0203">#REF!</definedName>
    <definedName name="__pa0301" localSheetId="7">#REF!</definedName>
    <definedName name="__pa0301" localSheetId="6">#REF!</definedName>
    <definedName name="__pa0301" localSheetId="9">#REF!</definedName>
    <definedName name="__pa0301" localSheetId="3">#REF!</definedName>
    <definedName name="__pa0301">#REF!</definedName>
    <definedName name="__pa0302" localSheetId="7">#REF!</definedName>
    <definedName name="__pa0302" localSheetId="6">#REF!</definedName>
    <definedName name="__pa0302" localSheetId="9">#REF!</definedName>
    <definedName name="__pa0302" localSheetId="3">#REF!</definedName>
    <definedName name="__pa0302">#REF!</definedName>
    <definedName name="__pa0303" localSheetId="7">#REF!</definedName>
    <definedName name="__pa0303" localSheetId="6">#REF!</definedName>
    <definedName name="__pa0303" localSheetId="9">#REF!</definedName>
    <definedName name="__pa0303" localSheetId="3">#REF!</definedName>
    <definedName name="__pa0303">#REF!</definedName>
    <definedName name="__pa0304" localSheetId="7">#REF!</definedName>
    <definedName name="__pa0304" localSheetId="6">#REF!</definedName>
    <definedName name="__pa0304" localSheetId="9">#REF!</definedName>
    <definedName name="__pa0304" localSheetId="3">#REF!</definedName>
    <definedName name="__pa0304">#REF!</definedName>
    <definedName name="__pa0305" localSheetId="7">#REF!</definedName>
    <definedName name="__pa0305" localSheetId="6">#REF!</definedName>
    <definedName name="__pa0305" localSheetId="9">#REF!</definedName>
    <definedName name="__pa0305" localSheetId="3">#REF!</definedName>
    <definedName name="__pa0305">#REF!</definedName>
    <definedName name="__pa0306" localSheetId="7">#REF!</definedName>
    <definedName name="__pa0306" localSheetId="6">#REF!</definedName>
    <definedName name="__pa0306" localSheetId="9">#REF!</definedName>
    <definedName name="__pa0306" localSheetId="3">#REF!</definedName>
    <definedName name="__pa0306">#REF!</definedName>
    <definedName name="__pa0307" localSheetId="7">#REF!</definedName>
    <definedName name="__pa0307" localSheetId="6">#REF!</definedName>
    <definedName name="__pa0307" localSheetId="9">#REF!</definedName>
    <definedName name="__pa0307" localSheetId="3">#REF!</definedName>
    <definedName name="__pa0307">#REF!</definedName>
    <definedName name="__pa0308" localSheetId="7">#REF!</definedName>
    <definedName name="__pa0308" localSheetId="6">#REF!</definedName>
    <definedName name="__pa0308" localSheetId="9">#REF!</definedName>
    <definedName name="__pa0308" localSheetId="3">#REF!</definedName>
    <definedName name="__pa0308">#REF!</definedName>
    <definedName name="__pa0309" localSheetId="7">#REF!</definedName>
    <definedName name="__pa0309" localSheetId="6">#REF!</definedName>
    <definedName name="__pa0309" localSheetId="9">#REF!</definedName>
    <definedName name="__pa0309" localSheetId="3">#REF!</definedName>
    <definedName name="__pa0309">#REF!</definedName>
    <definedName name="__pa0310" localSheetId="7">#REF!</definedName>
    <definedName name="__pa0310" localSheetId="6">#REF!</definedName>
    <definedName name="__pa0310" localSheetId="9">#REF!</definedName>
    <definedName name="__pa0310" localSheetId="3">#REF!</definedName>
    <definedName name="__pa0310">#REF!</definedName>
    <definedName name="__pa0311" localSheetId="7">#REF!</definedName>
    <definedName name="__pa0311" localSheetId="6">#REF!</definedName>
    <definedName name="__pa0311" localSheetId="9">#REF!</definedName>
    <definedName name="__pa0311" localSheetId="3">#REF!</definedName>
    <definedName name="__pa0311">#REF!</definedName>
    <definedName name="__pa0312" localSheetId="7">#REF!</definedName>
    <definedName name="__pa0312" localSheetId="6">#REF!</definedName>
    <definedName name="__pa0312" localSheetId="9">#REF!</definedName>
    <definedName name="__pa0312" localSheetId="3">#REF!</definedName>
    <definedName name="__pa0312">#REF!</definedName>
    <definedName name="__pa0313" localSheetId="7">#REF!</definedName>
    <definedName name="__pa0313" localSheetId="6">#REF!</definedName>
    <definedName name="__pa0313" localSheetId="9">#REF!</definedName>
    <definedName name="__pa0313" localSheetId="3">#REF!</definedName>
    <definedName name="__pa0313">#REF!</definedName>
    <definedName name="__pa0314" localSheetId="7">#REF!</definedName>
    <definedName name="__pa0314" localSheetId="6">#REF!</definedName>
    <definedName name="__pa0314" localSheetId="9">#REF!</definedName>
    <definedName name="__pa0314" localSheetId="3">#REF!</definedName>
    <definedName name="__pa0314">#REF!</definedName>
    <definedName name="__pa0315" localSheetId="7">#REF!</definedName>
    <definedName name="__pa0315" localSheetId="6">#REF!</definedName>
    <definedName name="__pa0315" localSheetId="9">#REF!</definedName>
    <definedName name="__pa0315" localSheetId="3">#REF!</definedName>
    <definedName name="__pa0315">#REF!</definedName>
    <definedName name="__pa0316" localSheetId="7">#REF!</definedName>
    <definedName name="__pa0316" localSheetId="6">#REF!</definedName>
    <definedName name="__pa0316" localSheetId="9">#REF!</definedName>
    <definedName name="__pa0316" localSheetId="3">#REF!</definedName>
    <definedName name="__pa0316">#REF!</definedName>
    <definedName name="__pa0317" localSheetId="7">#REF!</definedName>
    <definedName name="__pa0317" localSheetId="6">#REF!</definedName>
    <definedName name="__pa0317" localSheetId="9">#REF!</definedName>
    <definedName name="__pa0317" localSheetId="3">#REF!</definedName>
    <definedName name="__pa0317">#REF!</definedName>
    <definedName name="__pa0318" localSheetId="7">#REF!</definedName>
    <definedName name="__pa0318" localSheetId="6">#REF!</definedName>
    <definedName name="__pa0318" localSheetId="9">#REF!</definedName>
    <definedName name="__pa0318" localSheetId="3">#REF!</definedName>
    <definedName name="__pa0318">#REF!</definedName>
    <definedName name="__pa0319" localSheetId="7">#REF!</definedName>
    <definedName name="__pa0319" localSheetId="6">#REF!</definedName>
    <definedName name="__pa0319" localSheetId="9">#REF!</definedName>
    <definedName name="__pa0319" localSheetId="3">#REF!</definedName>
    <definedName name="__pa0319">#REF!</definedName>
    <definedName name="__pa0320" localSheetId="7">#REF!</definedName>
    <definedName name="__pa0320" localSheetId="6">#REF!</definedName>
    <definedName name="__pa0320" localSheetId="9">#REF!</definedName>
    <definedName name="__pa0320" localSheetId="3">#REF!</definedName>
    <definedName name="__pa0320">#REF!</definedName>
    <definedName name="__pa0321" localSheetId="7">#REF!</definedName>
    <definedName name="__pa0321" localSheetId="6">#REF!</definedName>
    <definedName name="__pa0321" localSheetId="9">#REF!</definedName>
    <definedName name="__pa0321" localSheetId="3">#REF!</definedName>
    <definedName name="__pa0321">#REF!</definedName>
    <definedName name="__pa0322" localSheetId="7">#REF!</definedName>
    <definedName name="__pa0322" localSheetId="6">#REF!</definedName>
    <definedName name="__pa0322" localSheetId="9">#REF!</definedName>
    <definedName name="__pa0322" localSheetId="3">#REF!</definedName>
    <definedName name="__pa0322">#REF!</definedName>
    <definedName name="__pa0323" localSheetId="7">#REF!</definedName>
    <definedName name="__pa0323" localSheetId="6">#REF!</definedName>
    <definedName name="__pa0323" localSheetId="9">#REF!</definedName>
    <definedName name="__pa0323" localSheetId="3">#REF!</definedName>
    <definedName name="__pa0323">#REF!</definedName>
    <definedName name="__pa0325" localSheetId="7">#REF!</definedName>
    <definedName name="__pa0325" localSheetId="6">#REF!</definedName>
    <definedName name="__pa0325" localSheetId="9">#REF!</definedName>
    <definedName name="__pa0325" localSheetId="3">#REF!</definedName>
    <definedName name="__pa0325">#REF!</definedName>
    <definedName name="__pa0326" localSheetId="7">#REF!</definedName>
    <definedName name="__pa0326" localSheetId="6">#REF!</definedName>
    <definedName name="__pa0326" localSheetId="9">#REF!</definedName>
    <definedName name="__pa0326" localSheetId="3">#REF!</definedName>
    <definedName name="__pa0326">#REF!</definedName>
    <definedName name="__pa0327" localSheetId="7">#REF!</definedName>
    <definedName name="__pa0327" localSheetId="6">#REF!</definedName>
    <definedName name="__pa0327" localSheetId="9">#REF!</definedName>
    <definedName name="__pa0327" localSheetId="3">#REF!</definedName>
    <definedName name="__pa0327">#REF!</definedName>
    <definedName name="__pa0328" localSheetId="7">#REF!</definedName>
    <definedName name="__pa0328" localSheetId="6">#REF!</definedName>
    <definedName name="__pa0328" localSheetId="9">#REF!</definedName>
    <definedName name="__pa0328" localSheetId="3">#REF!</definedName>
    <definedName name="__pa0328">#REF!</definedName>
    <definedName name="__pa0329" localSheetId="7">#REF!</definedName>
    <definedName name="__pa0329" localSheetId="6">#REF!</definedName>
    <definedName name="__pa0329" localSheetId="9">#REF!</definedName>
    <definedName name="__pa0329" localSheetId="3">#REF!</definedName>
    <definedName name="__pa0329">#REF!</definedName>
    <definedName name="__pa0406" localSheetId="7">#REF!</definedName>
    <definedName name="__pa0406" localSheetId="6">#REF!</definedName>
    <definedName name="__pa0406" localSheetId="9">#REF!</definedName>
    <definedName name="__pa0406" localSheetId="3">#REF!</definedName>
    <definedName name="__pa0406">#REF!</definedName>
    <definedName name="__pa0408" localSheetId="7">#REF!</definedName>
    <definedName name="__pa0408" localSheetId="6">#REF!</definedName>
    <definedName name="__pa0408" localSheetId="9">#REF!</definedName>
    <definedName name="__pa0408" localSheetId="3">#REF!</definedName>
    <definedName name="__pa0408">#REF!</definedName>
    <definedName name="__pa0409" localSheetId="7">#REF!</definedName>
    <definedName name="__pa0409" localSheetId="6">#REF!</definedName>
    <definedName name="__pa0409" localSheetId="9">#REF!</definedName>
    <definedName name="__pa0409" localSheetId="3">#REF!</definedName>
    <definedName name="__pa0409">#REF!</definedName>
    <definedName name="__pa0410" localSheetId="7">#REF!</definedName>
    <definedName name="__pa0410" localSheetId="6">#REF!</definedName>
    <definedName name="__pa0410" localSheetId="9">#REF!</definedName>
    <definedName name="__pa0410" localSheetId="3">#REF!</definedName>
    <definedName name="__pa0410">#REF!</definedName>
    <definedName name="__pa0411" localSheetId="7">#REF!</definedName>
    <definedName name="__pa0411" localSheetId="6">#REF!</definedName>
    <definedName name="__pa0411" localSheetId="9">#REF!</definedName>
    <definedName name="__pa0411" localSheetId="3">#REF!</definedName>
    <definedName name="__pa0411">#REF!</definedName>
    <definedName name="__pa0412" localSheetId="7">#REF!</definedName>
    <definedName name="__pa0412" localSheetId="6">#REF!</definedName>
    <definedName name="__pa0412" localSheetId="9">#REF!</definedName>
    <definedName name="__pa0412" localSheetId="3">#REF!</definedName>
    <definedName name="__pa0412">#REF!</definedName>
    <definedName name="__pa0413" localSheetId="7">#REF!</definedName>
    <definedName name="__pa0413" localSheetId="6">#REF!</definedName>
    <definedName name="__pa0413" localSheetId="9">#REF!</definedName>
    <definedName name="__pa0413" localSheetId="3">#REF!</definedName>
    <definedName name="__pa0413">#REF!</definedName>
    <definedName name="__pa0414" localSheetId="7">#REF!</definedName>
    <definedName name="__pa0414" localSheetId="6">#REF!</definedName>
    <definedName name="__pa0414" localSheetId="9">#REF!</definedName>
    <definedName name="__pa0414" localSheetId="3">#REF!</definedName>
    <definedName name="__pa0414">#REF!</definedName>
    <definedName name="__pa0415" localSheetId="7">#REF!</definedName>
    <definedName name="__pa0415" localSheetId="6">#REF!</definedName>
    <definedName name="__pa0415" localSheetId="9">#REF!</definedName>
    <definedName name="__pa0415" localSheetId="3">#REF!</definedName>
    <definedName name="__pa0415">#REF!</definedName>
    <definedName name="__pa0416" localSheetId="7">#REF!</definedName>
    <definedName name="__pa0416" localSheetId="6">#REF!</definedName>
    <definedName name="__pa0416" localSheetId="9">#REF!</definedName>
    <definedName name="__pa0416" localSheetId="3">#REF!</definedName>
    <definedName name="__pa0416">#REF!</definedName>
    <definedName name="__pa0418" localSheetId="7">#REF!</definedName>
    <definedName name="__pa0418" localSheetId="6">#REF!</definedName>
    <definedName name="__pa0418" localSheetId="9">#REF!</definedName>
    <definedName name="__pa0418" localSheetId="3">#REF!</definedName>
    <definedName name="__pa0418">#REF!</definedName>
    <definedName name="__pa0419" localSheetId="7">#REF!</definedName>
    <definedName name="__pa0419" localSheetId="6">#REF!</definedName>
    <definedName name="__pa0419" localSheetId="9">#REF!</definedName>
    <definedName name="__pa0419" localSheetId="3">#REF!</definedName>
    <definedName name="__pa0419">#REF!</definedName>
    <definedName name="__pa0420" localSheetId="7">#REF!</definedName>
    <definedName name="__pa0420" localSheetId="6">#REF!</definedName>
    <definedName name="__pa0420" localSheetId="9">#REF!</definedName>
    <definedName name="__pa0420" localSheetId="3">#REF!</definedName>
    <definedName name="__pa0420">#REF!</definedName>
    <definedName name="__pa0422" localSheetId="7">#REF!</definedName>
    <definedName name="__pa0422" localSheetId="6">#REF!</definedName>
    <definedName name="__pa0422" localSheetId="9">#REF!</definedName>
    <definedName name="__pa0422" localSheetId="3">#REF!</definedName>
    <definedName name="__pa0422">#REF!</definedName>
    <definedName name="__pa0423" localSheetId="7">#REF!</definedName>
    <definedName name="__pa0423" localSheetId="6">#REF!</definedName>
    <definedName name="__pa0423" localSheetId="9">#REF!</definedName>
    <definedName name="__pa0423" localSheetId="3">#REF!</definedName>
    <definedName name="__pa0423">#REF!</definedName>
    <definedName name="__pa0424" localSheetId="7">#REF!</definedName>
    <definedName name="__pa0424" localSheetId="6">#REF!</definedName>
    <definedName name="__pa0424" localSheetId="9">#REF!</definedName>
    <definedName name="__pa0424" localSheetId="3">#REF!</definedName>
    <definedName name="__pa0424">#REF!</definedName>
    <definedName name="__pa0425" localSheetId="7">#REF!</definedName>
    <definedName name="__pa0425" localSheetId="6">#REF!</definedName>
    <definedName name="__pa0425" localSheetId="9">#REF!</definedName>
    <definedName name="__pa0425" localSheetId="3">#REF!</definedName>
    <definedName name="__pa0425">#REF!</definedName>
    <definedName name="__pa0427" localSheetId="7">#REF!</definedName>
    <definedName name="__pa0427" localSheetId="6">#REF!</definedName>
    <definedName name="__pa0427" localSheetId="9">#REF!</definedName>
    <definedName name="__pa0427" localSheetId="3">#REF!</definedName>
    <definedName name="__pa0427">#REF!</definedName>
    <definedName name="__pa0505" localSheetId="7">#REF!</definedName>
    <definedName name="__pa0505" localSheetId="6">#REF!</definedName>
    <definedName name="__pa0505" localSheetId="9">#REF!</definedName>
    <definedName name="__pa0505" localSheetId="3">#REF!</definedName>
    <definedName name="__pa0505">#REF!</definedName>
    <definedName name="__pa0506" localSheetId="7">#REF!</definedName>
    <definedName name="__pa0506" localSheetId="6">#REF!</definedName>
    <definedName name="__pa0506" localSheetId="9">#REF!</definedName>
    <definedName name="__pa0506" localSheetId="3">#REF!</definedName>
    <definedName name="__pa0506">#REF!</definedName>
    <definedName name="__pa0510" localSheetId="7">#REF!</definedName>
    <definedName name="__pa0510" localSheetId="6">#REF!</definedName>
    <definedName name="__pa0510" localSheetId="9">#REF!</definedName>
    <definedName name="__pa0510" localSheetId="3">#REF!</definedName>
    <definedName name="__pa0510">#REF!</definedName>
    <definedName name="__pa0511" localSheetId="7">#REF!</definedName>
    <definedName name="__pa0511" localSheetId="6">#REF!</definedName>
    <definedName name="__pa0511" localSheetId="9">#REF!</definedName>
    <definedName name="__pa0511" localSheetId="3">#REF!</definedName>
    <definedName name="__pa0511">#REF!</definedName>
    <definedName name="__pa0512" localSheetId="7">#REF!</definedName>
    <definedName name="__pa0512" localSheetId="6">#REF!</definedName>
    <definedName name="__pa0512" localSheetId="9">#REF!</definedName>
    <definedName name="__pa0512" localSheetId="3">#REF!</definedName>
    <definedName name="__pa0512">#REF!</definedName>
    <definedName name="__pa0513" localSheetId="7">#REF!</definedName>
    <definedName name="__pa0513" localSheetId="6">#REF!</definedName>
    <definedName name="__pa0513" localSheetId="9">#REF!</definedName>
    <definedName name="__pa0513" localSheetId="3">#REF!</definedName>
    <definedName name="__pa0513">#REF!</definedName>
    <definedName name="__pa0517" localSheetId="7">#REF!</definedName>
    <definedName name="__pa0517" localSheetId="6">#REF!</definedName>
    <definedName name="__pa0517" localSheetId="9">#REF!</definedName>
    <definedName name="__pa0517" localSheetId="3">#REF!</definedName>
    <definedName name="__pa0517">#REF!</definedName>
    <definedName name="__pa0518" localSheetId="7">#REF!</definedName>
    <definedName name="__pa0518" localSheetId="6">#REF!</definedName>
    <definedName name="__pa0518" localSheetId="9">#REF!</definedName>
    <definedName name="__pa0518" localSheetId="3">#REF!</definedName>
    <definedName name="__pa0518">#REF!</definedName>
    <definedName name="__pa0526" localSheetId="7">#REF!</definedName>
    <definedName name="__pa0526" localSheetId="6">#REF!</definedName>
    <definedName name="__pa0526" localSheetId="9">#REF!</definedName>
    <definedName name="__pa0526" localSheetId="3">#REF!</definedName>
    <definedName name="__pa0526">#REF!</definedName>
    <definedName name="__pa0530" localSheetId="7">#REF!</definedName>
    <definedName name="__pa0530" localSheetId="6">#REF!</definedName>
    <definedName name="__pa0530" localSheetId="9">#REF!</definedName>
    <definedName name="__pa0530" localSheetId="3">#REF!</definedName>
    <definedName name="__pa0530">#REF!</definedName>
    <definedName name="__pa0535" localSheetId="7">#REF!</definedName>
    <definedName name="__pa0535" localSheetId="6">#REF!</definedName>
    <definedName name="__pa0535" localSheetId="9">#REF!</definedName>
    <definedName name="__pa0535" localSheetId="3">#REF!</definedName>
    <definedName name="__pa0535">#REF!</definedName>
    <definedName name="__pa0538" localSheetId="7">#REF!</definedName>
    <definedName name="__pa0538" localSheetId="6">#REF!</definedName>
    <definedName name="__pa0538" localSheetId="9">#REF!</definedName>
    <definedName name="__pa0538" localSheetId="3">#REF!</definedName>
    <definedName name="__pa0538">#REF!</definedName>
    <definedName name="__pa0604" localSheetId="7">#REF!</definedName>
    <definedName name="__pa0604" localSheetId="6">#REF!</definedName>
    <definedName name="__pa0604" localSheetId="9">#REF!</definedName>
    <definedName name="__pa0604" localSheetId="3">#REF!</definedName>
    <definedName name="__pa0604">#REF!</definedName>
    <definedName name="__pa0605" localSheetId="7">#REF!</definedName>
    <definedName name="__pa0605" localSheetId="6">#REF!</definedName>
    <definedName name="__pa0605" localSheetId="9">#REF!</definedName>
    <definedName name="__pa0605" localSheetId="3">#REF!</definedName>
    <definedName name="__pa0605">#REF!</definedName>
    <definedName name="__pa0606" localSheetId="7">#REF!</definedName>
    <definedName name="__pa0606" localSheetId="6">#REF!</definedName>
    <definedName name="__pa0606" localSheetId="9">#REF!</definedName>
    <definedName name="__pa0606" localSheetId="3">#REF!</definedName>
    <definedName name="__pa0606">#REF!</definedName>
    <definedName name="__pa0607" localSheetId="7">#REF!</definedName>
    <definedName name="__pa0607" localSheetId="6">#REF!</definedName>
    <definedName name="__pa0607" localSheetId="9">#REF!</definedName>
    <definedName name="__pa0607" localSheetId="3">#REF!</definedName>
    <definedName name="__pa0607">#REF!</definedName>
    <definedName name="__pa0805" localSheetId="7">#REF!</definedName>
    <definedName name="__pa0805" localSheetId="6">#REF!</definedName>
    <definedName name="__pa0805" localSheetId="9">#REF!</definedName>
    <definedName name="__pa0805" localSheetId="3">#REF!</definedName>
    <definedName name="__pa0805">#REF!</definedName>
    <definedName name="__pa0812" localSheetId="7">#REF!</definedName>
    <definedName name="__pa0812" localSheetId="6">#REF!</definedName>
    <definedName name="__pa0812" localSheetId="9">#REF!</definedName>
    <definedName name="__pa0812" localSheetId="3">#REF!</definedName>
    <definedName name="__pa0812">#REF!</definedName>
    <definedName name="__pa1003">[18]Sheet1!$E$7</definedName>
    <definedName name="__pa3040" localSheetId="7">#REF!</definedName>
    <definedName name="__pa3040" localSheetId="4">#REF!</definedName>
    <definedName name="__pa3040" localSheetId="6">#REF!</definedName>
    <definedName name="__pa3040" localSheetId="9">#REF!</definedName>
    <definedName name="__pa3040" localSheetId="3">#REF!</definedName>
    <definedName name="__pa3040">#REF!</definedName>
    <definedName name="__pa3050" localSheetId="7">#REF!</definedName>
    <definedName name="__pa3050" localSheetId="6">#REF!</definedName>
    <definedName name="__pa3050" localSheetId="9">#REF!</definedName>
    <definedName name="__pa3050" localSheetId="3">#REF!</definedName>
    <definedName name="__pa3050">#REF!</definedName>
    <definedName name="__paa0421" localSheetId="7">#REF!</definedName>
    <definedName name="__paa0421" localSheetId="6">#REF!</definedName>
    <definedName name="__paa0421" localSheetId="9">#REF!</definedName>
    <definedName name="__paa0421" localSheetId="3">#REF!</definedName>
    <definedName name="__paa0421">#REF!</definedName>
    <definedName name="__paa316" localSheetId="7">#REF!</definedName>
    <definedName name="__paa316" localSheetId="6">#REF!</definedName>
    <definedName name="__paa316" localSheetId="9">#REF!</definedName>
    <definedName name="__paa316" localSheetId="3">#REF!</definedName>
    <definedName name="__paa316">#REF!</definedName>
    <definedName name="__paa324" localSheetId="7">#REF!</definedName>
    <definedName name="__paa324" localSheetId="6">#REF!</definedName>
    <definedName name="__paa324" localSheetId="9">#REF!</definedName>
    <definedName name="__paa324" localSheetId="3">#REF!</definedName>
    <definedName name="__paa324">#REF!</definedName>
    <definedName name="__paa408" localSheetId="7">#REF!</definedName>
    <definedName name="__paa408" localSheetId="6">#REF!</definedName>
    <definedName name="__paa408" localSheetId="9">#REF!</definedName>
    <definedName name="__paa408" localSheetId="3">#REF!</definedName>
    <definedName name="__paa408">#REF!</definedName>
    <definedName name="__paa409" localSheetId="7">#REF!</definedName>
    <definedName name="__paa409" localSheetId="6">#REF!</definedName>
    <definedName name="__paa409" localSheetId="9">#REF!</definedName>
    <definedName name="__paa409" localSheetId="3">#REF!</definedName>
    <definedName name="__paa409">#REF!</definedName>
    <definedName name="__paa410" localSheetId="7">#REF!</definedName>
    <definedName name="__paa410" localSheetId="6">#REF!</definedName>
    <definedName name="__paa410" localSheetId="9">#REF!</definedName>
    <definedName name="__paa410" localSheetId="3">#REF!</definedName>
    <definedName name="__paa410">#REF!</definedName>
    <definedName name="__paa412" localSheetId="7">#REF!</definedName>
    <definedName name="__paa412" localSheetId="6">#REF!</definedName>
    <definedName name="__paa412" localSheetId="9">#REF!</definedName>
    <definedName name="__paa412" localSheetId="3">#REF!</definedName>
    <definedName name="__paa412">#REF!</definedName>
    <definedName name="__paa531" localSheetId="7">#REF!</definedName>
    <definedName name="__paa531" localSheetId="6">#REF!</definedName>
    <definedName name="__paa531" localSheetId="9">#REF!</definedName>
    <definedName name="__paa531" localSheetId="3">#REF!</definedName>
    <definedName name="__paa531">#REF!</definedName>
    <definedName name="__pab100" localSheetId="7">#REF!</definedName>
    <definedName name="__pab100" localSheetId="6">#REF!</definedName>
    <definedName name="__pab100" localSheetId="9">#REF!</definedName>
    <definedName name="__pab100" localSheetId="3">#REF!</definedName>
    <definedName name="__pab100">#REF!</definedName>
    <definedName name="__pab125" localSheetId="7">#REF!</definedName>
    <definedName name="__pab125" localSheetId="6">#REF!</definedName>
    <definedName name="__pab125" localSheetId="9">#REF!</definedName>
    <definedName name="__pab125" localSheetId="3">#REF!</definedName>
    <definedName name="__pab125">#REF!</definedName>
    <definedName name="__pab15" localSheetId="7">#REF!</definedName>
    <definedName name="__pab15" localSheetId="6">#REF!</definedName>
    <definedName name="__pab15" localSheetId="9">#REF!</definedName>
    <definedName name="__pab15" localSheetId="3">#REF!</definedName>
    <definedName name="__pab15">#REF!</definedName>
    <definedName name="__pab150" localSheetId="7">#REF!</definedName>
    <definedName name="__pab150" localSheetId="6">#REF!</definedName>
    <definedName name="__pab150" localSheetId="9">#REF!</definedName>
    <definedName name="__pab150" localSheetId="3">#REF!</definedName>
    <definedName name="__pab150">#REF!</definedName>
    <definedName name="__pab2" localSheetId="7">#REF!</definedName>
    <definedName name="__pab2" localSheetId="6">#REF!</definedName>
    <definedName name="__pab2" localSheetId="9">#REF!</definedName>
    <definedName name="__pab2" localSheetId="3">#REF!</definedName>
    <definedName name="__pab2">#REF!</definedName>
    <definedName name="__pab20" localSheetId="7">#REF!</definedName>
    <definedName name="__pab20" localSheetId="6">#REF!</definedName>
    <definedName name="__pab20" localSheetId="9">#REF!</definedName>
    <definedName name="__pab20" localSheetId="3">#REF!</definedName>
    <definedName name="__pab20">#REF!</definedName>
    <definedName name="__pab25" localSheetId="7">#REF!</definedName>
    <definedName name="__pab25" localSheetId="6">#REF!</definedName>
    <definedName name="__pab25" localSheetId="9">#REF!</definedName>
    <definedName name="__pab25" localSheetId="3">#REF!</definedName>
    <definedName name="__pab25">#REF!</definedName>
    <definedName name="__pab308" localSheetId="7">#REF!</definedName>
    <definedName name="__pab308" localSheetId="6">#REF!</definedName>
    <definedName name="__pab308" localSheetId="9">#REF!</definedName>
    <definedName name="__pab308" localSheetId="3">#REF!</definedName>
    <definedName name="__pab308">#REF!</definedName>
    <definedName name="__pab309" localSheetId="7">#REF!</definedName>
    <definedName name="__pab309" localSheetId="6">#REF!</definedName>
    <definedName name="__pab309" localSheetId="9">#REF!</definedName>
    <definedName name="__pab309" localSheetId="3">#REF!</definedName>
    <definedName name="__pab309">#REF!</definedName>
    <definedName name="__pab310" localSheetId="7">#REF!</definedName>
    <definedName name="__pab310" localSheetId="6">#REF!</definedName>
    <definedName name="__pab310" localSheetId="9">#REF!</definedName>
    <definedName name="__pab310" localSheetId="3">#REF!</definedName>
    <definedName name="__pab310">#REF!</definedName>
    <definedName name="__pab316" localSheetId="7">#REF!</definedName>
    <definedName name="__pab316" localSheetId="6">#REF!</definedName>
    <definedName name="__pab316" localSheetId="9">#REF!</definedName>
    <definedName name="__pab316" localSheetId="3">#REF!</definedName>
    <definedName name="__pab316">#REF!</definedName>
    <definedName name="__pab32" localSheetId="7">#REF!</definedName>
    <definedName name="__pab32" localSheetId="6">#REF!</definedName>
    <definedName name="__pab32" localSheetId="9">#REF!</definedName>
    <definedName name="__pab32" localSheetId="3">#REF!</definedName>
    <definedName name="__pab32">#REF!</definedName>
    <definedName name="__pab324" localSheetId="7">#REF!</definedName>
    <definedName name="__pab324" localSheetId="6">#REF!</definedName>
    <definedName name="__pab324" localSheetId="9">#REF!</definedName>
    <definedName name="__pab324" localSheetId="3">#REF!</definedName>
    <definedName name="__pab324">#REF!</definedName>
    <definedName name="__pab4" localSheetId="7">#REF!</definedName>
    <definedName name="__pab4" localSheetId="6">#REF!</definedName>
    <definedName name="__pab4" localSheetId="9">#REF!</definedName>
    <definedName name="__pab4" localSheetId="3">#REF!</definedName>
    <definedName name="__pab4">#REF!</definedName>
    <definedName name="__pab40" localSheetId="7">#REF!</definedName>
    <definedName name="__pab40" localSheetId="6">#REF!</definedName>
    <definedName name="__pab40" localSheetId="9">#REF!</definedName>
    <definedName name="__pab40" localSheetId="3">#REF!</definedName>
    <definedName name="__pab40">#REF!</definedName>
    <definedName name="__pab421" localSheetId="7">#REF!</definedName>
    <definedName name="__pab421" localSheetId="6">#REF!</definedName>
    <definedName name="__pab421" localSheetId="9">#REF!</definedName>
    <definedName name="__pab421" localSheetId="3">#REF!</definedName>
    <definedName name="__pab421">#REF!</definedName>
    <definedName name="__pab50" localSheetId="7">#REF!</definedName>
    <definedName name="__pab50" localSheetId="6">#REF!</definedName>
    <definedName name="__pab50" localSheetId="9">#REF!</definedName>
    <definedName name="__pab50" localSheetId="3">#REF!</definedName>
    <definedName name="__pab50">#REF!</definedName>
    <definedName name="__pab531" localSheetId="7">#REF!</definedName>
    <definedName name="__pab531" localSheetId="6">#REF!</definedName>
    <definedName name="__pab531" localSheetId="9">#REF!</definedName>
    <definedName name="__pab531" localSheetId="3">#REF!</definedName>
    <definedName name="__pab531">#REF!</definedName>
    <definedName name="__pab6" localSheetId="7">#REF!</definedName>
    <definedName name="__pab6" localSheetId="6">#REF!</definedName>
    <definedName name="__pab6" localSheetId="9">#REF!</definedName>
    <definedName name="__pab6" localSheetId="3">#REF!</definedName>
    <definedName name="__pab6">#REF!</definedName>
    <definedName name="__pab65" localSheetId="7">#REF!</definedName>
    <definedName name="__pab65" localSheetId="6">#REF!</definedName>
    <definedName name="__pab65" localSheetId="9">#REF!</definedName>
    <definedName name="__pab65" localSheetId="3">#REF!</definedName>
    <definedName name="__pab65">#REF!</definedName>
    <definedName name="__pab80" localSheetId="7">#REF!</definedName>
    <definedName name="__pab80" localSheetId="6">#REF!</definedName>
    <definedName name="__pab80" localSheetId="9">#REF!</definedName>
    <definedName name="__pab80" localSheetId="3">#REF!</definedName>
    <definedName name="__pab80">#REF!</definedName>
    <definedName name="__pac309" localSheetId="7">#REF!</definedName>
    <definedName name="__pac309" localSheetId="6">#REF!</definedName>
    <definedName name="__pac309" localSheetId="9">#REF!</definedName>
    <definedName name="__pac309" localSheetId="3">#REF!</definedName>
    <definedName name="__pac309">#REF!</definedName>
    <definedName name="__pac310" localSheetId="7">#REF!</definedName>
    <definedName name="__pac310" localSheetId="6">#REF!</definedName>
    <definedName name="__pac310" localSheetId="9">#REF!</definedName>
    <definedName name="__pac310" localSheetId="3">#REF!</definedName>
    <definedName name="__pac310">#REF!</definedName>
    <definedName name="__pac316" localSheetId="7">#REF!</definedName>
    <definedName name="__pac316" localSheetId="6">#REF!</definedName>
    <definedName name="__pac316" localSheetId="9">#REF!</definedName>
    <definedName name="__pac316" localSheetId="3">#REF!</definedName>
    <definedName name="__pac316">#REF!</definedName>
    <definedName name="__pac324" localSheetId="7">#REF!</definedName>
    <definedName name="__pac324" localSheetId="6">#REF!</definedName>
    <definedName name="__pac324" localSheetId="9">#REF!</definedName>
    <definedName name="__pac324" localSheetId="3">#REF!</definedName>
    <definedName name="__pac324">#REF!</definedName>
    <definedName name="__pac531" localSheetId="7">#REF!</definedName>
    <definedName name="__pac531" localSheetId="6">#REF!</definedName>
    <definedName name="__pac531" localSheetId="9">#REF!</definedName>
    <definedName name="__pac531" localSheetId="3">#REF!</definedName>
    <definedName name="__pac531">#REF!</definedName>
    <definedName name="__pad324" localSheetId="7">#REF!</definedName>
    <definedName name="__pad324" localSheetId="6">#REF!</definedName>
    <definedName name="__pad324" localSheetId="9">#REF!</definedName>
    <definedName name="__pad324" localSheetId="3">#REF!</definedName>
    <definedName name="__pad324">#REF!</definedName>
    <definedName name="__pah150" localSheetId="7">#REF!</definedName>
    <definedName name="__pah150" localSheetId="6">#REF!</definedName>
    <definedName name="__pah150" localSheetId="9">#REF!</definedName>
    <definedName name="__pah150" localSheetId="3">#REF!</definedName>
    <definedName name="__pah150">#REF!</definedName>
    <definedName name="__pak100" localSheetId="7">#REF!</definedName>
    <definedName name="__pak100" localSheetId="6">#REF!</definedName>
    <definedName name="__pak100" localSheetId="9">#REF!</definedName>
    <definedName name="__pak100" localSheetId="3">#REF!</definedName>
    <definedName name="__pak100">#REF!</definedName>
    <definedName name="__pak150" localSheetId="7">#REF!</definedName>
    <definedName name="__pak150" localSheetId="6">#REF!</definedName>
    <definedName name="__pak150" localSheetId="9">#REF!</definedName>
    <definedName name="__pak150" localSheetId="3">#REF!</definedName>
    <definedName name="__pak150">#REF!</definedName>
    <definedName name="__pak50" localSheetId="7">#REF!</definedName>
    <definedName name="__pak50" localSheetId="6">#REF!</definedName>
    <definedName name="__pak50" localSheetId="9">#REF!</definedName>
    <definedName name="__pak50" localSheetId="3">#REF!</definedName>
    <definedName name="__pak50">#REF!</definedName>
    <definedName name="__pak80" localSheetId="7">#REF!</definedName>
    <definedName name="__pak80" localSheetId="6">#REF!</definedName>
    <definedName name="__pak80" localSheetId="9">#REF!</definedName>
    <definedName name="__pak80" localSheetId="3">#REF!</definedName>
    <definedName name="__pak80">#REF!</definedName>
    <definedName name="__Pap785">[17]INPUTS!$H$34</definedName>
    <definedName name="__Pap789">[17]INPUTS!$H$32</definedName>
    <definedName name="__pb0130">[18]Sheet1!$E$15</definedName>
    <definedName name="__pb0131">[18]Sheet1!$E$16</definedName>
    <definedName name="__PB0132">[18]Sheet1!$E$17</definedName>
    <definedName name="__PB0135">[18]Sheet1!$E$18</definedName>
    <definedName name="__PB0305">[18]Sheet1!$E$24</definedName>
    <definedName name="__pbs100" localSheetId="7">#REF!</definedName>
    <definedName name="__pbs100" localSheetId="4">#REF!</definedName>
    <definedName name="__pbs100" localSheetId="6">#REF!</definedName>
    <definedName name="__pbs100" localSheetId="9">#REF!</definedName>
    <definedName name="__pbs100" localSheetId="3">#REF!</definedName>
    <definedName name="__pbs100">#REF!</definedName>
    <definedName name="__pbs15" localSheetId="7">#REF!</definedName>
    <definedName name="__pbs15" localSheetId="6">#REF!</definedName>
    <definedName name="__pbs15" localSheetId="9">#REF!</definedName>
    <definedName name="__pbs15" localSheetId="3">#REF!</definedName>
    <definedName name="__pbs15">#REF!</definedName>
    <definedName name="__pbs150" localSheetId="7">#REF!</definedName>
    <definedName name="__pbs150" localSheetId="6">#REF!</definedName>
    <definedName name="__pbs150" localSheetId="9">#REF!</definedName>
    <definedName name="__pbs150" localSheetId="3">#REF!</definedName>
    <definedName name="__pbs150">#REF!</definedName>
    <definedName name="__pbs40" localSheetId="7">#REF!</definedName>
    <definedName name="__pbs40" localSheetId="6">#REF!</definedName>
    <definedName name="__pbs40" localSheetId="9">#REF!</definedName>
    <definedName name="__pbs40" localSheetId="3">#REF!</definedName>
    <definedName name="__pbs40">#REF!</definedName>
    <definedName name="__pbs50" localSheetId="7">#REF!</definedName>
    <definedName name="__pbs50" localSheetId="6">#REF!</definedName>
    <definedName name="__pbs50" localSheetId="9">#REF!</definedName>
    <definedName name="__pbs50" localSheetId="3">#REF!</definedName>
    <definedName name="__pbs50">#REF!</definedName>
    <definedName name="__pbs65" localSheetId="7">#REF!</definedName>
    <definedName name="__pbs65" localSheetId="6">#REF!</definedName>
    <definedName name="__pbs65" localSheetId="9">#REF!</definedName>
    <definedName name="__pbs65" localSheetId="3">#REF!</definedName>
    <definedName name="__pbs65">#REF!</definedName>
    <definedName name="__pbs80" localSheetId="7">#REF!</definedName>
    <definedName name="__pbs80" localSheetId="6">#REF!</definedName>
    <definedName name="__pbs80" localSheetId="9">#REF!</definedName>
    <definedName name="__pbs80" localSheetId="3">#REF!</definedName>
    <definedName name="__pbs80">#REF!</definedName>
    <definedName name="__pc0022">[18]Sheet1!$E$31</definedName>
    <definedName name="__pc50" localSheetId="7">#REF!</definedName>
    <definedName name="__pc50" localSheetId="4">#REF!</definedName>
    <definedName name="__pc50" localSheetId="6">#REF!</definedName>
    <definedName name="__pc50" localSheetId="9">#REF!</definedName>
    <definedName name="__pc50" localSheetId="3">#REF!</definedName>
    <definedName name="__pc50">#REF!</definedName>
    <definedName name="__pc80" localSheetId="7">#REF!</definedName>
    <definedName name="__pc80" localSheetId="6">#REF!</definedName>
    <definedName name="__pc80" localSheetId="9">#REF!</definedName>
    <definedName name="__pc80" localSheetId="3">#REF!</definedName>
    <definedName name="__pc80">#REF!</definedName>
    <definedName name="__pcf80" localSheetId="7">#REF!</definedName>
    <definedName name="__pcf80" localSheetId="6">#REF!</definedName>
    <definedName name="__pcf80" localSheetId="9">#REF!</definedName>
    <definedName name="__pcf80" localSheetId="3">#REF!</definedName>
    <definedName name="__pcf80">#REF!</definedName>
    <definedName name="__Pci785">[17]INPUTS!$H$35</definedName>
    <definedName name="__Pci789">[17]INPUTS!$H$33</definedName>
    <definedName name="__pd0120">[18]Sheet1!$E$42</definedName>
    <definedName name="__pd0132">[18]Sheet1!$E$45</definedName>
    <definedName name="__pd0163">[18]Sheet1!$E$53</definedName>
    <definedName name="__pd0164">[18]Sheet1!$E$54</definedName>
    <definedName name="__pd0165">[18]Sheet1!$E$55</definedName>
    <definedName name="__pd0166">[18]Sheet1!$E$56</definedName>
    <definedName name="__pd0167">[18]Sheet1!$E$57</definedName>
    <definedName name="__pd0200">[18]Sheet1!$E$58</definedName>
    <definedName name="__pd0210">[18]Sheet1!$E$59</definedName>
    <definedName name="__pd0220">[18]Sheet1!$E$60</definedName>
    <definedName name="__pd0240">[18]Sheet1!$E$62</definedName>
    <definedName name="__pd0242">[18]Sheet1!$E$63</definedName>
    <definedName name="__pd0246">[18]Sheet1!$E$65</definedName>
    <definedName name="__pd0260">[18]Sheet1!$E$69</definedName>
    <definedName name="__pd0261">[18]Sheet1!$E$70</definedName>
    <definedName name="__pd0262">[18]Sheet1!$E$71</definedName>
    <definedName name="__pe0015">[18]Sheet1!$E$82</definedName>
    <definedName name="__pe0025">[18]Sheet1!$E$86</definedName>
    <definedName name="__pf0100">[18]Sheet1!$E$89</definedName>
    <definedName name="__pf0280">[18]Sheet1!$E$110</definedName>
    <definedName name="__pf0400">[18]Sheet1!$E$119</definedName>
    <definedName name="__pf5001">[18]Sheet1!$E$137</definedName>
    <definedName name="__pg0130">[18]Sheet1!$E$142</definedName>
    <definedName name="__pg0140">[18]Sheet1!$E$143</definedName>
    <definedName name="_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_ph100" localSheetId="7">#REF!</definedName>
    <definedName name="__ph100" localSheetId="4">#REF!</definedName>
    <definedName name="__ph100" localSheetId="6">#REF!</definedName>
    <definedName name="__ph100" localSheetId="9">#REF!</definedName>
    <definedName name="__ph100" localSheetId="3">#REF!</definedName>
    <definedName name="__ph100">#REF!</definedName>
    <definedName name="__ph150" localSheetId="7">#REF!</definedName>
    <definedName name="__ph150" localSheetId="6">#REF!</definedName>
    <definedName name="__ph150" localSheetId="9">#REF!</definedName>
    <definedName name="__ph150" localSheetId="3">#REF!</definedName>
    <definedName name="__ph150">#REF!</definedName>
    <definedName name="__phf100" localSheetId="7">#REF!</definedName>
    <definedName name="__phf100" localSheetId="6">#REF!</definedName>
    <definedName name="__phf100" localSheetId="9">#REF!</definedName>
    <definedName name="__phf100" localSheetId="3">#REF!</definedName>
    <definedName name="__phf100">#REF!</definedName>
    <definedName name="__phf150" localSheetId="7">#REF!</definedName>
    <definedName name="__phf150" localSheetId="6">#REF!</definedName>
    <definedName name="__phf150" localSheetId="9">#REF!</definedName>
    <definedName name="__phf150" localSheetId="3">#REF!</definedName>
    <definedName name="__phf150">#REF!</definedName>
    <definedName name="__pi0110">[18]Sheet1!$E$172</definedName>
    <definedName name="__pi0112">[18]Sheet1!$E$173</definedName>
    <definedName name="__pi0502">[18]Sheet1!$E$187</definedName>
    <definedName name="__pi0503">[18]Sheet1!$E$188</definedName>
    <definedName name="__pi0600">[18]Sheet1!$E$189</definedName>
    <definedName name="__pi0601">[18]Sheet1!$E$190</definedName>
    <definedName name="__pi0602">[18]Sheet1!$E$191</definedName>
    <definedName name="__pi0603">[18]Sheet1!$E$192</definedName>
    <definedName name="__pj0103">[18]Sheet1!$E$196</definedName>
    <definedName name="__pj1004">[18]Sheet1!$E$215</definedName>
    <definedName name="__PJL2" localSheetId="7">#REF!</definedName>
    <definedName name="__PJL2" localSheetId="6">#REF!</definedName>
    <definedName name="__PJL2" localSheetId="9">#REF!</definedName>
    <definedName name="__PJL2">#REF!</definedName>
    <definedName name="__pl1" localSheetId="7">#REF!</definedName>
    <definedName name="__pl1" localSheetId="6">#REF!</definedName>
    <definedName name="__pl1" localSheetId="9">#REF!</definedName>
    <definedName name="__pl1" localSheetId="3">#REF!</definedName>
    <definedName name="__pl1">#REF!</definedName>
    <definedName name="__pl2" localSheetId="7">#REF!</definedName>
    <definedName name="__pl2" localSheetId="6">#REF!</definedName>
    <definedName name="__pl2" localSheetId="9">#REF!</definedName>
    <definedName name="__pl2" localSheetId="3">#REF!</definedName>
    <definedName name="__pl2">#REF!</definedName>
    <definedName name="__PPE2">'[15]Detail-PARENT'!$AU$781</definedName>
    <definedName name="__PPS20" localSheetId="7">#REF!</definedName>
    <definedName name="__PPS20" localSheetId="6">#REF!</definedName>
    <definedName name="__PPS20" localSheetId="9">#REF!</definedName>
    <definedName name="__PPS20">#REF!</definedName>
    <definedName name="__PRO07" localSheetId="7">#REF!</definedName>
    <definedName name="__PRO07" localSheetId="6">#REF!</definedName>
    <definedName name="__PRO07" localSheetId="9">#REF!</definedName>
    <definedName name="__PRO07">#REF!</definedName>
    <definedName name="__Ptl785">[17]INPUTS!$H$37</definedName>
    <definedName name="__Ptl789">[17]INPUTS!$H$38</definedName>
    <definedName name="__pv100" localSheetId="7">#REF!</definedName>
    <definedName name="__pv100" localSheetId="4">#REF!</definedName>
    <definedName name="__pv100" localSheetId="6">#REF!</definedName>
    <definedName name="__pv100" localSheetId="9">#REF!</definedName>
    <definedName name="__pv100" localSheetId="3">#REF!</definedName>
    <definedName name="__pv100">#REF!</definedName>
    <definedName name="__pv40" localSheetId="7">#REF!</definedName>
    <definedName name="__pv40" localSheetId="6">#REF!</definedName>
    <definedName name="__pv40" localSheetId="9">#REF!</definedName>
    <definedName name="__pv40" localSheetId="3">#REF!</definedName>
    <definedName name="__pv40">#REF!</definedName>
    <definedName name="__pv50" localSheetId="7">#REF!</definedName>
    <definedName name="__pv50" localSheetId="6">#REF!</definedName>
    <definedName name="__pv50" localSheetId="9">#REF!</definedName>
    <definedName name="__pv50" localSheetId="3">#REF!</definedName>
    <definedName name="__pv50">#REF!</definedName>
    <definedName name="__pv80" localSheetId="7">#REF!</definedName>
    <definedName name="__pv80" localSheetId="6">#REF!</definedName>
    <definedName name="__pv80" localSheetId="9">#REF!</definedName>
    <definedName name="__pv80" localSheetId="3">#REF!</definedName>
    <definedName name="__pv80">#REF!</definedName>
    <definedName name="__pvc100" localSheetId="7">[21]SAP!#REF!</definedName>
    <definedName name="__pvc100" localSheetId="6">[21]SAP!#REF!</definedName>
    <definedName name="__pvc100" localSheetId="9">[21]SAP!#REF!</definedName>
    <definedName name="__pvc100" localSheetId="3">[21]SAP!#REF!</definedName>
    <definedName name="__pvc100">[21]SAP!#REF!</definedName>
    <definedName name="__pvc150" localSheetId="7">[21]SAP!#REF!</definedName>
    <definedName name="__pvc150" localSheetId="6">[21]SAP!#REF!</definedName>
    <definedName name="__pvc150" localSheetId="9">[21]SAP!#REF!</definedName>
    <definedName name="__pvc150" localSheetId="3">[21]SAP!#REF!</definedName>
    <definedName name="__pvc150">[21]SAP!#REF!</definedName>
    <definedName name="__pvc20" localSheetId="7">[21]SAP!#REF!</definedName>
    <definedName name="__pvc20" localSheetId="6">[21]SAP!#REF!</definedName>
    <definedName name="__pvc20" localSheetId="9">[21]SAP!#REF!</definedName>
    <definedName name="__pvc20" localSheetId="3">[21]SAP!#REF!</definedName>
    <definedName name="__pvc20">[21]SAP!#REF!</definedName>
    <definedName name="__pvc200" localSheetId="7">[21]SAP!#REF!</definedName>
    <definedName name="__pvc200" localSheetId="6">[21]SAP!#REF!</definedName>
    <definedName name="__pvc200" localSheetId="9">[21]SAP!#REF!</definedName>
    <definedName name="__pvc200" localSheetId="3">[21]SAP!#REF!</definedName>
    <definedName name="__pvc200">[21]SAP!#REF!</definedName>
    <definedName name="__pvc25" localSheetId="7">[21]SAP!#REF!</definedName>
    <definedName name="__pvc25" localSheetId="6">[21]SAP!#REF!</definedName>
    <definedName name="__pvc25" localSheetId="9">[21]SAP!#REF!</definedName>
    <definedName name="__pvc25" localSheetId="3">[21]SAP!#REF!</definedName>
    <definedName name="__pvc25">[21]SAP!#REF!</definedName>
    <definedName name="__pvc32" localSheetId="7">[21]SAP!#REF!</definedName>
    <definedName name="__pvc32" localSheetId="6">[21]SAP!#REF!</definedName>
    <definedName name="__pvc32" localSheetId="9">[21]SAP!#REF!</definedName>
    <definedName name="__pvc32" localSheetId="3">[21]SAP!#REF!</definedName>
    <definedName name="__pvc32">[21]SAP!#REF!</definedName>
    <definedName name="__pvc40" localSheetId="7">[21]SAP!#REF!</definedName>
    <definedName name="__pvc40" localSheetId="6">[21]SAP!#REF!</definedName>
    <definedName name="__pvc40" localSheetId="9">[21]SAP!#REF!</definedName>
    <definedName name="__pvc40" localSheetId="3">[21]SAP!#REF!</definedName>
    <definedName name="__pvc40">[21]SAP!#REF!</definedName>
    <definedName name="__pvc50" localSheetId="7">[21]SAP!#REF!</definedName>
    <definedName name="__pvc50" localSheetId="6">[21]SAP!#REF!</definedName>
    <definedName name="__pvc50" localSheetId="9">[21]SAP!#REF!</definedName>
    <definedName name="__pvc50" localSheetId="3">[21]SAP!#REF!</definedName>
    <definedName name="__pvc50">[21]SAP!#REF!</definedName>
    <definedName name="__pvc65" localSheetId="7">[21]SAP!#REF!</definedName>
    <definedName name="__pvc65" localSheetId="6">[21]SAP!#REF!</definedName>
    <definedName name="__pvc65" localSheetId="9">[21]SAP!#REF!</definedName>
    <definedName name="__pvc65" localSheetId="3">[21]SAP!#REF!</definedName>
    <definedName name="__pvc65">[21]SAP!#REF!</definedName>
    <definedName name="__pvc80" localSheetId="7">[21]SAP!#REF!</definedName>
    <definedName name="__pvc80" localSheetId="6">[21]SAP!#REF!</definedName>
    <definedName name="__pvc80" localSheetId="9">[21]SAP!#REF!</definedName>
    <definedName name="__pvc80" localSheetId="3">[21]SAP!#REF!</definedName>
    <definedName name="__pvc80">[21]SAP!#REF!</definedName>
    <definedName name="__pvf100" localSheetId="7">#REF!</definedName>
    <definedName name="__pvf100" localSheetId="4">#REF!</definedName>
    <definedName name="__pvf100" localSheetId="6">#REF!</definedName>
    <definedName name="__pvf100" localSheetId="9">#REF!</definedName>
    <definedName name="__pvf100" localSheetId="3">#REF!</definedName>
    <definedName name="__pvf100">#REF!</definedName>
    <definedName name="__pvf80" localSheetId="7">#REF!</definedName>
    <definedName name="__pvf80" localSheetId="6">#REF!</definedName>
    <definedName name="__pvf80" localSheetId="9">#REF!</definedName>
    <definedName name="__pvf80" localSheetId="3">#REF!</definedName>
    <definedName name="__pvf80">#REF!</definedName>
    <definedName name="__qmd15" localSheetId="7">[21]SAP!#REF!</definedName>
    <definedName name="__qmd15" localSheetId="6">[21]SAP!#REF!</definedName>
    <definedName name="__qmd15" localSheetId="9">[21]SAP!#REF!</definedName>
    <definedName name="__qmd15" localSheetId="3">[21]SAP!#REF!</definedName>
    <definedName name="__qmd15">[21]SAP!#REF!</definedName>
    <definedName name="__qmd20" localSheetId="7">[21]SAP!#REF!</definedName>
    <definedName name="__qmd20" localSheetId="6">[21]SAP!#REF!</definedName>
    <definedName name="__qmd20" localSheetId="9">[21]SAP!#REF!</definedName>
    <definedName name="__qmd20" localSheetId="3">[21]SAP!#REF!</definedName>
    <definedName name="__qmd20">[21]SAP!#REF!</definedName>
    <definedName name="__RA11" localSheetId="7">#REF!</definedName>
    <definedName name="__RA11" localSheetId="6">#REF!</definedName>
    <definedName name="__RA11" localSheetId="9">#REF!</definedName>
    <definedName name="__RA11">#REF!</definedName>
    <definedName name="__RA13" localSheetId="7">#REF!</definedName>
    <definedName name="__RA13" localSheetId="6">#REF!</definedName>
    <definedName name="__RA13" localSheetId="9">#REF!</definedName>
    <definedName name="__RA13">#REF!</definedName>
    <definedName name="__RA14" localSheetId="7">#REF!</definedName>
    <definedName name="__RA14" localSheetId="6">#REF!</definedName>
    <definedName name="__RA14" localSheetId="9">#REF!</definedName>
    <definedName name="__RA14">#REF!</definedName>
    <definedName name="__RA4" localSheetId="7">#REF!</definedName>
    <definedName name="__RA4" localSheetId="6">#REF!</definedName>
    <definedName name="__RA4" localSheetId="9">#REF!</definedName>
    <definedName name="__RA4">#REF!</definedName>
    <definedName name="__RA7" localSheetId="7">#REF!</definedName>
    <definedName name="__RA7" localSheetId="6">#REF!</definedName>
    <definedName name="__RA7" localSheetId="9">#REF!</definedName>
    <definedName name="__RA7">#REF!</definedName>
    <definedName name="__RA8" localSheetId="7">#REF!</definedName>
    <definedName name="__RA8" localSheetId="6">#REF!</definedName>
    <definedName name="__RA8" localSheetId="9">#REF!</definedName>
    <definedName name="__RA8">#REF!</definedName>
    <definedName name="__RA9" localSheetId="7">#REF!</definedName>
    <definedName name="__RA9" localSheetId="6">#REF!</definedName>
    <definedName name="__RA9" localSheetId="9">#REF!</definedName>
    <definedName name="__RA9">#REF!</definedName>
    <definedName name="__RB2" localSheetId="7">#REF!</definedName>
    <definedName name="__RB2" localSheetId="6">#REF!</definedName>
    <definedName name="__RB2" localSheetId="9">#REF!</definedName>
    <definedName name="__RB2">#REF!</definedName>
    <definedName name="__RB3" localSheetId="7">#REF!</definedName>
    <definedName name="__RB3" localSheetId="6">#REF!</definedName>
    <definedName name="__RB3" localSheetId="9">#REF!</definedName>
    <definedName name="__RB3">#REF!</definedName>
    <definedName name="__RB5" localSheetId="7">#REF!</definedName>
    <definedName name="__RB5" localSheetId="6">#REF!</definedName>
    <definedName name="__RB5" localSheetId="9">#REF!</definedName>
    <definedName name="__RB5">#REF!</definedName>
    <definedName name="__RD1" localSheetId="7">#REF!</definedName>
    <definedName name="__RD1" localSheetId="6">#REF!</definedName>
    <definedName name="__RD1" localSheetId="9">#REF!</definedName>
    <definedName name="__RD1">#REF!</definedName>
    <definedName name="__rdd100" localSheetId="7">[21]SAP!#REF!</definedName>
    <definedName name="__rdd100" localSheetId="6">[21]SAP!#REF!</definedName>
    <definedName name="__rdd100" localSheetId="9">[21]SAP!#REF!</definedName>
    <definedName name="__rdd100" localSheetId="3">[21]SAP!#REF!</definedName>
    <definedName name="__rdd100">[21]SAP!#REF!</definedName>
    <definedName name="__rdd150" localSheetId="7">[21]SAP!#REF!</definedName>
    <definedName name="__rdd150" localSheetId="6">[21]SAP!#REF!</definedName>
    <definedName name="__rdd150" localSheetId="9">[21]SAP!#REF!</definedName>
    <definedName name="__rdd150" localSheetId="3">[21]SAP!#REF!</definedName>
    <definedName name="__rdd150">[21]SAP!#REF!</definedName>
    <definedName name="__RE1" localSheetId="7">#REF!</definedName>
    <definedName name="__RE1" localSheetId="6">#REF!</definedName>
    <definedName name="__RE1" localSheetId="9">#REF!</definedName>
    <definedName name="__RE1">#REF!</definedName>
    <definedName name="__RF1" localSheetId="7">#REF!</definedName>
    <definedName name="__RF1" localSheetId="6">#REF!</definedName>
    <definedName name="__RF1" localSheetId="9">#REF!</definedName>
    <definedName name="__RF1">#REF!</definedName>
    <definedName name="__RG1" localSheetId="7">#REF!</definedName>
    <definedName name="__RG1" localSheetId="6">#REF!</definedName>
    <definedName name="__RG1" localSheetId="9">#REF!</definedName>
    <definedName name="__RG1">#REF!</definedName>
    <definedName name="__RG2" localSheetId="7">#REF!</definedName>
    <definedName name="__RG2" localSheetId="6">#REF!</definedName>
    <definedName name="__RG2" localSheetId="9">#REF!</definedName>
    <definedName name="__RG2">#REF!</definedName>
    <definedName name="__RI1" localSheetId="7">#REF!</definedName>
    <definedName name="__RI1" localSheetId="6">#REF!</definedName>
    <definedName name="__RI1" localSheetId="9">#REF!</definedName>
    <definedName name="__RI1">#REF!</definedName>
    <definedName name="__RJ1" localSheetId="7">#REF!</definedName>
    <definedName name="__RJ1" localSheetId="6">#REF!</definedName>
    <definedName name="__RJ1" localSheetId="9">#REF!</definedName>
    <definedName name="__RJ1">#REF!</definedName>
    <definedName name="__RK1" localSheetId="7">#REF!</definedName>
    <definedName name="__RK1" localSheetId="6">#REF!</definedName>
    <definedName name="__RK1" localSheetId="9">#REF!</definedName>
    <definedName name="__RK1">#REF!</definedName>
    <definedName name="__rk100" localSheetId="7">#REF!</definedName>
    <definedName name="__rk100" localSheetId="6">#REF!</definedName>
    <definedName name="__rk100" localSheetId="9">#REF!</definedName>
    <definedName name="__rk100" localSheetId="3">#REF!</definedName>
    <definedName name="__rk100">#REF!</definedName>
    <definedName name="__rk200" localSheetId="7">#REF!</definedName>
    <definedName name="__rk200" localSheetId="6">#REF!</definedName>
    <definedName name="__rk200" localSheetId="9">#REF!</definedName>
    <definedName name="__rk200" localSheetId="3">#REF!</definedName>
    <definedName name="__rk200">#REF!</definedName>
    <definedName name="__rk300" localSheetId="7">#REF!</definedName>
    <definedName name="__rk300" localSheetId="6">#REF!</definedName>
    <definedName name="__rk300" localSheetId="9">#REF!</definedName>
    <definedName name="__rk300" localSheetId="3">#REF!</definedName>
    <definedName name="__rk300">#REF!</definedName>
    <definedName name="__rk600" localSheetId="7">#REF!</definedName>
    <definedName name="__rk600" localSheetId="6">#REF!</definedName>
    <definedName name="__rk600" localSheetId="9">#REF!</definedName>
    <definedName name="__rk600" localSheetId="3">#REF!</definedName>
    <definedName name="__rk600">#REF!</definedName>
    <definedName name="__rkl1000" localSheetId="7">#REF!</definedName>
    <definedName name="__rkl1000" localSheetId="6">#REF!</definedName>
    <definedName name="__rkl1000" localSheetId="9">#REF!</definedName>
    <definedName name="__rkl1000" localSheetId="3">#REF!</definedName>
    <definedName name="__rkl1000">#REF!</definedName>
    <definedName name="__rkl1200" localSheetId="7">#REF!</definedName>
    <definedName name="__rkl1200" localSheetId="6">#REF!</definedName>
    <definedName name="__rkl1200" localSheetId="9">#REF!</definedName>
    <definedName name="__rkl1200" localSheetId="3">#REF!</definedName>
    <definedName name="__rkl1200">#REF!</definedName>
    <definedName name="__rkl200" localSheetId="7">#REF!</definedName>
    <definedName name="__rkl200" localSheetId="6">#REF!</definedName>
    <definedName name="__rkl200" localSheetId="9">#REF!</definedName>
    <definedName name="__rkl200" localSheetId="3">#REF!</definedName>
    <definedName name="__rkl200">#REF!</definedName>
    <definedName name="__rkl300" localSheetId="7">#REF!</definedName>
    <definedName name="__rkl300" localSheetId="6">#REF!</definedName>
    <definedName name="__rkl300" localSheetId="9">#REF!</definedName>
    <definedName name="__rkl300" localSheetId="3">#REF!</definedName>
    <definedName name="__rkl300">#REF!</definedName>
    <definedName name="__rkl400" localSheetId="7">#REF!</definedName>
    <definedName name="__rkl400" localSheetId="6">#REF!</definedName>
    <definedName name="__rkl400" localSheetId="9">#REF!</definedName>
    <definedName name="__rkl400" localSheetId="3">#REF!</definedName>
    <definedName name="__rkl400">#REF!</definedName>
    <definedName name="__rkl500" localSheetId="7">#REF!</definedName>
    <definedName name="__rkl500" localSheetId="6">#REF!</definedName>
    <definedName name="__rkl500" localSheetId="9">#REF!</definedName>
    <definedName name="__rkl500" localSheetId="3">#REF!</definedName>
    <definedName name="__rkl500">#REF!</definedName>
    <definedName name="__rkl600" localSheetId="7">#REF!</definedName>
    <definedName name="__rkl600" localSheetId="6">#REF!</definedName>
    <definedName name="__rkl600" localSheetId="9">#REF!</definedName>
    <definedName name="__rkl600" localSheetId="3">#REF!</definedName>
    <definedName name="__rkl600">#REF!</definedName>
    <definedName name="__rkl700" localSheetId="7">#REF!</definedName>
    <definedName name="__rkl700" localSheetId="6">#REF!</definedName>
    <definedName name="__rkl700" localSheetId="9">#REF!</definedName>
    <definedName name="__rkl700" localSheetId="3">#REF!</definedName>
    <definedName name="__rkl700">#REF!</definedName>
    <definedName name="__rkl800" localSheetId="7">#REF!</definedName>
    <definedName name="__rkl800" localSheetId="6">#REF!</definedName>
    <definedName name="__rkl800" localSheetId="9">#REF!</definedName>
    <definedName name="__rkl800" localSheetId="3">#REF!</definedName>
    <definedName name="__rkl800">#REF!</definedName>
    <definedName name="__RL1" localSheetId="7">#REF!</definedName>
    <definedName name="__RL1" localSheetId="6">#REF!</definedName>
    <definedName name="__RL1" localSheetId="9">#REF!</definedName>
    <definedName name="__RL1">#REF!</definedName>
    <definedName name="__RM1" localSheetId="7">#REF!</definedName>
    <definedName name="__RM1" localSheetId="6">#REF!</definedName>
    <definedName name="__RM1" localSheetId="9">#REF!</definedName>
    <definedName name="__RM1">#REF!</definedName>
    <definedName name="__RN1" localSheetId="7">#REF!</definedName>
    <definedName name="__RN1" localSheetId="6">#REF!</definedName>
    <definedName name="__RN1" localSheetId="9">#REF!</definedName>
    <definedName name="__RN1">#REF!</definedName>
    <definedName name="__RO1" localSheetId="7">#REF!</definedName>
    <definedName name="__RO1" localSheetId="6">#REF!</definedName>
    <definedName name="__RO1" localSheetId="9">#REF!</definedName>
    <definedName name="__RO1">#REF!</definedName>
    <definedName name="__RP1" localSheetId="7">#REF!</definedName>
    <definedName name="__RP1" localSheetId="6">#REF!</definedName>
    <definedName name="__RP1" localSheetId="9">#REF!</definedName>
    <definedName name="__RP1">#REF!</definedName>
    <definedName name="__RQ1" localSheetId="7">#REF!</definedName>
    <definedName name="__RQ1" localSheetId="6">#REF!</definedName>
    <definedName name="__RQ1" localSheetId="9">#REF!</definedName>
    <definedName name="__RQ1">#REF!</definedName>
    <definedName name="__RR1" localSheetId="7">#REF!</definedName>
    <definedName name="__RR1" localSheetId="6">#REF!</definedName>
    <definedName name="__RR1" localSheetId="9">#REF!</definedName>
    <definedName name="__RR1">#REF!</definedName>
    <definedName name="__RS1" localSheetId="7">#REF!</definedName>
    <definedName name="__RS1" localSheetId="6">#REF!</definedName>
    <definedName name="__RS1" localSheetId="9">#REF!</definedName>
    <definedName name="__RS1">#REF!</definedName>
    <definedName name="__RT1" localSheetId="7">#REF!</definedName>
    <definedName name="__RT1" localSheetId="6">#REF!</definedName>
    <definedName name="__RT1" localSheetId="9">#REF!</definedName>
    <definedName name="__RT1">#REF!</definedName>
    <definedName name="__Sap785">[17]GD_actuals!$E$30:$W$30</definedName>
    <definedName name="__Sap789">[17]GD_actuals!$E$28:$W$28</definedName>
    <definedName name="__Sch1" localSheetId="7">#REF!</definedName>
    <definedName name="__Sch1" localSheetId="4">#REF!</definedName>
    <definedName name="__Sch1" localSheetId="6">#REF!</definedName>
    <definedName name="__Sch1" localSheetId="9">#REF!</definedName>
    <definedName name="__Sch1" localSheetId="3">#REF!</definedName>
    <definedName name="__Sch1">#REF!</definedName>
    <definedName name="__Sci785">[17]GD_actuals!$E$31:$W$31</definedName>
    <definedName name="__Sci789">[17]GD_actuals!$E$29:$W$29</definedName>
    <definedName name="__SET1" localSheetId="7">#REF!</definedName>
    <definedName name="__SET1" localSheetId="4">#REF!</definedName>
    <definedName name="__SET1" localSheetId="6">#REF!</definedName>
    <definedName name="__SET1" localSheetId="9">#REF!</definedName>
    <definedName name="__SET1" localSheetId="3">#REF!</definedName>
    <definedName name="__SET1">#REF!</definedName>
    <definedName name="__SET2" localSheetId="7">#REF!</definedName>
    <definedName name="__SET2" localSheetId="6">#REF!</definedName>
    <definedName name="__SET2" localSheetId="9">#REF!</definedName>
    <definedName name="__SET2" localSheetId="3">#REF!</definedName>
    <definedName name="__SET2">#REF!</definedName>
    <definedName name="__SET3" localSheetId="7">#REF!</definedName>
    <definedName name="__SET3" localSheetId="6">#REF!</definedName>
    <definedName name="__SET3" localSheetId="9">#REF!</definedName>
    <definedName name="__SET3" localSheetId="3">#REF!</definedName>
    <definedName name="__SET3">#REF!</definedName>
    <definedName name="__sfv150" localSheetId="7">#REF!</definedName>
    <definedName name="__sfv150" localSheetId="6">#REF!</definedName>
    <definedName name="__sfv150" localSheetId="9">#REF!</definedName>
    <definedName name="__sfv150" localSheetId="3">#REF!</definedName>
    <definedName name="__sfv150">#REF!</definedName>
    <definedName name="__sks1" localSheetId="7">#REF!</definedName>
    <definedName name="__sks1" localSheetId="6">#REF!</definedName>
    <definedName name="__sks1" localSheetId="9">#REF!</definedName>
    <definedName name="__sks1" localSheetId="3">#REF!</definedName>
    <definedName name="__sks1">#REF!</definedName>
    <definedName name="__sks2" localSheetId="7">#REF!</definedName>
    <definedName name="__sks2" localSheetId="6">#REF!</definedName>
    <definedName name="__sks2" localSheetId="9">#REF!</definedName>
    <definedName name="__sks2" localSheetId="3">#REF!</definedName>
    <definedName name="__sks2">#REF!</definedName>
    <definedName name="__SP1" localSheetId="7">#REF!</definedName>
    <definedName name="__SP1" localSheetId="6">#REF!</definedName>
    <definedName name="__SP1" localSheetId="9">#REF!</definedName>
    <definedName name="__SP1">#REF!</definedName>
    <definedName name="__SPT12" localSheetId="7">#REF!</definedName>
    <definedName name="__SPT12" localSheetId="6">#REF!</definedName>
    <definedName name="__SPT12" localSheetId="9">#REF!</definedName>
    <definedName name="__SPT12">#REF!</definedName>
    <definedName name="__ss2" hidden="1">{#N/A,#N/A,FALSE,"Aging Summary";#N/A,#N/A,FALSE,"Ratio Analysis";#N/A,#N/A,FALSE,"Test 120 Day Accts";#N/A,#N/A,FALSE,"Tickmarks"}</definedName>
    <definedName name="__std100" localSheetId="8">#REF!</definedName>
    <definedName name="__std100" localSheetId="7">#REF!</definedName>
    <definedName name="__std100" localSheetId="4">#REF!</definedName>
    <definedName name="__std100" localSheetId="6">#REF!</definedName>
    <definedName name="__std100" localSheetId="9">#REF!</definedName>
    <definedName name="__std100" localSheetId="3">#REF!</definedName>
    <definedName name="__std100">#REF!</definedName>
    <definedName name="__std150" localSheetId="7">#REF!</definedName>
    <definedName name="__std150" localSheetId="6">#REF!</definedName>
    <definedName name="__std150" localSheetId="9">#REF!</definedName>
    <definedName name="__std150" localSheetId="3">#REF!</definedName>
    <definedName name="__std150">#REF!</definedName>
    <definedName name="__std50" localSheetId="7">#REF!</definedName>
    <definedName name="__std50" localSheetId="6">#REF!</definedName>
    <definedName name="__std50" localSheetId="9">#REF!</definedName>
    <definedName name="__std50" localSheetId="3">#REF!</definedName>
    <definedName name="__std50">#REF!</definedName>
    <definedName name="__std65" localSheetId="7">#REF!</definedName>
    <definedName name="__std65" localSheetId="6">#REF!</definedName>
    <definedName name="__std65" localSheetId="9">#REF!</definedName>
    <definedName name="__std65" localSheetId="3">#REF!</definedName>
    <definedName name="__std65">#REF!</definedName>
    <definedName name="__sti2">'[15]Detail-PARENT'!$AU$246</definedName>
    <definedName name="__Stl785">[17]GD_actuals!$E$33:$W$33</definedName>
    <definedName name="__Stl789">[17]GD_actuals!$E$34:$W$34</definedName>
    <definedName name="__SUB1" localSheetId="7">#REF!</definedName>
    <definedName name="__SUB1" localSheetId="4">#REF!</definedName>
    <definedName name="__SUB1" localSheetId="6">#REF!</definedName>
    <definedName name="__SUB1" localSheetId="9">#REF!</definedName>
    <definedName name="__SUB1" localSheetId="3">#REF!</definedName>
    <definedName name="__SUB1">#REF!</definedName>
    <definedName name="__SUB2" localSheetId="7">#REF!</definedName>
    <definedName name="__SUB2" localSheetId="6">#REF!</definedName>
    <definedName name="__SUB2" localSheetId="9">#REF!</definedName>
    <definedName name="__SUB2" localSheetId="3">#REF!</definedName>
    <definedName name="__SUB2">#REF!</definedName>
    <definedName name="__SUB3" localSheetId="7">#REF!</definedName>
    <definedName name="__SUB3" localSheetId="6">#REF!</definedName>
    <definedName name="__SUB3" localSheetId="9">#REF!</definedName>
    <definedName name="__SUB3" localSheetId="3">#REF!</definedName>
    <definedName name="__SUB3">#REF!</definedName>
    <definedName name="__SUB4" localSheetId="7">#REF!</definedName>
    <definedName name="__SUB4" localSheetId="6">#REF!</definedName>
    <definedName name="__SUB4" localSheetId="9">#REF!</definedName>
    <definedName name="__SUB4" localSheetId="3">#REF!</definedName>
    <definedName name="__SUB4">#REF!</definedName>
    <definedName name="__SUB5" localSheetId="7">#REF!</definedName>
    <definedName name="__SUB5" localSheetId="6">#REF!</definedName>
    <definedName name="__SUB5" localSheetId="9">#REF!</definedName>
    <definedName name="__SUB5" localSheetId="3">#REF!</definedName>
    <definedName name="__SUB5">#REF!</definedName>
    <definedName name="__SUB6" localSheetId="7">#REF!</definedName>
    <definedName name="__SUB6" localSheetId="6">#REF!</definedName>
    <definedName name="__SUB6" localSheetId="9">#REF!</definedName>
    <definedName name="__SUB6" localSheetId="3">#REF!</definedName>
    <definedName name="__SUB6">#REF!</definedName>
    <definedName name="__SUB7" localSheetId="7">#REF!</definedName>
    <definedName name="__SUB7" localSheetId="6">#REF!</definedName>
    <definedName name="__SUB7" localSheetId="9">#REF!</definedName>
    <definedName name="__SUB7" localSheetId="3">#REF!</definedName>
    <definedName name="__SUB7">#REF!</definedName>
    <definedName name="__T314999" localSheetId="7">#REF!</definedName>
    <definedName name="__T314999" localSheetId="6">#REF!</definedName>
    <definedName name="__T314999" localSheetId="9">#REF!</definedName>
    <definedName name="__T314999" localSheetId="3">#REF!</definedName>
    <definedName name="__T314999">#REF!</definedName>
    <definedName name="__tab2" localSheetId="7">'[36]Modal Kerja'!#REF!</definedName>
    <definedName name="__tab2" localSheetId="6">'[36]Modal Kerja'!#REF!</definedName>
    <definedName name="__tab2" localSheetId="9">'[36]Modal Kerja'!#REF!</definedName>
    <definedName name="__tab2" localSheetId="3">'[36]Modal Kerja'!#REF!</definedName>
    <definedName name="__tab2">'[36]Modal Kerja'!#REF!</definedName>
    <definedName name="__Tap785">'[17]7x'!$G$24</definedName>
    <definedName name="__Tap789">'[17]7x'!$G$4</definedName>
    <definedName name="__Tci785">'[17]7x'!$G$34</definedName>
    <definedName name="__Tci789">'[17]7x'!$G$14</definedName>
    <definedName name="__td2">'[15]Detail-PARENT'!$AU$136</definedName>
    <definedName name="__TGE03" localSheetId="7">#REF!</definedName>
    <definedName name="__TGE03" localSheetId="6">#REF!</definedName>
    <definedName name="__TGE03" localSheetId="9">#REF!</definedName>
    <definedName name="__TGE03">#REF!</definedName>
    <definedName name="__TGI05" localSheetId="7">#REF!</definedName>
    <definedName name="__TGI05" localSheetId="6">#REF!</definedName>
    <definedName name="__TGI05" localSheetId="9">#REF!</definedName>
    <definedName name="__TGI05">#REF!</definedName>
    <definedName name="__TGL13" localSheetId="7">#REF!</definedName>
    <definedName name="__TGL13" localSheetId="6">#REF!</definedName>
    <definedName name="__TGL13" localSheetId="9">#REF!</definedName>
    <definedName name="__TGL13">#REF!</definedName>
    <definedName name="__TGW08" localSheetId="7">#REF!</definedName>
    <definedName name="__TGW08" localSheetId="6">#REF!</definedName>
    <definedName name="__TGW08" localSheetId="9">#REF!</definedName>
    <definedName name="__TGW08">#REF!</definedName>
    <definedName name="__tlc20" localSheetId="7">#REF!</definedName>
    <definedName name="__tlc20" localSheetId="6">#REF!</definedName>
    <definedName name="__tlc20" localSheetId="9">#REF!</definedName>
    <definedName name="__tlc20" localSheetId="3">#REF!</definedName>
    <definedName name="__tlc20">#REF!</definedName>
    <definedName name="__TP6" localSheetId="7">#REF!</definedName>
    <definedName name="__TP6" localSheetId="6">#REF!</definedName>
    <definedName name="__TP6" localSheetId="9">#REF!</definedName>
    <definedName name="__TP6">#REF!</definedName>
    <definedName name="__tpp2008" localSheetId="7">#REF!</definedName>
    <definedName name="__tpp2008" localSheetId="6">#REF!</definedName>
    <definedName name="__tpp2008" localSheetId="9">#REF!</definedName>
    <definedName name="__tpp2008">#REF!</definedName>
    <definedName name="__TPR02" localSheetId="7">#REF!</definedName>
    <definedName name="__TPR02" localSheetId="6">#REF!</definedName>
    <definedName name="__TPR02" localSheetId="9">#REF!</definedName>
    <definedName name="__TPR02">#REF!</definedName>
    <definedName name="__TR1">[37]Vibro_Roller!$E$2:$K$43</definedName>
    <definedName name="__tsv25" localSheetId="7">#REF!</definedName>
    <definedName name="__tsv25" localSheetId="4">#REF!</definedName>
    <definedName name="__tsv25" localSheetId="6">#REF!</definedName>
    <definedName name="__tsv25" localSheetId="9">#REF!</definedName>
    <definedName name="__tsv25" localSheetId="3">#REF!</definedName>
    <definedName name="__tsv25">#REF!</definedName>
    <definedName name="__Ttl785">'[17]8x'!$G$14</definedName>
    <definedName name="__Ttl789">'[17]8x'!$G$24</definedName>
    <definedName name="__ujl001" localSheetId="7">#REF!</definedName>
    <definedName name="__ujl001" localSheetId="4">#REF!</definedName>
    <definedName name="__ujl001" localSheetId="6">#REF!</definedName>
    <definedName name="__ujl001" localSheetId="9">#REF!</definedName>
    <definedName name="__ujl001" localSheetId="3">#REF!</definedName>
    <definedName name="__ujl001">#REF!</definedName>
    <definedName name="__uph010" localSheetId="7">#REF!</definedName>
    <definedName name="__uph010" localSheetId="6">#REF!</definedName>
    <definedName name="__uph010" localSheetId="9">#REF!</definedName>
    <definedName name="__uph010" localSheetId="3">#REF!</definedName>
    <definedName name="__uph010">#REF!</definedName>
    <definedName name="__uph011" localSheetId="7">#REF!</definedName>
    <definedName name="__uph011" localSheetId="6">#REF!</definedName>
    <definedName name="__uph011" localSheetId="9">#REF!</definedName>
    <definedName name="__uph011" localSheetId="3">#REF!</definedName>
    <definedName name="__uph011">#REF!</definedName>
    <definedName name="__uph012" localSheetId="7">#REF!</definedName>
    <definedName name="__uph012" localSheetId="6">#REF!</definedName>
    <definedName name="__uph012" localSheetId="9">#REF!</definedName>
    <definedName name="__uph012" localSheetId="3">#REF!</definedName>
    <definedName name="__uph012">#REF!</definedName>
    <definedName name="__uph013" localSheetId="7">#REF!</definedName>
    <definedName name="__uph013" localSheetId="6">#REF!</definedName>
    <definedName name="__uph013" localSheetId="9">#REF!</definedName>
    <definedName name="__uph013" localSheetId="3">#REF!</definedName>
    <definedName name="__uph013">#REF!</definedName>
    <definedName name="__uph014" localSheetId="7">#REF!</definedName>
    <definedName name="__uph014" localSheetId="6">#REF!</definedName>
    <definedName name="__uph014" localSheetId="9">#REF!</definedName>
    <definedName name="__uph014" localSheetId="3">#REF!</definedName>
    <definedName name="__uph014">#REF!</definedName>
    <definedName name="__uph015" localSheetId="7">#REF!</definedName>
    <definedName name="__uph015" localSheetId="6">#REF!</definedName>
    <definedName name="__uph015" localSheetId="9">#REF!</definedName>
    <definedName name="__uph015" localSheetId="3">#REF!</definedName>
    <definedName name="__uph015">#REF!</definedName>
    <definedName name="__uph016" localSheetId="7">#REF!</definedName>
    <definedName name="__uph016" localSheetId="6">#REF!</definedName>
    <definedName name="__uph016" localSheetId="9">#REF!</definedName>
    <definedName name="__uph016" localSheetId="3">#REF!</definedName>
    <definedName name="__uph016">#REF!</definedName>
    <definedName name="__UPH022" localSheetId="7">#REF!</definedName>
    <definedName name="__UPH022" localSheetId="6">#REF!</definedName>
    <definedName name="__UPH022" localSheetId="9">#REF!</definedName>
    <definedName name="__UPH022" localSheetId="3">#REF!</definedName>
    <definedName name="__UPH022">#REF!</definedName>
    <definedName name="__UPP21" localSheetId="7">#REF!</definedName>
    <definedName name="__UPP21" localSheetId="6">#REF!</definedName>
    <definedName name="__UPP21" localSheetId="9">#REF!</definedName>
    <definedName name="__UPP21">#REF!</definedName>
    <definedName name="__uro001">[18]Sheet1!$I$661</definedName>
    <definedName name="__uro002">[18]Sheet1!$I$662</definedName>
    <definedName name="__uro003">[18]Sheet1!$I$663</definedName>
    <definedName name="__uro004">[18]Sheet1!$I$664</definedName>
    <definedName name="__uro005">[18]Sheet1!$I$665</definedName>
    <definedName name="__uro006">[18]Sheet1!$I$666</definedName>
    <definedName name="__uro007">[18]Sheet1!$I$667</definedName>
    <definedName name="__uro008">[18]Sheet1!$I$668</definedName>
    <definedName name="__uro009">[18]Sheet1!$I$669</definedName>
    <definedName name="__usd2" localSheetId="7">#REF!</definedName>
    <definedName name="__usd2" localSheetId="4">#REF!</definedName>
    <definedName name="__usd2" localSheetId="6">#REF!</definedName>
    <definedName name="__usd2" localSheetId="9">#REF!</definedName>
    <definedName name="__usd2" localSheetId="3">#REF!</definedName>
    <definedName name="__usd2">#REF!</definedName>
    <definedName name="__vnt100" localSheetId="7">#REF!</definedName>
    <definedName name="__vnt100" localSheetId="6">#REF!</definedName>
    <definedName name="__vnt100" localSheetId="9">#REF!</definedName>
    <definedName name="__vnt100" localSheetId="3">#REF!</definedName>
    <definedName name="__vnt100">#REF!</definedName>
    <definedName name="__vnt40" localSheetId="7">#REF!</definedName>
    <definedName name="__vnt40" localSheetId="6">#REF!</definedName>
    <definedName name="__vnt40" localSheetId="9">#REF!</definedName>
    <definedName name="__vnt40" localSheetId="3">#REF!</definedName>
    <definedName name="__vnt40">#REF!</definedName>
    <definedName name="__vnt50" localSheetId="7">#REF!</definedName>
    <definedName name="__vnt50" localSheetId="6">#REF!</definedName>
    <definedName name="__vnt50" localSheetId="9">#REF!</definedName>
    <definedName name="__vnt50" localSheetId="3">#REF!</definedName>
    <definedName name="__vnt50">#REF!</definedName>
    <definedName name="__vnt80" localSheetId="7">#REF!</definedName>
    <definedName name="__vnt80" localSheetId="6">#REF!</definedName>
    <definedName name="__vnt80" localSheetId="9">#REF!</definedName>
    <definedName name="__vnt80" localSheetId="3">#REF!</definedName>
    <definedName name="__vnt80">#REF!</definedName>
    <definedName name="__WF32" localSheetId="7">[20]Material!#REF!</definedName>
    <definedName name="__WF32" localSheetId="6">[20]Material!#REF!</definedName>
    <definedName name="__WF32" localSheetId="9">[20]Material!#REF!</definedName>
    <definedName name="__WF32" localSheetId="3">[20]Material!#REF!</definedName>
    <definedName name="__WF32">[20]Material!#REF!</definedName>
    <definedName name="__WF42" localSheetId="7">[20]Material!#REF!</definedName>
    <definedName name="__WF42" localSheetId="6">[20]Material!#REF!</definedName>
    <definedName name="__WF42" localSheetId="9">[20]Material!#REF!</definedName>
    <definedName name="__WF42" localSheetId="3">[20]Material!#REF!</definedName>
    <definedName name="__WF42">[20]Material!#REF!</definedName>
    <definedName name="__wf43" localSheetId="7">[25]Material!#REF!</definedName>
    <definedName name="__wf43" localSheetId="6">[25]Material!#REF!</definedName>
    <definedName name="__wf43" localSheetId="9">[25]Material!#REF!</definedName>
    <definedName name="__wf43" localSheetId="3">[25]Material!#REF!</definedName>
    <definedName name="__wf43">[25]Material!#REF!</definedName>
    <definedName name="__xlfn.BAHTTEXT" hidden="1">#NAME?</definedName>
    <definedName name="_001" localSheetId="7">[38]report!#REF!</definedName>
    <definedName name="_001" localSheetId="6">[38]report!#REF!</definedName>
    <definedName name="_001" localSheetId="9">[38]report!#REF!</definedName>
    <definedName name="_001" localSheetId="3">[38]report!#REF!</definedName>
    <definedName name="_001">[38]report!#REF!</definedName>
    <definedName name="_01.PREOP" localSheetId="7">'[39]Annual-Plan-1998-A-US$-Rupiah-F'!#REF!</definedName>
    <definedName name="_01.PREOP" localSheetId="6">'[39]Annual-Plan-1998-A-US$-Rupiah-F'!#REF!</definedName>
    <definedName name="_01.PREOP" localSheetId="9">'[39]Annual-Plan-1998-A-US$-Rupiah-F'!#REF!</definedName>
    <definedName name="_01.PREOP" localSheetId="3">'[39]Annual-Plan-1998-A-US$-Rupiah-F'!#REF!</definedName>
    <definedName name="_01.PREOP">'[39]Annual-Plan-1998-A-US$-Rupiah-F'!#REF!</definedName>
    <definedName name="_01.PROD_LATI" localSheetId="7">[40]assets!#REF!</definedName>
    <definedName name="_01.PROD_LATI" localSheetId="6">[40]assets!#REF!</definedName>
    <definedName name="_01.PROD_LATI" localSheetId="9">[40]assets!#REF!</definedName>
    <definedName name="_01.PROD_LATI" localSheetId="3">[40]assets!#REF!</definedName>
    <definedName name="_01.PROD_LATI">[40]assets!#REF!</definedName>
    <definedName name="_02.PROD_BIN" localSheetId="7">[40]assets!#REF!</definedName>
    <definedName name="_02.PROD_BIN" localSheetId="6">[40]assets!#REF!</definedName>
    <definedName name="_02.PROD_BIN" localSheetId="9">[40]assets!#REF!</definedName>
    <definedName name="_02.PROD_BIN" localSheetId="3">[40]assets!#REF!</definedName>
    <definedName name="_02.PROD_BIN">[40]assets!#REF!</definedName>
    <definedName name="_03.SHIPPING" localSheetId="7">[40]assets!#REF!</definedName>
    <definedName name="_03.SHIPPING" localSheetId="6">[40]assets!#REF!</definedName>
    <definedName name="_03.SHIPPING" localSheetId="9">[40]assets!#REF!</definedName>
    <definedName name="_03.SHIPPING" localSheetId="3">[40]assets!#REF!</definedName>
    <definedName name="_03.SHIPPING">[40]assets!#REF!</definedName>
    <definedName name="_04.OPT_EXP" localSheetId="7">[40]assets!#REF!</definedName>
    <definedName name="_04.OPT_EXP" localSheetId="6">[40]assets!#REF!</definedName>
    <definedName name="_04.OPT_EXP" localSheetId="9">[40]assets!#REF!</definedName>
    <definedName name="_04.OPT_EXP" localSheetId="3">[40]assets!#REF!</definedName>
    <definedName name="_04.OPT_EXP">[40]assets!#REF!</definedName>
    <definedName name="_1" localSheetId="7">#REF!</definedName>
    <definedName name="_1" localSheetId="4">#REF!</definedName>
    <definedName name="_1" localSheetId="6">#REF!</definedName>
    <definedName name="_1" localSheetId="9">#REF!</definedName>
    <definedName name="_1" localSheetId="3">#REF!</definedName>
    <definedName name="_1">#REF!</definedName>
    <definedName name="_1___123Graph_ACHART_1" hidden="1">'[26]Statprod gab'!$D$13:$D$20</definedName>
    <definedName name="_1__123Graph_ACHART_1" hidden="1">'[41]Statprod gab'!$D$13:$D$20</definedName>
    <definedName name="_1_1" localSheetId="7">[13]Volume!#REF!</definedName>
    <definedName name="_1_1" localSheetId="4">[13]Volume!#REF!</definedName>
    <definedName name="_1_1" localSheetId="6">[13]Volume!#REF!</definedName>
    <definedName name="_1_1" localSheetId="9">[13]Volume!#REF!</definedName>
    <definedName name="_1_1" localSheetId="3">[13]Volume!#REF!</definedName>
    <definedName name="_1_1">[13]Volume!#REF!</definedName>
    <definedName name="_10" localSheetId="7">#REF!</definedName>
    <definedName name="_10" localSheetId="4">#REF!</definedName>
    <definedName name="_10" localSheetId="6">#REF!</definedName>
    <definedName name="_10" localSheetId="9">#REF!</definedName>
    <definedName name="_10" localSheetId="3">#REF!</definedName>
    <definedName name="_10">#REF!</definedName>
    <definedName name="_10__123Graph_ACHART_3" localSheetId="7" hidden="1">'[42]bahan-mos'!#REF!</definedName>
    <definedName name="_10__123Graph_ACHART_3" localSheetId="4" hidden="1">'[42]bahan-mos'!#REF!</definedName>
    <definedName name="_10__123Graph_ACHART_3" localSheetId="6" hidden="1">'[42]bahan-mos'!#REF!</definedName>
    <definedName name="_10__123Graph_ACHART_3" localSheetId="9" hidden="1">'[42]bahan-mos'!#REF!</definedName>
    <definedName name="_10__123Graph_ACHART_3" localSheetId="3" hidden="1">'[42]bahan-mos'!#REF!</definedName>
    <definedName name="_10__123Graph_ACHART_3" hidden="1">'[42]bahan-mos'!#REF!</definedName>
    <definedName name="_10__U_NEGOCIO" localSheetId="7">#REF!</definedName>
    <definedName name="_10__U_NEGOCIO" localSheetId="4">#REF!</definedName>
    <definedName name="_10__U_NEGOCIO" localSheetId="6">#REF!</definedName>
    <definedName name="_10__U_NEGOCIO" localSheetId="9">#REF!</definedName>
    <definedName name="_10__U_NEGOCIO" localSheetId="3">#REF!</definedName>
    <definedName name="_10__U_NEGOCIO">#REF!</definedName>
    <definedName name="_10Excel_BuiltIn_Print_Area_1" localSheetId="7">#REF!</definedName>
    <definedName name="_10Excel_BuiltIn_Print_Area_1" localSheetId="6">#REF!</definedName>
    <definedName name="_10Excel_BuiltIn_Print_Area_1" localSheetId="9">#REF!</definedName>
    <definedName name="_10Excel_BuiltIn_Print_Area_1">#REF!</definedName>
    <definedName name="_12" localSheetId="7">#REF!</definedName>
    <definedName name="_12" localSheetId="6">#REF!</definedName>
    <definedName name="_12" localSheetId="9">#REF!</definedName>
    <definedName name="_12" localSheetId="3">#REF!</definedName>
    <definedName name="_12">#REF!</definedName>
    <definedName name="_12_0_0OC" localSheetId="7">[10]Instructions!#REF!</definedName>
    <definedName name="_12_0_0OC" localSheetId="6">[10]Instructions!#REF!</definedName>
    <definedName name="_12_0_0OC" localSheetId="9">[10]Instructions!#REF!</definedName>
    <definedName name="_12_0_0OC" localSheetId="3">[10]Instructions!#REF!</definedName>
    <definedName name="_12_0_0OC">[10]Instructions!#REF!</definedName>
    <definedName name="_13" localSheetId="7">#REF!</definedName>
    <definedName name="_13" localSheetId="6">#REF!</definedName>
    <definedName name="_13" localSheetId="9">#REF!</definedName>
    <definedName name="_13">#REF!</definedName>
    <definedName name="_14____OC" localSheetId="7">[10]Instructions!#REF!</definedName>
    <definedName name="_14____OC" localSheetId="6">[10]Instructions!#REF!</definedName>
    <definedName name="_14____OC" localSheetId="9">[10]Instructions!#REF!</definedName>
    <definedName name="_14____OC" localSheetId="3">[10]Instructions!#REF!</definedName>
    <definedName name="_14____OC">[10]Instructions!#REF!</definedName>
    <definedName name="_14__123Graph_ACHART_4" localSheetId="7" hidden="1">'[42]bahan-mos'!#REF!</definedName>
    <definedName name="_14__123Graph_ACHART_4" localSheetId="6" hidden="1">'[42]bahan-mos'!#REF!</definedName>
    <definedName name="_14__123Graph_ACHART_4" localSheetId="9" hidden="1">'[42]bahan-mos'!#REF!</definedName>
    <definedName name="_14__123Graph_ACHART_4" localSheetId="3" hidden="1">'[42]bahan-mos'!#REF!</definedName>
    <definedName name="_14__123Graph_ACHART_4" hidden="1">'[42]bahan-mos'!#REF!</definedName>
    <definedName name="_15__123Graph_ACHART_4" localSheetId="7" hidden="1">'[42]bahan-mos'!#REF!</definedName>
    <definedName name="_15__123Graph_ACHART_4" localSheetId="6" hidden="1">'[42]bahan-mos'!#REF!</definedName>
    <definedName name="_15__123Graph_ACHART_4" localSheetId="9" hidden="1">'[42]bahan-mos'!#REF!</definedName>
    <definedName name="_15__123Graph_ACHART_4" localSheetId="3" hidden="1">'[42]bahan-mos'!#REF!</definedName>
    <definedName name="_15__123Graph_ACHART_4" hidden="1">'[42]bahan-mos'!#REF!</definedName>
    <definedName name="_15__123Graph_LBL_ACHART_1" hidden="1">'[26]Statprod gab'!$D$13:$D$20</definedName>
    <definedName name="_15_U_NEGOCIO" localSheetId="7">#REF!</definedName>
    <definedName name="_15_U_NEGOCIO" localSheetId="4">#REF!</definedName>
    <definedName name="_15_U_NEGOCIO" localSheetId="6">#REF!</definedName>
    <definedName name="_15_U_NEGOCIO" localSheetId="9">#REF!</definedName>
    <definedName name="_15_U_NEGOCIO" localSheetId="3">#REF!</definedName>
    <definedName name="_15_U_NEGOCIO">#REF!</definedName>
    <definedName name="_16__123Graph_XCHART_1" hidden="1">'[26]Statprod gab'!$B$13:$B$20</definedName>
    <definedName name="_17__123Graph_LBL_ACHART_1" hidden="1">'[26]Statprod gab'!$D$13:$D$20</definedName>
    <definedName name="_17_0_0OC" localSheetId="7">[10]Instructions!#REF!</definedName>
    <definedName name="_17_0_0OC" localSheetId="4">[10]Instructions!#REF!</definedName>
    <definedName name="_17_0_0OC" localSheetId="6">[10]Instructions!#REF!</definedName>
    <definedName name="_17_0_0OC" localSheetId="9">[10]Instructions!#REF!</definedName>
    <definedName name="_17_0_0OC" localSheetId="3">[10]Instructions!#REF!</definedName>
    <definedName name="_17_0_0OC">[10]Instructions!#REF!</definedName>
    <definedName name="_19__123Graph_XCHART_1" hidden="1">'[26]Statprod gab'!$B$13:$B$20</definedName>
    <definedName name="_19OC" localSheetId="7">[10]Instructions!#REF!</definedName>
    <definedName name="_19OC" localSheetId="4">[10]Instructions!#REF!</definedName>
    <definedName name="_19OC" localSheetId="6">[10]Instructions!#REF!</definedName>
    <definedName name="_19OC" localSheetId="9">[10]Instructions!#REF!</definedName>
    <definedName name="_19OC" localSheetId="3">[10]Instructions!#REF!</definedName>
    <definedName name="_19OC">[10]Instructions!#REF!</definedName>
    <definedName name="_1A" localSheetId="7">'[43]I-KAMAR'!#REF!</definedName>
    <definedName name="_1A" localSheetId="6">'[43]I-KAMAR'!#REF!</definedName>
    <definedName name="_1A" localSheetId="9">'[43]I-KAMAR'!#REF!</definedName>
    <definedName name="_1A" localSheetId="3">'[43]I-KAMAR'!#REF!</definedName>
    <definedName name="_1A">'[43]I-KAMAR'!#REF!</definedName>
    <definedName name="_1a_1" localSheetId="7">#REF!</definedName>
    <definedName name="_1a_1" localSheetId="6">#REF!</definedName>
    <definedName name="_1a_1" localSheetId="9">#REF!</definedName>
    <definedName name="_1a_1">#REF!</definedName>
    <definedName name="_1AS" localSheetId="7">#REF!</definedName>
    <definedName name="_1AS" localSheetId="6">#REF!</definedName>
    <definedName name="_1AS" localSheetId="9">#REF!</definedName>
    <definedName name="_1AS" localSheetId="3">#REF!</definedName>
    <definedName name="_1AS">#REF!</definedName>
    <definedName name="_1Excel_BuiltIn_Print_Area_5_1" localSheetId="7">#REF!</definedName>
    <definedName name="_1Excel_BuiltIn_Print_Area_5_1" localSheetId="6">#REF!</definedName>
    <definedName name="_1Excel_BuiltIn_Print_Area_5_1" localSheetId="9">#REF!</definedName>
    <definedName name="_1Excel_BuiltIn_Print_Area_5_1">#REF!</definedName>
    <definedName name="_2" localSheetId="7">#REF!</definedName>
    <definedName name="_2" localSheetId="6">#REF!</definedName>
    <definedName name="_2" localSheetId="9">#REF!</definedName>
    <definedName name="_2" localSheetId="3">#REF!</definedName>
    <definedName name="_2">#REF!</definedName>
    <definedName name="_2___0_0OC" localSheetId="7">[10]Instructions!#REF!</definedName>
    <definedName name="_2___0_0OC" localSheetId="6">[10]Instructions!#REF!</definedName>
    <definedName name="_2___0_0OC" localSheetId="9">[10]Instructions!#REF!</definedName>
    <definedName name="_2___0_0OC" localSheetId="3">[10]Instructions!#REF!</definedName>
    <definedName name="_2___0_0OC">[10]Instructions!#REF!</definedName>
    <definedName name="_2___123Graph_LBL_ACHART_1" hidden="1">'[26]Statprod gab'!$D$13:$D$20</definedName>
    <definedName name="_2__123Graph_ACHART_2" hidden="1">'[44]Lap. Bulanan'!$Z$18:$AF$18</definedName>
    <definedName name="_2__123Graph_LBL_ACHART_1" hidden="1">'[41]Statprod gab'!$D$13:$D$20</definedName>
    <definedName name="_20U_NEGOCIO" localSheetId="7">#REF!</definedName>
    <definedName name="_20U_NEGOCIO" localSheetId="4">#REF!</definedName>
    <definedName name="_20U_NEGOCIO" localSheetId="6">#REF!</definedName>
    <definedName name="_20U_NEGOCIO" localSheetId="9">#REF!</definedName>
    <definedName name="_20U_NEGOCIO" localSheetId="3">#REF!</definedName>
    <definedName name="_20U_NEGOCIO">#REF!</definedName>
    <definedName name="_21_1" localSheetId="7">[13]Volume!#REF!</definedName>
    <definedName name="_21_1" localSheetId="4">[13]Volume!#REF!</definedName>
    <definedName name="_21_1" localSheetId="6">[13]Volume!#REF!</definedName>
    <definedName name="_21_1" localSheetId="9">[13]Volume!#REF!</definedName>
    <definedName name="_21_1" localSheetId="3">[13]Volume!#REF!</definedName>
    <definedName name="_21_1">[13]Volume!#REF!</definedName>
    <definedName name="_24_1" localSheetId="7">[13]Volume!#REF!</definedName>
    <definedName name="_24_1" localSheetId="6">[13]Volume!#REF!</definedName>
    <definedName name="_24_1" localSheetId="9">[13]Volume!#REF!</definedName>
    <definedName name="_24_1" localSheetId="3">[13]Volume!#REF!</definedName>
    <definedName name="_24_1">[13]Volume!#REF!</definedName>
    <definedName name="_2A" localSheetId="7">'[43]I-KAMAR'!#REF!</definedName>
    <definedName name="_2A" localSheetId="6">'[43]I-KAMAR'!#REF!</definedName>
    <definedName name="_2A" localSheetId="9">'[43]I-KAMAR'!#REF!</definedName>
    <definedName name="_2A" localSheetId="3">'[43]I-KAMAR'!#REF!</definedName>
    <definedName name="_2A">'[43]I-KAMAR'!#REF!</definedName>
    <definedName name="_2AS" localSheetId="7">#REF!</definedName>
    <definedName name="_2AS" localSheetId="4">#REF!</definedName>
    <definedName name="_2AS" localSheetId="6">#REF!</definedName>
    <definedName name="_2AS" localSheetId="9">#REF!</definedName>
    <definedName name="_2AS" localSheetId="3">#REF!</definedName>
    <definedName name="_2AS">#REF!</definedName>
    <definedName name="_2AT99_1" localSheetId="7">#REF!</definedName>
    <definedName name="_2AT99_1" localSheetId="6">#REF!</definedName>
    <definedName name="_2AT99_1" localSheetId="9">#REF!</definedName>
    <definedName name="_2AT99_1">#REF!</definedName>
    <definedName name="_2PRINT_ALIGN" localSheetId="7">#REF!</definedName>
    <definedName name="_2PRINT_ALIGN" localSheetId="6">#REF!</definedName>
    <definedName name="_2PRINT_ALIGN" localSheetId="9">#REF!</definedName>
    <definedName name="_2PRINT_ALIGN" localSheetId="3">#REF!</definedName>
    <definedName name="_2PRINT_ALIGN">#REF!</definedName>
    <definedName name="_3">#N/A</definedName>
    <definedName name="_3_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_3___123Graph_XCHART_1" hidden="1">'[26]Statprod gab'!$B$13:$B$20</definedName>
    <definedName name="_3__123Graph_BCHART_1" hidden="1">'[44]Lap. Bulanan'!$Z$22:$AF$22</definedName>
    <definedName name="_3__123Graph_XCHART_1" hidden="1">'[41]Statprod gab'!$B$13:$B$20</definedName>
    <definedName name="_321" localSheetId="7" hidden="1">#REF!</definedName>
    <definedName name="_321" localSheetId="6" hidden="1">#REF!</definedName>
    <definedName name="_321" localSheetId="9" hidden="1">#REF!</definedName>
    <definedName name="_321" hidden="1">#REF!</definedName>
    <definedName name="_345" localSheetId="7">#REF!</definedName>
    <definedName name="_345" localSheetId="6">#REF!</definedName>
    <definedName name="_345" localSheetId="9">#REF!</definedName>
    <definedName name="_345" localSheetId="3">#REF!</definedName>
    <definedName name="_345">#REF!</definedName>
    <definedName name="_3BS.KON_1" localSheetId="7">#REF!</definedName>
    <definedName name="_3BS.KON_1" localSheetId="6">#REF!</definedName>
    <definedName name="_3BS.KON_1" localSheetId="9">#REF!</definedName>
    <definedName name="_3BS.KON_1">#REF!</definedName>
    <definedName name="_3D" localSheetId="7">#REF!</definedName>
    <definedName name="_3D" localSheetId="6">#REF!</definedName>
    <definedName name="_3D" localSheetId="9">#REF!</definedName>
    <definedName name="_3D" localSheetId="3">#REF!</definedName>
    <definedName name="_3D">#REF!</definedName>
    <definedName name="_3PRINT_OUTPUT" localSheetId="7">#REF!</definedName>
    <definedName name="_3PRINT_OUTPUT" localSheetId="6">#REF!</definedName>
    <definedName name="_3PRINT_OUTPUT" localSheetId="9">#REF!</definedName>
    <definedName name="_3PRINT_OUTPUT" localSheetId="3">#REF!</definedName>
    <definedName name="_3PRINT_OUTPUT">#REF!</definedName>
    <definedName name="_4" localSheetId="7">#REF!</definedName>
    <definedName name="_4" localSheetId="6">#REF!</definedName>
    <definedName name="_4" localSheetId="9">#REF!</definedName>
    <definedName name="_4" localSheetId="3">#REF!</definedName>
    <definedName name="_4">#REF!</definedName>
    <definedName name="_4_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4______OC" localSheetId="7">[10]Instructions!#REF!</definedName>
    <definedName name="_4______OC" localSheetId="6">[10]Instructions!#REF!</definedName>
    <definedName name="_4______OC" localSheetId="9">[10]Instructions!#REF!</definedName>
    <definedName name="_4______OC" localSheetId="3">[10]Instructions!#REF!</definedName>
    <definedName name="_4______OC">[10]Instructions!#REF!</definedName>
    <definedName name="_4__123Graph_ACHART_1" hidden="1">'[26]Statprod gab'!$D$13:$D$20</definedName>
    <definedName name="_4__123Graph_BCHART_2" hidden="1">'[44]Lap. Bulanan'!$Z$20:$AF$20</definedName>
    <definedName name="_4CF_Konsol.new_1" localSheetId="7">#REF!</definedName>
    <definedName name="_4CF_Konsol.new_1" localSheetId="6">#REF!</definedName>
    <definedName name="_4CF_Konsol.new_1" localSheetId="9">#REF!</definedName>
    <definedName name="_4CF_Konsol.new_1">#REF!</definedName>
    <definedName name="_4DOWN_3" localSheetId="7">#REF!</definedName>
    <definedName name="_4DOWN_3" localSheetId="6">#REF!</definedName>
    <definedName name="_4DOWN_3" localSheetId="9">#REF!</definedName>
    <definedName name="_4DOWN_3" localSheetId="3">#REF!</definedName>
    <definedName name="_4DOWN_3">#REF!</definedName>
    <definedName name="_5" localSheetId="7">#REF!</definedName>
    <definedName name="_5" localSheetId="6">#REF!</definedName>
    <definedName name="_5" localSheetId="9">#REF!</definedName>
    <definedName name="_5">#REF!</definedName>
    <definedName name="_5_??????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_5___U_NEGOCIO" localSheetId="8">#REF!</definedName>
    <definedName name="_5___U_NEGOCIO" localSheetId="7">#REF!</definedName>
    <definedName name="_5___U_NEGOCIO" localSheetId="4">#REF!</definedName>
    <definedName name="_5___U_NEGOCIO" localSheetId="6">#REF!</definedName>
    <definedName name="_5___U_NEGOCIO" localSheetId="9">#REF!</definedName>
    <definedName name="_5___U_NEGOCIO" localSheetId="3">#REF!</definedName>
    <definedName name="_5___U_NEGOCIO">#REF!</definedName>
    <definedName name="_5__123Graph_ACHART_1" hidden="1">'[26]Statprod gab'!$D$13:$D$20</definedName>
    <definedName name="_5__123Graph_ACHART_3" localSheetId="7" hidden="1">'[42]bahan-mos'!#REF!</definedName>
    <definedName name="_5__123Graph_ACHART_3" localSheetId="4" hidden="1">'[42]bahan-mos'!#REF!</definedName>
    <definedName name="_5__123Graph_ACHART_3" localSheetId="6" hidden="1">'[42]bahan-mos'!#REF!</definedName>
    <definedName name="_5__123Graph_ACHART_3" localSheetId="9" hidden="1">'[42]bahan-mos'!#REF!</definedName>
    <definedName name="_5__123Graph_ACHART_3" localSheetId="3" hidden="1">'[42]bahan-mos'!#REF!</definedName>
    <definedName name="_5__123Graph_ACHART_3" hidden="1">'[42]bahan-mos'!#REF!</definedName>
    <definedName name="_5__123Graph_CCHART_1" hidden="1">'[44]Lap. Bulanan'!$Z$12:$AF$12</definedName>
    <definedName name="_5HOME" localSheetId="7">#REF!</definedName>
    <definedName name="_5HOME" localSheetId="4">#REF!</definedName>
    <definedName name="_5HOME" localSheetId="6">#REF!</definedName>
    <definedName name="_5HOME" localSheetId="9">#REF!</definedName>
    <definedName name="_5HOME" localSheetId="3">#REF!</definedName>
    <definedName name="_5HOME">#REF!</definedName>
    <definedName name="_6" localSheetId="7">#REF!</definedName>
    <definedName name="_6" localSheetId="6">#REF!</definedName>
    <definedName name="_6" localSheetId="9">#REF!</definedName>
    <definedName name="_6">#REF!</definedName>
    <definedName name="_6_???????????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_6__123Graph_ACHART_4" localSheetId="7" hidden="1">'[42]bahan-mos'!#REF!</definedName>
    <definedName name="_6__123Graph_ACHART_4" localSheetId="6" hidden="1">'[42]bahan-mos'!#REF!</definedName>
    <definedName name="_6__123Graph_ACHART_4" localSheetId="9" hidden="1">'[42]bahan-mos'!#REF!</definedName>
    <definedName name="_6__123Graph_ACHART_4" localSheetId="3" hidden="1">'[42]bahan-mos'!#REF!</definedName>
    <definedName name="_6__123Graph_ACHART_4" hidden="1">'[42]bahan-mos'!#REF!</definedName>
    <definedName name="_6__123Graph_CCHART_2" hidden="1">'[44]Lap. Bulanan'!$Z$24:$AF$24</definedName>
    <definedName name="_67" localSheetId="7">#REF!</definedName>
    <definedName name="_67" localSheetId="4">#REF!</definedName>
    <definedName name="_67" localSheetId="6">#REF!</definedName>
    <definedName name="_67" localSheetId="9">#REF!</definedName>
    <definedName name="_67" localSheetId="3">#REF!</definedName>
    <definedName name="_67">#REF!</definedName>
    <definedName name="_6PGDN_2" localSheetId="7">#REF!</definedName>
    <definedName name="_6PGDN_2" localSheetId="6">#REF!</definedName>
    <definedName name="_6PGDN_2" localSheetId="9">#REF!</definedName>
    <definedName name="_6PGDN_2" localSheetId="3">#REF!</definedName>
    <definedName name="_6PGDN_2">#REF!</definedName>
    <definedName name="_7.1__2" localSheetId="7">'[45]D7(1)'!#REF!</definedName>
    <definedName name="_7.1__2" localSheetId="6">'[45]D7(1)'!#REF!</definedName>
    <definedName name="_7.1__2" localSheetId="9">'[45]D7(1)'!#REF!</definedName>
    <definedName name="_7.1__2" localSheetId="3">'[45]D7(1)'!#REF!</definedName>
    <definedName name="_7.1__2">'[45]D7(1)'!#REF!</definedName>
    <definedName name="_7__0_0OC" localSheetId="7">[10]Instructions!#REF!</definedName>
    <definedName name="_7__0_0OC" localSheetId="6">[10]Instructions!#REF!</definedName>
    <definedName name="_7__0_0OC" localSheetId="9">[10]Instructions!#REF!</definedName>
    <definedName name="_7__0_0OC" localSheetId="3">[10]Instructions!#REF!</definedName>
    <definedName name="_7__0_0OC">[10]Instructions!#REF!</definedName>
    <definedName name="_7__123Graph_LBL_ACHART_1" hidden="1">'[26]Statprod gab'!$D$13:$D$20</definedName>
    <definedName name="_7__123Graph_XCHART_1" hidden="1">'[44]Lap. Bulanan'!$Z$12:$AF$12</definedName>
    <definedName name="_7Excel_BuiltIn_Database_1" localSheetId="7">#REF!</definedName>
    <definedName name="_7Excel_BuiltIn_Database_1" localSheetId="6">#REF!</definedName>
    <definedName name="_7Excel_BuiltIn_Database_1" localSheetId="9">#REF!</definedName>
    <definedName name="_7Excel_BuiltIn_Database_1">#REF!</definedName>
    <definedName name="_7RIGHT_18" localSheetId="7">#REF!</definedName>
    <definedName name="_7RIGHT_18" localSheetId="6">#REF!</definedName>
    <definedName name="_7RIGHT_18" localSheetId="9">#REF!</definedName>
    <definedName name="_7RIGHT_18" localSheetId="3">#REF!</definedName>
    <definedName name="_7RIGHT_18">#REF!</definedName>
    <definedName name="_8" localSheetId="7">#REF!</definedName>
    <definedName name="_8" localSheetId="6">#REF!</definedName>
    <definedName name="_8" localSheetId="9">#REF!</definedName>
    <definedName name="_8" localSheetId="3">#REF!</definedName>
    <definedName name="_8">#REF!</definedName>
    <definedName name="_8__123Graph_XCHART_1" hidden="1">'[26]Statprod gab'!$B$13:$B$20</definedName>
    <definedName name="_8__123Graph_XCHART_2" hidden="1">'[44]Lap. Bulanan'!$Z$12:$AF$12</definedName>
    <definedName name="_8_1" localSheetId="8">[13]Volume!#REF!</definedName>
    <definedName name="_8_1" localSheetId="7">[13]Volume!#REF!</definedName>
    <definedName name="_8_1" localSheetId="4">[13]Volume!#REF!</definedName>
    <definedName name="_8_1" localSheetId="6">[13]Volume!#REF!</definedName>
    <definedName name="_8_1" localSheetId="9">[13]Volume!#REF!</definedName>
    <definedName name="_8_1" localSheetId="3">[13]Volume!#REF!</definedName>
    <definedName name="_8_1">[13]Volume!#REF!</definedName>
    <definedName name="_8Excel_BuiltIn_Database_4_1" localSheetId="7">#REF!</definedName>
    <definedName name="_8Excel_BuiltIn_Database_4_1" localSheetId="6">#REF!</definedName>
    <definedName name="_8Excel_BuiltIn_Database_4_1" localSheetId="9">#REF!</definedName>
    <definedName name="_8Excel_BuiltIn_Database_4_1">#REF!</definedName>
    <definedName name="_8RIGHT_6" localSheetId="7">#REF!</definedName>
    <definedName name="_8RIGHT_6" localSheetId="6">#REF!</definedName>
    <definedName name="_8RIGHT_6" localSheetId="9">#REF!</definedName>
    <definedName name="_8RIGHT_6" localSheetId="3">#REF!</definedName>
    <definedName name="_8RIGHT_6">#REF!</definedName>
    <definedName name="_9" localSheetId="7">#REF!</definedName>
    <definedName name="_9" localSheetId="6">#REF!</definedName>
    <definedName name="_9" localSheetId="9">#REF!</definedName>
    <definedName name="_9" localSheetId="3">#REF!</definedName>
    <definedName name="_9">#REF!</definedName>
    <definedName name="_9_____OC" localSheetId="7">[10]Instructions!#REF!</definedName>
    <definedName name="_9_____OC" localSheetId="6">[10]Instructions!#REF!</definedName>
    <definedName name="_9_____OC" localSheetId="9">[10]Instructions!#REF!</definedName>
    <definedName name="_9_____OC" localSheetId="3">[10]Instructions!#REF!</definedName>
    <definedName name="_9_____OC">[10]Instructions!#REF!</definedName>
    <definedName name="_9__123Graph_ACHART_3" localSheetId="7" hidden="1">'[42]bahan-mos'!#REF!</definedName>
    <definedName name="_9__123Graph_ACHART_3" localSheetId="6" hidden="1">'[42]bahan-mos'!#REF!</definedName>
    <definedName name="_9__123Graph_ACHART_3" localSheetId="9" hidden="1">'[42]bahan-mos'!#REF!</definedName>
    <definedName name="_9__123Graph_ACHART_3" localSheetId="3" hidden="1">'[42]bahan-mos'!#REF!</definedName>
    <definedName name="_9__123Graph_ACHART_3" hidden="1">'[42]bahan-mos'!#REF!</definedName>
    <definedName name="_9_1" localSheetId="7">[13]Volume!#REF!</definedName>
    <definedName name="_9_1" localSheetId="6">[13]Volume!#REF!</definedName>
    <definedName name="_9_1" localSheetId="9">[13]Volume!#REF!</definedName>
    <definedName name="_9_1" localSheetId="3">[13]Volume!#REF!</definedName>
    <definedName name="_9_1">[13]Volume!#REF!</definedName>
    <definedName name="_9Excel_BuiltIn_Database_7_1" localSheetId="7">#REF!</definedName>
    <definedName name="_9Excel_BuiltIn_Database_7_1" localSheetId="6">#REF!</definedName>
    <definedName name="_9Excel_BuiltIn_Database_7_1" localSheetId="9">#REF!</definedName>
    <definedName name="_9Excel_BuiltIn_Database_7_1">#REF!</definedName>
    <definedName name="_a2" localSheetId="8" hidden="1">{#N/A,#N/A,FALSE,"Aging Summary";#N/A,#N/A,FALSE,"Ratio Analysis";#N/A,#N/A,FALSE,"Test 120 Day Accts";#N/A,#N/A,FALSE,"Tickmarks"}</definedName>
    <definedName name="_a2" localSheetId="4" hidden="1">{#N/A,#N/A,FALSE,"Aging Summary";#N/A,#N/A,FALSE,"Ratio Analysis";#N/A,#N/A,FALSE,"Test 120 Day Accts";#N/A,#N/A,FALSE,"Tickmarks"}</definedName>
    <definedName name="_a2" hidden="1">{#N/A,#N/A,FALSE,"Aging Summary";#N/A,#N/A,FALSE,"Ratio Analysis";#N/A,#N/A,FALSE,"Test 120 Day Accts";#N/A,#N/A,FALSE,"Tickmarks"}</definedName>
    <definedName name="_A3" hidden="1">{#N/A,#N/A,FALSE,"Aging Summary";#N/A,#N/A,FALSE,"Ratio Analysis";#N/A,#N/A,FALSE,"Test 120 Day Accts";#N/A,#N/A,FALSE,"Tickmarks"}</definedName>
    <definedName name="_A4" hidden="1">{#N/A,#N/A,FALSE,"Aging Summary";#N/A,#N/A,FALSE,"Ratio Analysis";#N/A,#N/A,FALSE,"Test 120 Day Accts";#N/A,#N/A,FALSE,"Tickmarks"}</definedName>
    <definedName name="_A5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_A6" localSheetId="8" hidden="1">{#N/A,#N/A,FALSE,"Aging Summary";#N/A,#N/A,FALSE,"Ratio Analysis";#N/A,#N/A,FALSE,"Test 120 Day Accts";#N/A,#N/A,FALSE,"Tickmarks"}</definedName>
    <definedName name="_A6" localSheetId="4" hidden="1">{#N/A,#N/A,FALSE,"Aging Summary";#N/A,#N/A,FALSE,"Ratio Analysis";#N/A,#N/A,FALSE,"Test 120 Day Accts";#N/A,#N/A,FALSE,"Tickmarks"}</definedName>
    <definedName name="_A6" hidden="1">{#N/A,#N/A,FALSE,"Aging Summary";#N/A,#N/A,FALSE,"Ratio Analysis";#N/A,#N/A,FALSE,"Test 120 Day Accts";#N/A,#N/A,FALSE,"Tickmarks"}</definedName>
    <definedName name="_abb91" localSheetId="7">[46]chitimc!#REF!</definedName>
    <definedName name="_abb91" localSheetId="6">[46]chitimc!#REF!</definedName>
    <definedName name="_abb91" localSheetId="9">[46]chitimc!#REF!</definedName>
    <definedName name="_abb91" localSheetId="3">[46]chitimc!#REF!</definedName>
    <definedName name="_abb91">[46]chitimc!#REF!</definedName>
    <definedName name="_abs100" localSheetId="7">#REF!</definedName>
    <definedName name="_abs100" localSheetId="4">#REF!</definedName>
    <definedName name="_abs100" localSheetId="6">#REF!</definedName>
    <definedName name="_abs100" localSheetId="9">#REF!</definedName>
    <definedName name="_abs100" localSheetId="3">#REF!</definedName>
    <definedName name="_abs100">#REF!</definedName>
    <definedName name="_act2" hidden="1">{#N/A,#N/A,FALSE,"Act.Fcst Costs"}</definedName>
    <definedName name="_ADV2">'[15]Detail-PARENT'!$AU$650</definedName>
    <definedName name="_agf10" localSheetId="7">#REF!</definedName>
    <definedName name="_agf10" localSheetId="4">#REF!</definedName>
    <definedName name="_agf10" localSheetId="6">#REF!</definedName>
    <definedName name="_agf10" localSheetId="9">#REF!</definedName>
    <definedName name="_agf10" localSheetId="3">#REF!</definedName>
    <definedName name="_agf10">#REF!</definedName>
    <definedName name="_ahu100" localSheetId="7">#REF!</definedName>
    <definedName name="_ahu100" localSheetId="6">#REF!</definedName>
    <definedName name="_ahu100" localSheetId="9">#REF!</definedName>
    <definedName name="_ahu100" localSheetId="3">#REF!</definedName>
    <definedName name="_ahu100">#REF!</definedName>
    <definedName name="_ahu150" localSheetId="7">#REF!</definedName>
    <definedName name="_ahu150" localSheetId="6">#REF!</definedName>
    <definedName name="_ahu150" localSheetId="9">#REF!</definedName>
    <definedName name="_ahu150" localSheetId="3">#REF!</definedName>
    <definedName name="_ahu150">#REF!</definedName>
    <definedName name="_aje05" localSheetId="7" hidden="1">#REF!</definedName>
    <definedName name="_aje05" localSheetId="6" hidden="1">#REF!</definedName>
    <definedName name="_aje05" localSheetId="9" hidden="1">#REF!</definedName>
    <definedName name="_aje05" localSheetId="2" hidden="1">#REF!</definedName>
    <definedName name="_aje05" hidden="1">#REF!</definedName>
    <definedName name="_ako100" localSheetId="7">#REF!</definedName>
    <definedName name="_ako100" localSheetId="6">#REF!</definedName>
    <definedName name="_ako100" localSheetId="9">#REF!</definedName>
    <definedName name="_ako100" localSheetId="3">#REF!</definedName>
    <definedName name="_ako100">#REF!</definedName>
    <definedName name="_ako150" localSheetId="7">#REF!</definedName>
    <definedName name="_ako150" localSheetId="6">#REF!</definedName>
    <definedName name="_ako150" localSheetId="9">#REF!</definedName>
    <definedName name="_ako150" localSheetId="3">#REF!</definedName>
    <definedName name="_ako150">#REF!</definedName>
    <definedName name="_ako50" localSheetId="7">#REF!</definedName>
    <definedName name="_ako50" localSheetId="6">#REF!</definedName>
    <definedName name="_ako50" localSheetId="9">#REF!</definedName>
    <definedName name="_ako50" localSheetId="3">#REF!</definedName>
    <definedName name="_ako50">#REF!</definedName>
    <definedName name="_ako80" localSheetId="7">#REF!</definedName>
    <definedName name="_ako80" localSheetId="6">#REF!</definedName>
    <definedName name="_ako80" localSheetId="9">#REF!</definedName>
    <definedName name="_ako80" localSheetId="3">#REF!</definedName>
    <definedName name="_ako80">#REF!</definedName>
    <definedName name="_aku100" localSheetId="7">#REF!</definedName>
    <definedName name="_aku100" localSheetId="6">#REF!</definedName>
    <definedName name="_aku100" localSheetId="9">#REF!</definedName>
    <definedName name="_aku100" localSheetId="3">#REF!</definedName>
    <definedName name="_aku100">#REF!</definedName>
    <definedName name="_aku150" localSheetId="7">#REF!</definedName>
    <definedName name="_aku150" localSheetId="6">#REF!</definedName>
    <definedName name="_aku150" localSheetId="9">#REF!</definedName>
    <definedName name="_aku150" localSheetId="3">#REF!</definedName>
    <definedName name="_aku150">#REF!</definedName>
    <definedName name="_apa0100" localSheetId="7">#REF!</definedName>
    <definedName name="_apa0100" localSheetId="6">#REF!</definedName>
    <definedName name="_apa0100" localSheetId="9">#REF!</definedName>
    <definedName name="_apa0100" localSheetId="3">#REF!</definedName>
    <definedName name="_apa0100">#REF!</definedName>
    <definedName name="_apa0101" localSheetId="7">#REF!</definedName>
    <definedName name="_apa0101" localSheetId="6">#REF!</definedName>
    <definedName name="_apa0101" localSheetId="9">#REF!</definedName>
    <definedName name="_apa0101" localSheetId="3">#REF!</definedName>
    <definedName name="_apa0101">#REF!</definedName>
    <definedName name="_apa0102" localSheetId="7">#REF!</definedName>
    <definedName name="_apa0102" localSheetId="6">#REF!</definedName>
    <definedName name="_apa0102" localSheetId="9">#REF!</definedName>
    <definedName name="_apa0102" localSheetId="3">#REF!</definedName>
    <definedName name="_apa0102">#REF!</definedName>
    <definedName name="_apa0103" localSheetId="7">#REF!</definedName>
    <definedName name="_apa0103" localSheetId="6">#REF!</definedName>
    <definedName name="_apa0103" localSheetId="9">#REF!</definedName>
    <definedName name="_apa0103" localSheetId="3">#REF!</definedName>
    <definedName name="_apa0103">#REF!</definedName>
    <definedName name="_apa0104" localSheetId="7">#REF!</definedName>
    <definedName name="_apa0104" localSheetId="6">#REF!</definedName>
    <definedName name="_apa0104" localSheetId="9">#REF!</definedName>
    <definedName name="_apa0104" localSheetId="3">#REF!</definedName>
    <definedName name="_apa0104">#REF!</definedName>
    <definedName name="_apa0105" localSheetId="7">#REF!</definedName>
    <definedName name="_apa0105" localSheetId="6">#REF!</definedName>
    <definedName name="_apa0105" localSheetId="9">#REF!</definedName>
    <definedName name="_apa0105" localSheetId="3">#REF!</definedName>
    <definedName name="_apa0105">#REF!</definedName>
    <definedName name="_apa0106" localSheetId="7">#REF!</definedName>
    <definedName name="_apa0106" localSheetId="6">#REF!</definedName>
    <definedName name="_apa0106" localSheetId="9">#REF!</definedName>
    <definedName name="_apa0106" localSheetId="3">#REF!</definedName>
    <definedName name="_apa0106">#REF!</definedName>
    <definedName name="_apa0107" localSheetId="7">#REF!</definedName>
    <definedName name="_apa0107" localSheetId="6">#REF!</definedName>
    <definedName name="_apa0107" localSheetId="9">#REF!</definedName>
    <definedName name="_apa0107" localSheetId="3">#REF!</definedName>
    <definedName name="_apa0107">#REF!</definedName>
    <definedName name="_apa0110" localSheetId="7">#REF!</definedName>
    <definedName name="_apa0110" localSheetId="6">#REF!</definedName>
    <definedName name="_apa0110" localSheetId="9">#REF!</definedName>
    <definedName name="_apa0110" localSheetId="3">#REF!</definedName>
    <definedName name="_apa0110">#REF!</definedName>
    <definedName name="_apa0120" localSheetId="7">#REF!</definedName>
    <definedName name="_apa0120" localSheetId="6">#REF!</definedName>
    <definedName name="_apa0120" localSheetId="9">#REF!</definedName>
    <definedName name="_apa0120" localSheetId="3">#REF!</definedName>
    <definedName name="_apa0120">#REF!</definedName>
    <definedName name="_APA0201" localSheetId="7">#REF!</definedName>
    <definedName name="_APA0201" localSheetId="6">#REF!</definedName>
    <definedName name="_APA0201" localSheetId="9">#REF!</definedName>
    <definedName name="_APA0201" localSheetId="3">#REF!</definedName>
    <definedName name="_APA0201">#REF!</definedName>
    <definedName name="_apa0202" localSheetId="7">#REF!</definedName>
    <definedName name="_apa0202" localSheetId="6">#REF!</definedName>
    <definedName name="_apa0202" localSheetId="9">#REF!</definedName>
    <definedName name="_apa0202" localSheetId="3">#REF!</definedName>
    <definedName name="_apa0202">#REF!</definedName>
    <definedName name="_apa0203" localSheetId="7">#REF!</definedName>
    <definedName name="_apa0203" localSheetId="6">#REF!</definedName>
    <definedName name="_apa0203" localSheetId="9">#REF!</definedName>
    <definedName name="_apa0203" localSheetId="3">#REF!</definedName>
    <definedName name="_apa0203">#REF!</definedName>
    <definedName name="_apa0303" localSheetId="7">#REF!</definedName>
    <definedName name="_apa0303" localSheetId="6">#REF!</definedName>
    <definedName name="_apa0303" localSheetId="9">#REF!</definedName>
    <definedName name="_apa0303" localSheetId="3">#REF!</definedName>
    <definedName name="_apa0303">#REF!</definedName>
    <definedName name="_apa0304" localSheetId="7">#REF!</definedName>
    <definedName name="_apa0304" localSheetId="6">#REF!</definedName>
    <definedName name="_apa0304" localSheetId="9">#REF!</definedName>
    <definedName name="_apa0304" localSheetId="3">#REF!</definedName>
    <definedName name="_apa0304">#REF!</definedName>
    <definedName name="_apa0305" localSheetId="7">#REF!</definedName>
    <definedName name="_apa0305" localSheetId="6">#REF!</definedName>
    <definedName name="_apa0305" localSheetId="9">#REF!</definedName>
    <definedName name="_apa0305" localSheetId="3">#REF!</definedName>
    <definedName name="_apa0305">#REF!</definedName>
    <definedName name="_apa0306" localSheetId="7">#REF!</definedName>
    <definedName name="_apa0306" localSheetId="6">#REF!</definedName>
    <definedName name="_apa0306" localSheetId="9">#REF!</definedName>
    <definedName name="_apa0306" localSheetId="3">#REF!</definedName>
    <definedName name="_apa0306">#REF!</definedName>
    <definedName name="_apa0307" localSheetId="7">#REF!</definedName>
    <definedName name="_apa0307" localSheetId="6">#REF!</definedName>
    <definedName name="_apa0307" localSheetId="9">#REF!</definedName>
    <definedName name="_apa0307" localSheetId="3">#REF!</definedName>
    <definedName name="_apa0307">#REF!</definedName>
    <definedName name="_apa0308" localSheetId="7">#REF!</definedName>
    <definedName name="_apa0308" localSheetId="6">#REF!</definedName>
    <definedName name="_apa0308" localSheetId="9">#REF!</definedName>
    <definedName name="_apa0308" localSheetId="3">#REF!</definedName>
    <definedName name="_apa0308">#REF!</definedName>
    <definedName name="_apa0309" localSheetId="7">#REF!</definedName>
    <definedName name="_apa0309" localSheetId="6">#REF!</definedName>
    <definedName name="_apa0309" localSheetId="9">#REF!</definedName>
    <definedName name="_apa0309" localSheetId="3">#REF!</definedName>
    <definedName name="_apa0309">#REF!</definedName>
    <definedName name="_apa0310" localSheetId="7">#REF!</definedName>
    <definedName name="_apa0310" localSheetId="6">#REF!</definedName>
    <definedName name="_apa0310" localSheetId="9">#REF!</definedName>
    <definedName name="_apa0310" localSheetId="3">#REF!</definedName>
    <definedName name="_apa0310">#REF!</definedName>
    <definedName name="_apa0311" localSheetId="7">#REF!</definedName>
    <definedName name="_apa0311" localSheetId="6">#REF!</definedName>
    <definedName name="_apa0311" localSheetId="9">#REF!</definedName>
    <definedName name="_apa0311" localSheetId="3">#REF!</definedName>
    <definedName name="_apa0311">#REF!</definedName>
    <definedName name="_apa0312" localSheetId="7">#REF!</definedName>
    <definedName name="_apa0312" localSheetId="6">#REF!</definedName>
    <definedName name="_apa0312" localSheetId="9">#REF!</definedName>
    <definedName name="_apa0312" localSheetId="3">#REF!</definedName>
    <definedName name="_apa0312">#REF!</definedName>
    <definedName name="_apa0313" localSheetId="7">#REF!</definedName>
    <definedName name="_apa0313" localSheetId="6">#REF!</definedName>
    <definedName name="_apa0313" localSheetId="9">#REF!</definedName>
    <definedName name="_apa0313" localSheetId="3">#REF!</definedName>
    <definedName name="_apa0313">#REF!</definedName>
    <definedName name="_apa0314" localSheetId="7">#REF!</definedName>
    <definedName name="_apa0314" localSheetId="6">#REF!</definedName>
    <definedName name="_apa0314" localSheetId="9">#REF!</definedName>
    <definedName name="_apa0314" localSheetId="3">#REF!</definedName>
    <definedName name="_apa0314">#REF!</definedName>
    <definedName name="_apa0315" localSheetId="7">#REF!</definedName>
    <definedName name="_apa0315" localSheetId="6">#REF!</definedName>
    <definedName name="_apa0315" localSheetId="9">#REF!</definedName>
    <definedName name="_apa0315" localSheetId="3">#REF!</definedName>
    <definedName name="_apa0315">#REF!</definedName>
    <definedName name="_APA0316" localSheetId="7">#REF!</definedName>
    <definedName name="_APA0316" localSheetId="6">#REF!</definedName>
    <definedName name="_APA0316" localSheetId="9">#REF!</definedName>
    <definedName name="_APA0316" localSheetId="3">#REF!</definedName>
    <definedName name="_APA0316">#REF!</definedName>
    <definedName name="_apa0319" localSheetId="7">#REF!</definedName>
    <definedName name="_apa0319" localSheetId="6">#REF!</definedName>
    <definedName name="_apa0319" localSheetId="9">#REF!</definedName>
    <definedName name="_apa0319" localSheetId="3">#REF!</definedName>
    <definedName name="_apa0319">#REF!</definedName>
    <definedName name="_apa0322" localSheetId="7">#REF!</definedName>
    <definedName name="_apa0322" localSheetId="6">#REF!</definedName>
    <definedName name="_apa0322" localSheetId="9">#REF!</definedName>
    <definedName name="_apa0322" localSheetId="3">#REF!</definedName>
    <definedName name="_apa0322">#REF!</definedName>
    <definedName name="_APA0408" localSheetId="7">#REF!</definedName>
    <definedName name="_APA0408" localSheetId="6">#REF!</definedName>
    <definedName name="_APA0408" localSheetId="9">#REF!</definedName>
    <definedName name="_APA0408" localSheetId="3">#REF!</definedName>
    <definedName name="_APA0408">#REF!</definedName>
    <definedName name="_APA0505" localSheetId="7">#REF!</definedName>
    <definedName name="_APA0505" localSheetId="6">#REF!</definedName>
    <definedName name="_APA0505" localSheetId="9">#REF!</definedName>
    <definedName name="_APA0505" localSheetId="3">#REF!</definedName>
    <definedName name="_APA0505">#REF!</definedName>
    <definedName name="_APA0512" localSheetId="7">#REF!</definedName>
    <definedName name="_APA0512" localSheetId="6">#REF!</definedName>
    <definedName name="_APA0512" localSheetId="9">#REF!</definedName>
    <definedName name="_APA0512" localSheetId="3">#REF!</definedName>
    <definedName name="_APA0512">#REF!</definedName>
    <definedName name="_AS1" localSheetId="8" hidden="1">{#N/A,#N/A,FALSE,"Aging Summary";#N/A,#N/A,FALSE,"Ratio Analysis";#N/A,#N/A,FALSE,"Test 120 Day Accts";#N/A,#N/A,FALSE,"Tickmarks"}</definedName>
    <definedName name="_AS1" localSheetId="4" hidden="1">{#N/A,#N/A,FALSE,"Aging Summary";#N/A,#N/A,FALSE,"Ratio Analysis";#N/A,#N/A,FALSE,"Test 120 Day Accts";#N/A,#N/A,FALSE,"Tickmarks"}</definedName>
    <definedName name="_AS1" hidden="1">{#N/A,#N/A,FALSE,"Aging Summary";#N/A,#N/A,FALSE,"Ratio Analysis";#N/A,#N/A,FALSE,"Test 120 Day Accts";#N/A,#N/A,FALSE,"Tickmarks"}</definedName>
    <definedName name="_AT99" localSheetId="7">#REF!</definedName>
    <definedName name="_AT99" localSheetId="6">#REF!</definedName>
    <definedName name="_AT99" localSheetId="9">#REF!</definedName>
    <definedName name="_AT99">#REF!</definedName>
    <definedName name="_b3" hidden="1">{#N/A,#N/A,FALSE,"Aging Summary";#N/A,#N/A,FALSE,"Ratio Analysis";#N/A,#N/A,FALSE,"Test 120 Day Accts";#N/A,#N/A,FALSE,"Tickmarks"}</definedName>
    <definedName name="_bbs001" localSheetId="7">#REF!</definedName>
    <definedName name="_bbs001" localSheetId="4">#REF!</definedName>
    <definedName name="_bbs001" localSheetId="6">#REF!</definedName>
    <definedName name="_bbs001" localSheetId="9">#REF!</definedName>
    <definedName name="_bbs001" localSheetId="3">#REF!</definedName>
    <definedName name="_bbs001">#REF!</definedName>
    <definedName name="_bbs004" localSheetId="7">#REF!</definedName>
    <definedName name="_bbs004" localSheetId="6">#REF!</definedName>
    <definedName name="_bbs004" localSheetId="9">#REF!</definedName>
    <definedName name="_bbs004" localSheetId="3">#REF!</definedName>
    <definedName name="_bbs004">#REF!</definedName>
    <definedName name="_bbs005" localSheetId="7">#REF!</definedName>
    <definedName name="_bbs005" localSheetId="6">#REF!</definedName>
    <definedName name="_bbs005" localSheetId="9">#REF!</definedName>
    <definedName name="_bbs005" localSheetId="3">#REF!</definedName>
    <definedName name="_bbs005">#REF!</definedName>
    <definedName name="_bbs010" localSheetId="7">#REF!</definedName>
    <definedName name="_bbs010" localSheetId="6">#REF!</definedName>
    <definedName name="_bbs010" localSheetId="9">#REF!</definedName>
    <definedName name="_bbs010" localSheetId="3">#REF!</definedName>
    <definedName name="_bbs010">#REF!</definedName>
    <definedName name="_bbs011" localSheetId="7">#REF!</definedName>
    <definedName name="_bbs011" localSheetId="6">#REF!</definedName>
    <definedName name="_bbs011" localSheetId="9">#REF!</definedName>
    <definedName name="_bbs011" localSheetId="3">#REF!</definedName>
    <definedName name="_bbs011">#REF!</definedName>
    <definedName name="_bbs012" localSheetId="7">#REF!</definedName>
    <definedName name="_bbs012" localSheetId="6">#REF!</definedName>
    <definedName name="_bbs012" localSheetId="9">#REF!</definedName>
    <definedName name="_bbs012" localSheetId="3">#REF!</definedName>
    <definedName name="_bbs012">#REF!</definedName>
    <definedName name="_bbs013" localSheetId="7">#REF!</definedName>
    <definedName name="_bbs013" localSheetId="6">#REF!</definedName>
    <definedName name="_bbs013" localSheetId="9">#REF!</definedName>
    <definedName name="_bbs013" localSheetId="3">#REF!</definedName>
    <definedName name="_bbs013">#REF!</definedName>
    <definedName name="_bbs014" localSheetId="7">#REF!</definedName>
    <definedName name="_bbs014" localSheetId="6">#REF!</definedName>
    <definedName name="_bbs014" localSheetId="9">#REF!</definedName>
    <definedName name="_bbs014" localSheetId="3">#REF!</definedName>
    <definedName name="_bbs014">#REF!</definedName>
    <definedName name="_bbs017" localSheetId="7">#REF!</definedName>
    <definedName name="_bbs017" localSheetId="6">#REF!</definedName>
    <definedName name="_bbs017" localSheetId="9">#REF!</definedName>
    <definedName name="_bbs017" localSheetId="3">#REF!</definedName>
    <definedName name="_bbs017">#REF!</definedName>
    <definedName name="_bbs117" localSheetId="7">#REF!</definedName>
    <definedName name="_bbs117" localSheetId="6">#REF!</definedName>
    <definedName name="_bbs117" localSheetId="9">#REF!</definedName>
    <definedName name="_bbs117" localSheetId="3">#REF!</definedName>
    <definedName name="_bbs117">#REF!</definedName>
    <definedName name="_bbs201" localSheetId="7">#REF!</definedName>
    <definedName name="_bbs201" localSheetId="6">#REF!</definedName>
    <definedName name="_bbs201" localSheetId="9">#REF!</definedName>
    <definedName name="_bbs201" localSheetId="3">#REF!</definedName>
    <definedName name="_bbs201">#REF!</definedName>
    <definedName name="_bbs301" localSheetId="7">#REF!</definedName>
    <definedName name="_bbs301" localSheetId="6">#REF!</definedName>
    <definedName name="_bbs301" localSheetId="9">#REF!</definedName>
    <definedName name="_bbs301" localSheetId="3">#REF!</definedName>
    <definedName name="_bbs301">#REF!</definedName>
    <definedName name="_bbs303" localSheetId="7">#REF!</definedName>
    <definedName name="_bbs303" localSheetId="6">#REF!</definedName>
    <definedName name="_bbs303" localSheetId="9">#REF!</definedName>
    <definedName name="_bbs303" localSheetId="3">#REF!</definedName>
    <definedName name="_bbs303">#REF!</definedName>
    <definedName name="_bca530" localSheetId="7">#REF!</definedName>
    <definedName name="_bca530" localSheetId="6">#REF!</definedName>
    <definedName name="_bca530" localSheetId="9">#REF!</definedName>
    <definedName name="_bca530" localSheetId="3">#REF!</definedName>
    <definedName name="_bca530">#REF!</definedName>
    <definedName name="_bca600" localSheetId="7">#REF!</definedName>
    <definedName name="_bca600" localSheetId="6">#REF!</definedName>
    <definedName name="_bca600" localSheetId="9">#REF!</definedName>
    <definedName name="_bca600" localSheetId="3">#REF!</definedName>
    <definedName name="_bca600">#REF!</definedName>
    <definedName name="_bcv100" localSheetId="7">#REF!</definedName>
    <definedName name="_bcv100" localSheetId="6">#REF!</definedName>
    <definedName name="_bcv100" localSheetId="9">#REF!</definedName>
    <definedName name="_bcv100" localSheetId="3">#REF!</definedName>
    <definedName name="_bcv100">#REF!</definedName>
    <definedName name="_bcv125" localSheetId="7">#REF!</definedName>
    <definedName name="_bcv125" localSheetId="6">#REF!</definedName>
    <definedName name="_bcv125" localSheetId="9">#REF!</definedName>
    <definedName name="_bcv125" localSheetId="3">#REF!</definedName>
    <definedName name="_bcv125">#REF!</definedName>
    <definedName name="_bcv150" localSheetId="7">#REF!</definedName>
    <definedName name="_bcv150" localSheetId="6">#REF!</definedName>
    <definedName name="_bcv150" localSheetId="9">#REF!</definedName>
    <definedName name="_bcv150" localSheetId="3">#REF!</definedName>
    <definedName name="_bcv150">#REF!</definedName>
    <definedName name="_BJM04" localSheetId="7">#REF!</definedName>
    <definedName name="_BJM04" localSheetId="6">#REF!</definedName>
    <definedName name="_BJM04" localSheetId="9">#REF!</definedName>
    <definedName name="_BJM04">#REF!</definedName>
    <definedName name="_bky001" localSheetId="7">#REF!</definedName>
    <definedName name="_bky001" localSheetId="6">#REF!</definedName>
    <definedName name="_bky001" localSheetId="9">#REF!</definedName>
    <definedName name="_bky001" localSheetId="3">#REF!</definedName>
    <definedName name="_bky001">#REF!</definedName>
    <definedName name="_bky514" localSheetId="7">#REF!</definedName>
    <definedName name="_bky514" localSheetId="6">#REF!</definedName>
    <definedName name="_bky514" localSheetId="9">#REF!</definedName>
    <definedName name="_bky514" localSheetId="3">#REF!</definedName>
    <definedName name="_bky514">#REF!</definedName>
    <definedName name="_BMA15" localSheetId="7">#REF!</definedName>
    <definedName name="_BMA15" localSheetId="6">#REF!</definedName>
    <definedName name="_BMA15" localSheetId="9">#REF!</definedName>
    <definedName name="_BMA15">#REF!</definedName>
    <definedName name="_BNA09" localSheetId="7">#REF!</definedName>
    <definedName name="_BNA09" localSheetId="6">#REF!</definedName>
    <definedName name="_BNA09" localSheetId="9">#REF!</definedName>
    <definedName name="_BNA09">#REF!</definedName>
    <definedName name="_boq1">[31]BOQ!$C$14:$J$456</definedName>
    <definedName name="_bpb200" localSheetId="7">#REF!</definedName>
    <definedName name="_bpb200" localSheetId="4">#REF!</definedName>
    <definedName name="_bpb200" localSheetId="6">#REF!</definedName>
    <definedName name="_bpb200" localSheetId="9">#REF!</definedName>
    <definedName name="_bpb200" localSheetId="3">#REF!</definedName>
    <definedName name="_bpb200">#REF!</definedName>
    <definedName name="_bpb204" localSheetId="7">#REF!</definedName>
    <definedName name="_bpb204" localSheetId="6">#REF!</definedName>
    <definedName name="_bpb204" localSheetId="9">#REF!</definedName>
    <definedName name="_bpb204" localSheetId="3">#REF!</definedName>
    <definedName name="_bpb204">#REF!</definedName>
    <definedName name="_bpb302" localSheetId="7">#REF!</definedName>
    <definedName name="_bpb302" localSheetId="6">#REF!</definedName>
    <definedName name="_bpb302" localSheetId="9">#REF!</definedName>
    <definedName name="_bpb302" localSheetId="3">#REF!</definedName>
    <definedName name="_bpb302">#REF!</definedName>
    <definedName name="_bpc001" localSheetId="7">#REF!</definedName>
    <definedName name="_bpc001" localSheetId="6">#REF!</definedName>
    <definedName name="_bpc001" localSheetId="9">#REF!</definedName>
    <definedName name="_bpc001" localSheetId="3">#REF!</definedName>
    <definedName name="_bpc001">#REF!</definedName>
    <definedName name="_bul6161" localSheetId="7">#REF!</definedName>
    <definedName name="_bul6161" localSheetId="6">#REF!</definedName>
    <definedName name="_bul6161" localSheetId="9">#REF!</definedName>
    <definedName name="_bul6161" localSheetId="3">#REF!</definedName>
    <definedName name="_bul6161">#REF!</definedName>
    <definedName name="_bul6162" localSheetId="7">#REF!</definedName>
    <definedName name="_bul6162" localSheetId="6">#REF!</definedName>
    <definedName name="_bul6162" localSheetId="9">#REF!</definedName>
    <definedName name="_bul6162" localSheetId="3">#REF!</definedName>
    <definedName name="_bul6162">#REF!</definedName>
    <definedName name="_bul6166" localSheetId="7">#REF!</definedName>
    <definedName name="_bul6166" localSheetId="6">#REF!</definedName>
    <definedName name="_bul6166" localSheetId="9">#REF!</definedName>
    <definedName name="_bul6166" localSheetId="3">#REF!</definedName>
    <definedName name="_bul6166">#REF!</definedName>
    <definedName name="_bul6167" localSheetId="7">#REF!</definedName>
    <definedName name="_bul6167" localSheetId="6">#REF!</definedName>
    <definedName name="_bul6167" localSheetId="9">#REF!</definedName>
    <definedName name="_bul6167" localSheetId="3">#REF!</definedName>
    <definedName name="_bul6167">#REF!</definedName>
    <definedName name="_bul6168" localSheetId="7">#REF!</definedName>
    <definedName name="_bul6168" localSheetId="6">#REF!</definedName>
    <definedName name="_bul6168" localSheetId="9">#REF!</definedName>
    <definedName name="_bul6168" localSheetId="3">#REF!</definedName>
    <definedName name="_bul6168">#REF!</definedName>
    <definedName name="_bul6169" localSheetId="7">#REF!</definedName>
    <definedName name="_bul6169" localSheetId="6">#REF!</definedName>
    <definedName name="_bul6169" localSheetId="9">#REF!</definedName>
    <definedName name="_bul6169" localSheetId="3">#REF!</definedName>
    <definedName name="_bul6169">#REF!</definedName>
    <definedName name="_CA110" localSheetId="7">#REF!</definedName>
    <definedName name="_CA110" localSheetId="6">#REF!</definedName>
    <definedName name="_CA110" localSheetId="9">#REF!</definedName>
    <definedName name="_CA110" localSheetId="3">#REF!</definedName>
    <definedName name="_CA110">#REF!</definedName>
    <definedName name="_CAN15" localSheetId="7">[25]Material!#REF!</definedName>
    <definedName name="_CAN15" localSheetId="6">[25]Material!#REF!</definedName>
    <definedName name="_CAN15" localSheetId="9">[25]Material!#REF!</definedName>
    <definedName name="_CAN15" localSheetId="3">[25]Material!#REF!</definedName>
    <definedName name="_CAN15">[25]Material!#REF!</definedName>
    <definedName name="_cas80" localSheetId="7">#REF!</definedName>
    <definedName name="_cas80" localSheetId="4">#REF!</definedName>
    <definedName name="_cas80" localSheetId="6">#REF!</definedName>
    <definedName name="_cas80" localSheetId="9">#REF!</definedName>
    <definedName name="_cas80" localSheetId="3">#REF!</definedName>
    <definedName name="_cas80">#REF!</definedName>
    <definedName name="_CBW14" localSheetId="7">#REF!</definedName>
    <definedName name="_CBW14" localSheetId="6">#REF!</definedName>
    <definedName name="_CBW14" localSheetId="9">#REF!</definedName>
    <definedName name="_CBW14">#REF!</definedName>
    <definedName name="_CCF2" localSheetId="7">#REF!</definedName>
    <definedName name="_CCF2" localSheetId="6">#REF!</definedName>
    <definedName name="_CCF2" localSheetId="9">#REF!</definedName>
    <definedName name="_CCF2" localSheetId="3">#REF!</definedName>
    <definedName name="_CCF2">#REF!</definedName>
    <definedName name="_CFP2">'[47]Currency Rate'!$B$16</definedName>
    <definedName name="_CLP2" localSheetId="7">#REF!</definedName>
    <definedName name="_CLP2" localSheetId="4">#REF!</definedName>
    <definedName name="_CLP2" localSheetId="6">#REF!</definedName>
    <definedName name="_CLP2" localSheetId="9">#REF!</definedName>
    <definedName name="_CLP2" localSheetId="3">#REF!</definedName>
    <definedName name="_CLP2">#REF!</definedName>
    <definedName name="_cod50" localSheetId="7">[21]SAP!#REF!</definedName>
    <definedName name="_cod50" localSheetId="4">[21]SAP!#REF!</definedName>
    <definedName name="_cod50" localSheetId="6">[21]SAP!#REF!</definedName>
    <definedName name="_cod50" localSheetId="9">[21]SAP!#REF!</definedName>
    <definedName name="_cod50" localSheetId="3">[21]SAP!#REF!</definedName>
    <definedName name="_cod50">[21]SAP!#REF!</definedName>
    <definedName name="_CSO58" localSheetId="7">#REF!</definedName>
    <definedName name="_CSO58" localSheetId="6">#REF!</definedName>
    <definedName name="_CSO58" localSheetId="9">#REF!</definedName>
    <definedName name="_CSO58">#REF!</definedName>
    <definedName name="_CT250" localSheetId="7">'[46]dongia (2)'!#REF!</definedName>
    <definedName name="_CT250" localSheetId="4">'[46]dongia (2)'!#REF!</definedName>
    <definedName name="_CT250" localSheetId="6">'[46]dongia (2)'!#REF!</definedName>
    <definedName name="_CT250" localSheetId="9">'[46]dongia (2)'!#REF!</definedName>
    <definedName name="_CT250" localSheetId="3">'[46]dongia (2)'!#REF!</definedName>
    <definedName name="_CT250">'[46]dongia (2)'!#REF!</definedName>
    <definedName name="_cvd100" localSheetId="7">#REF!</definedName>
    <definedName name="_cvd100" localSheetId="4">#REF!</definedName>
    <definedName name="_cvd100" localSheetId="6">#REF!</definedName>
    <definedName name="_cvd100" localSheetId="9">#REF!</definedName>
    <definedName name="_cvd100" localSheetId="3">#REF!</definedName>
    <definedName name="_cvd100">#REF!</definedName>
    <definedName name="_cvd15" localSheetId="7">#REF!</definedName>
    <definedName name="_cvd15" localSheetId="6">#REF!</definedName>
    <definedName name="_cvd15" localSheetId="9">#REF!</definedName>
    <definedName name="_cvd15" localSheetId="3">#REF!</definedName>
    <definedName name="_cvd15">#REF!</definedName>
    <definedName name="_cvd150" localSheetId="7">#REF!</definedName>
    <definedName name="_cvd150" localSheetId="6">#REF!</definedName>
    <definedName name="_cvd150" localSheetId="9">#REF!</definedName>
    <definedName name="_cvd150" localSheetId="3">#REF!</definedName>
    <definedName name="_cvd150">#REF!</definedName>
    <definedName name="_cvd50" localSheetId="7">#REF!</definedName>
    <definedName name="_cvd50" localSheetId="6">#REF!</definedName>
    <definedName name="_cvd50" localSheetId="9">#REF!</definedName>
    <definedName name="_cvd50" localSheetId="3">#REF!</definedName>
    <definedName name="_cvd50">#REF!</definedName>
    <definedName name="_cvd65" localSheetId="7">#REF!</definedName>
    <definedName name="_cvd65" localSheetId="6">#REF!</definedName>
    <definedName name="_cvd65" localSheetId="9">#REF!</definedName>
    <definedName name="_cvd65" localSheetId="3">#REF!</definedName>
    <definedName name="_cvd65">#REF!</definedName>
    <definedName name="_d11" localSheetId="7">'[16]Detail-PARENT'!#REF!</definedName>
    <definedName name="_d11" localSheetId="6">'[16]Detail-PARENT'!#REF!</definedName>
    <definedName name="_d11" localSheetId="9">'[16]Detail-PARENT'!#REF!</definedName>
    <definedName name="_d11" localSheetId="3">'[16]Detail-PARENT'!#REF!</definedName>
    <definedName name="_d11">'[16]Detail-PARENT'!#REF!</definedName>
    <definedName name="_daf1" localSheetId="7">#REF!</definedName>
    <definedName name="_daf1" localSheetId="4">#REF!</definedName>
    <definedName name="_daf1" localSheetId="6">#REF!</definedName>
    <definedName name="_daf1" localSheetId="9">#REF!</definedName>
    <definedName name="_daf1" localSheetId="3">#REF!</definedName>
    <definedName name="_daf1">#REF!</definedName>
    <definedName name="_DAF10" localSheetId="7">#REF!</definedName>
    <definedName name="_DAF10" localSheetId="6">#REF!</definedName>
    <definedName name="_DAF10" localSheetId="9">#REF!</definedName>
    <definedName name="_DAF10" localSheetId="3">#REF!</definedName>
    <definedName name="_DAF10">#REF!</definedName>
    <definedName name="_daf2" localSheetId="7">#REF!</definedName>
    <definedName name="_daf2" localSheetId="6">#REF!</definedName>
    <definedName name="_daf2" localSheetId="9">#REF!</definedName>
    <definedName name="_daf2" localSheetId="3">#REF!</definedName>
    <definedName name="_daf2">#REF!</definedName>
    <definedName name="_daf31" localSheetId="7">#REF!</definedName>
    <definedName name="_daf31" localSheetId="6">#REF!</definedName>
    <definedName name="_daf31" localSheetId="9">#REF!</definedName>
    <definedName name="_daf31" localSheetId="3">#REF!</definedName>
    <definedName name="_daf31">#REF!</definedName>
    <definedName name="_daf32" localSheetId="7">#REF!</definedName>
    <definedName name="_daf32" localSheetId="6">#REF!</definedName>
    <definedName name="_daf32" localSheetId="9">#REF!</definedName>
    <definedName name="_daf32" localSheetId="3">#REF!</definedName>
    <definedName name="_daf32">#REF!</definedName>
    <definedName name="_daf33" localSheetId="7">#REF!</definedName>
    <definedName name="_daf33" localSheetId="6">#REF!</definedName>
    <definedName name="_daf33" localSheetId="9">#REF!</definedName>
    <definedName name="_daf33" localSheetId="3">#REF!</definedName>
    <definedName name="_daf33">#REF!</definedName>
    <definedName name="_DAT1" localSheetId="7">#REF!</definedName>
    <definedName name="_DAT1" localSheetId="6">#REF!</definedName>
    <definedName name="_DAT1" localSheetId="9">#REF!</definedName>
    <definedName name="_DAT1" localSheetId="3">#REF!</definedName>
    <definedName name="_DAT1">#REF!</definedName>
    <definedName name="_DAT10" localSheetId="7">#REF!</definedName>
    <definedName name="_DAT10" localSheetId="6">#REF!</definedName>
    <definedName name="_DAT10" localSheetId="9">#REF!</definedName>
    <definedName name="_DAT10" localSheetId="3">#REF!</definedName>
    <definedName name="_DAT10">#REF!</definedName>
    <definedName name="_DAT11" localSheetId="7">#REF!</definedName>
    <definedName name="_DAT11" localSheetId="6">#REF!</definedName>
    <definedName name="_DAT11" localSheetId="9">#REF!</definedName>
    <definedName name="_DAT11" localSheetId="3">#REF!</definedName>
    <definedName name="_DAT11">#REF!</definedName>
    <definedName name="_DAT12" localSheetId="7">#REF!</definedName>
    <definedName name="_DAT12" localSheetId="6">#REF!</definedName>
    <definedName name="_DAT12" localSheetId="9">#REF!</definedName>
    <definedName name="_DAT12" localSheetId="3">#REF!</definedName>
    <definedName name="_DAT12">#REF!</definedName>
    <definedName name="_DAT13" localSheetId="7">#REF!</definedName>
    <definedName name="_DAT13" localSheetId="6">#REF!</definedName>
    <definedName name="_DAT13" localSheetId="9">#REF!</definedName>
    <definedName name="_DAT13" localSheetId="3">#REF!</definedName>
    <definedName name="_DAT13">#REF!</definedName>
    <definedName name="_DAT14" localSheetId="7">#REF!</definedName>
    <definedName name="_DAT14" localSheetId="6">#REF!</definedName>
    <definedName name="_DAT14" localSheetId="9">#REF!</definedName>
    <definedName name="_DAT14" localSheetId="3">#REF!</definedName>
    <definedName name="_DAT14">#REF!</definedName>
    <definedName name="_DAT15" localSheetId="7">#REF!</definedName>
    <definedName name="_DAT15" localSheetId="6">#REF!</definedName>
    <definedName name="_DAT15" localSheetId="9">#REF!</definedName>
    <definedName name="_DAT15">#REF!</definedName>
    <definedName name="_DAT16" localSheetId="7">#REF!</definedName>
    <definedName name="_DAT16" localSheetId="6">#REF!</definedName>
    <definedName name="_DAT16" localSheetId="9">#REF!</definedName>
    <definedName name="_DAT16">#REF!</definedName>
    <definedName name="_DAT17" localSheetId="7">#REF!</definedName>
    <definedName name="_DAT17" localSheetId="6">#REF!</definedName>
    <definedName name="_DAT17" localSheetId="9">#REF!</definedName>
    <definedName name="_DAT17">#REF!</definedName>
    <definedName name="_DAT19" localSheetId="7">#REF!</definedName>
    <definedName name="_DAT19" localSheetId="6">#REF!</definedName>
    <definedName name="_DAT19" localSheetId="9">#REF!</definedName>
    <definedName name="_DAT19">#REF!</definedName>
    <definedName name="_DAT2" localSheetId="7">#REF!</definedName>
    <definedName name="_DAT2" localSheetId="6">#REF!</definedName>
    <definedName name="_DAT2" localSheetId="9">#REF!</definedName>
    <definedName name="_DAT2" localSheetId="3">#REF!</definedName>
    <definedName name="_DAT2">#REF!</definedName>
    <definedName name="_DAT20" localSheetId="7">#REF!</definedName>
    <definedName name="_DAT20" localSheetId="6">#REF!</definedName>
    <definedName name="_DAT20" localSheetId="9">#REF!</definedName>
    <definedName name="_DAT20">#REF!</definedName>
    <definedName name="_DAT21" localSheetId="7">#REF!</definedName>
    <definedName name="_DAT21" localSheetId="6">#REF!</definedName>
    <definedName name="_DAT21" localSheetId="9">#REF!</definedName>
    <definedName name="_DAT21">#REF!</definedName>
    <definedName name="_DAT22" localSheetId="7">#REF!</definedName>
    <definedName name="_DAT22" localSheetId="6">#REF!</definedName>
    <definedName name="_DAT22" localSheetId="9">#REF!</definedName>
    <definedName name="_DAT22">#REF!</definedName>
    <definedName name="_DAT3" localSheetId="7">#REF!</definedName>
    <definedName name="_DAT3" localSheetId="6">#REF!</definedName>
    <definedName name="_DAT3" localSheetId="9">#REF!</definedName>
    <definedName name="_DAT3" localSheetId="3">#REF!</definedName>
    <definedName name="_DAT3">#REF!</definedName>
    <definedName name="_DAT4" localSheetId="7">#REF!</definedName>
    <definedName name="_DAT4" localSheetId="6">#REF!</definedName>
    <definedName name="_DAT4" localSheetId="9">#REF!</definedName>
    <definedName name="_DAT4" localSheetId="3">#REF!</definedName>
    <definedName name="_DAT4">#REF!</definedName>
    <definedName name="_DAT5" localSheetId="7">#REF!</definedName>
    <definedName name="_DAT5" localSheetId="6">#REF!</definedName>
    <definedName name="_DAT5" localSheetId="9">#REF!</definedName>
    <definedName name="_DAT5" localSheetId="3">#REF!</definedName>
    <definedName name="_DAT5">#REF!</definedName>
    <definedName name="_DAT6" localSheetId="7">#REF!</definedName>
    <definedName name="_DAT6" localSheetId="6">#REF!</definedName>
    <definedName name="_DAT6" localSheetId="9">#REF!</definedName>
    <definedName name="_DAT6" localSheetId="3">#REF!</definedName>
    <definedName name="_DAT6">#REF!</definedName>
    <definedName name="_DAT7" localSheetId="7">#REF!</definedName>
    <definedName name="_DAT7" localSheetId="6">#REF!</definedName>
    <definedName name="_DAT7" localSheetId="9">#REF!</definedName>
    <definedName name="_DAT7" localSheetId="3">#REF!</definedName>
    <definedName name="_DAT7">#REF!</definedName>
    <definedName name="_DAT8" localSheetId="7">#REF!</definedName>
    <definedName name="_DAT8" localSheetId="6">#REF!</definedName>
    <definedName name="_DAT8" localSheetId="9">#REF!</definedName>
    <definedName name="_DAT8" localSheetId="3">#REF!</definedName>
    <definedName name="_DAT8">#REF!</definedName>
    <definedName name="_DAT9" localSheetId="7">#REF!</definedName>
    <definedName name="_DAT9" localSheetId="6">#REF!</definedName>
    <definedName name="_DAT9" localSheetId="9">#REF!</definedName>
    <definedName name="_DAT9" localSheetId="3">#REF!</definedName>
    <definedName name="_DAT9">#REF!</definedName>
    <definedName name="_ddn400" localSheetId="7">#REF!</definedName>
    <definedName name="_ddn400" localSheetId="6">#REF!</definedName>
    <definedName name="_ddn400" localSheetId="9">#REF!</definedName>
    <definedName name="_ddn400" localSheetId="3">#REF!</definedName>
    <definedName name="_ddn400">#REF!</definedName>
    <definedName name="_ddn600" localSheetId="7">#REF!</definedName>
    <definedName name="_ddn600" localSheetId="6">#REF!</definedName>
    <definedName name="_ddn600" localSheetId="9">#REF!</definedName>
    <definedName name="_ddn600" localSheetId="3">#REF!</definedName>
    <definedName name="_ddn600">#REF!</definedName>
    <definedName name="_dgt100" localSheetId="7">'[46]dongia (2)'!#REF!</definedName>
    <definedName name="_dgt100" localSheetId="6">'[46]dongia (2)'!#REF!</definedName>
    <definedName name="_dgt100" localSheetId="9">'[46]dongia (2)'!#REF!</definedName>
    <definedName name="_dgt100" localSheetId="3">'[46]dongia (2)'!#REF!</definedName>
    <definedName name="_dgt100">'[46]dongia (2)'!#REF!</definedName>
    <definedName name="_dia6" localSheetId="7">#REF!</definedName>
    <definedName name="_dia6" localSheetId="4">#REF!</definedName>
    <definedName name="_dia6" localSheetId="6">#REF!</definedName>
    <definedName name="_dia6" localSheetId="9">#REF!</definedName>
    <definedName name="_dia6" localSheetId="3">#REF!</definedName>
    <definedName name="_dia6">#REF!</definedName>
    <definedName name="_Dist_Bin" localSheetId="7" hidden="1">'[48]DES 02'!#REF!</definedName>
    <definedName name="_Dist_Bin" localSheetId="6" hidden="1">'[48]DES 02'!#REF!</definedName>
    <definedName name="_Dist_Bin" localSheetId="9" hidden="1">'[48]DES 02'!#REF!</definedName>
    <definedName name="_Dist_Bin" hidden="1">'[48]DES 02'!#REF!</definedName>
    <definedName name="_Dist_Values" localSheetId="7" hidden="1">#REF!</definedName>
    <definedName name="_Dist_Values" localSheetId="6" hidden="1">#REF!</definedName>
    <definedName name="_Dist_Values" localSheetId="9" hidden="1">#REF!</definedName>
    <definedName name="_Dist_Values" hidden="1">#REF!</definedName>
    <definedName name="_DIV1">[49]Sheet1!$G$19</definedName>
    <definedName name="_DIV10">[49]Sheet1!$G$352</definedName>
    <definedName name="_DIV11" localSheetId="7">[49]Sheet1!#REF!</definedName>
    <definedName name="_DIV11" localSheetId="4">[49]Sheet1!#REF!</definedName>
    <definedName name="_DIV11" localSheetId="6">[49]Sheet1!#REF!</definedName>
    <definedName name="_DIV11" localSheetId="9">[49]Sheet1!#REF!</definedName>
    <definedName name="_DIV11" localSheetId="3">[49]Sheet1!#REF!</definedName>
    <definedName name="_DIV11">[49]Sheet1!#REF!</definedName>
    <definedName name="_DIV2">[49]Sheet1!$G$39</definedName>
    <definedName name="_DIV3">[49]Sheet1!$G$58</definedName>
    <definedName name="_DIV4">[49]Sheet1!$G$73</definedName>
    <definedName name="_DIV5">[49]Sheet1!$G$88</definedName>
    <definedName name="_DIV6">[49]Sheet1!$G$128</definedName>
    <definedName name="_DIV7">[49]Sheet1!$G$233</definedName>
    <definedName name="_DIV8">[49]Sheet1!$G$259</definedName>
    <definedName name="_DIV9">[49]Sheet1!$G$309</definedName>
    <definedName name="_dl1" hidden="1">{"'OTARI- IKAHO'!$A$11:$AF$42"}</definedName>
    <definedName name="_dt04" localSheetId="7">#REF!</definedName>
    <definedName name="_dt04" localSheetId="6">#REF!</definedName>
    <definedName name="_dt04" localSheetId="9">#REF!</definedName>
    <definedName name="_dt04">#REF!</definedName>
    <definedName name="_dt05" localSheetId="7">#REF!</definedName>
    <definedName name="_dt05" localSheetId="6">#REF!</definedName>
    <definedName name="_dt05" localSheetId="9">#REF!</definedName>
    <definedName name="_dt05">#REF!</definedName>
    <definedName name="_EEE01" localSheetId="7">#REF!</definedName>
    <definedName name="_EEE01" localSheetId="6">#REF!</definedName>
    <definedName name="_EEE01" localSheetId="9">#REF!</definedName>
    <definedName name="_EEE01" localSheetId="3">#REF!</definedName>
    <definedName name="_EEE01">#REF!</definedName>
    <definedName name="_EEE02" localSheetId="7">#REF!</definedName>
    <definedName name="_EEE02" localSheetId="6">#REF!</definedName>
    <definedName name="_EEE02" localSheetId="9">#REF!</definedName>
    <definedName name="_EEE02" localSheetId="3">#REF!</definedName>
    <definedName name="_EEE02">#REF!</definedName>
    <definedName name="_EEE03" localSheetId="7">#REF!</definedName>
    <definedName name="_EEE03" localSheetId="6">#REF!</definedName>
    <definedName name="_EEE03" localSheetId="9">#REF!</definedName>
    <definedName name="_EEE03" localSheetId="3">#REF!</definedName>
    <definedName name="_EEE03">#REF!</definedName>
    <definedName name="_EEE04" localSheetId="7">#REF!</definedName>
    <definedName name="_EEE04" localSheetId="6">#REF!</definedName>
    <definedName name="_EEE04" localSheetId="9">#REF!</definedName>
    <definedName name="_EEE04" localSheetId="3">#REF!</definedName>
    <definedName name="_EEE04">#REF!</definedName>
    <definedName name="_EEE05" localSheetId="7">#REF!</definedName>
    <definedName name="_EEE05" localSheetId="6">#REF!</definedName>
    <definedName name="_EEE05" localSheetId="9">#REF!</definedName>
    <definedName name="_EEE05" localSheetId="3">#REF!</definedName>
    <definedName name="_EEE05">#REF!</definedName>
    <definedName name="_EEE06" localSheetId="7">#REF!</definedName>
    <definedName name="_EEE06" localSheetId="6">#REF!</definedName>
    <definedName name="_EEE06" localSheetId="9">#REF!</definedName>
    <definedName name="_EEE06" localSheetId="3">#REF!</definedName>
    <definedName name="_EEE06">#REF!</definedName>
    <definedName name="_EEE07" localSheetId="7">#REF!</definedName>
    <definedName name="_EEE07" localSheetId="6">#REF!</definedName>
    <definedName name="_EEE07" localSheetId="9">#REF!</definedName>
    <definedName name="_EEE07" localSheetId="3">#REF!</definedName>
    <definedName name="_EEE07">#REF!</definedName>
    <definedName name="_EEE08" localSheetId="7">#REF!</definedName>
    <definedName name="_EEE08" localSheetId="6">#REF!</definedName>
    <definedName name="_EEE08" localSheetId="9">#REF!</definedName>
    <definedName name="_EEE08" localSheetId="3">#REF!</definedName>
    <definedName name="_EEE08">#REF!</definedName>
    <definedName name="_EEE09" localSheetId="7">#REF!</definedName>
    <definedName name="_EEE09" localSheetId="6">#REF!</definedName>
    <definedName name="_EEE09" localSheetId="9">#REF!</definedName>
    <definedName name="_EEE09" localSheetId="3">#REF!</definedName>
    <definedName name="_EEE09">#REF!</definedName>
    <definedName name="_EEE10" localSheetId="7">#REF!</definedName>
    <definedName name="_EEE10" localSheetId="6">#REF!</definedName>
    <definedName name="_EEE10" localSheetId="9">#REF!</definedName>
    <definedName name="_EEE10" localSheetId="3">#REF!</definedName>
    <definedName name="_EEE10">#REF!</definedName>
    <definedName name="_EEE11" localSheetId="7">#REF!</definedName>
    <definedName name="_EEE11" localSheetId="6">#REF!</definedName>
    <definedName name="_EEE11" localSheetId="9">#REF!</definedName>
    <definedName name="_EEE11" localSheetId="3">#REF!</definedName>
    <definedName name="_EEE11">#REF!</definedName>
    <definedName name="_EEE12" localSheetId="7">#REF!</definedName>
    <definedName name="_EEE12" localSheetId="6">#REF!</definedName>
    <definedName name="_EEE12" localSheetId="9">#REF!</definedName>
    <definedName name="_EEE12" localSheetId="3">#REF!</definedName>
    <definedName name="_EEE12">#REF!</definedName>
    <definedName name="_EEE13" localSheetId="7">#REF!</definedName>
    <definedName name="_EEE13" localSheetId="6">#REF!</definedName>
    <definedName name="_EEE13" localSheetId="9">#REF!</definedName>
    <definedName name="_EEE13" localSheetId="3">#REF!</definedName>
    <definedName name="_EEE13">#REF!</definedName>
    <definedName name="_EEE14" localSheetId="7">#REF!</definedName>
    <definedName name="_EEE14" localSheetId="6">#REF!</definedName>
    <definedName name="_EEE14" localSheetId="9">#REF!</definedName>
    <definedName name="_EEE14" localSheetId="3">#REF!</definedName>
    <definedName name="_EEE14">#REF!</definedName>
    <definedName name="_EEE15" localSheetId="7">#REF!</definedName>
    <definedName name="_EEE15" localSheetId="6">#REF!</definedName>
    <definedName name="_EEE15" localSheetId="9">#REF!</definedName>
    <definedName name="_EEE15" localSheetId="3">#REF!</definedName>
    <definedName name="_EEE15">#REF!</definedName>
    <definedName name="_EEE16" localSheetId="7">#REF!</definedName>
    <definedName name="_EEE16" localSheetId="6">#REF!</definedName>
    <definedName name="_EEE16" localSheetId="9">#REF!</definedName>
    <definedName name="_EEE16" localSheetId="3">#REF!</definedName>
    <definedName name="_EEE16">#REF!</definedName>
    <definedName name="_EEE17" localSheetId="7">#REF!</definedName>
    <definedName name="_EEE17" localSheetId="6">#REF!</definedName>
    <definedName name="_EEE17" localSheetId="9">#REF!</definedName>
    <definedName name="_EEE17" localSheetId="3">#REF!</definedName>
    <definedName name="_EEE17">#REF!</definedName>
    <definedName name="_EEE18" localSheetId="7">#REF!</definedName>
    <definedName name="_EEE18" localSheetId="6">#REF!</definedName>
    <definedName name="_EEE18" localSheetId="9">#REF!</definedName>
    <definedName name="_EEE18" localSheetId="3">#REF!</definedName>
    <definedName name="_EEE18">#REF!</definedName>
    <definedName name="_EEE19" localSheetId="7">#REF!</definedName>
    <definedName name="_EEE19" localSheetId="6">#REF!</definedName>
    <definedName name="_EEE19" localSheetId="9">#REF!</definedName>
    <definedName name="_EEE19" localSheetId="3">#REF!</definedName>
    <definedName name="_EEE19">#REF!</definedName>
    <definedName name="_EEE20" localSheetId="7">#REF!</definedName>
    <definedName name="_EEE20" localSheetId="6">#REF!</definedName>
    <definedName name="_EEE20" localSheetId="9">#REF!</definedName>
    <definedName name="_EEE20" localSheetId="3">#REF!</definedName>
    <definedName name="_EEE20">#REF!</definedName>
    <definedName name="_EEE21" localSheetId="7">#REF!</definedName>
    <definedName name="_EEE21" localSheetId="6">#REF!</definedName>
    <definedName name="_EEE21" localSheetId="9">#REF!</definedName>
    <definedName name="_EEE21" localSheetId="3">#REF!</definedName>
    <definedName name="_EEE21">#REF!</definedName>
    <definedName name="_EEE22" localSheetId="7">#REF!</definedName>
    <definedName name="_EEE22" localSheetId="6">#REF!</definedName>
    <definedName name="_EEE22" localSheetId="9">#REF!</definedName>
    <definedName name="_EEE22" localSheetId="3">#REF!</definedName>
    <definedName name="_EEE22">#REF!</definedName>
    <definedName name="_EEE23" localSheetId="7">#REF!</definedName>
    <definedName name="_EEE23" localSheetId="6">#REF!</definedName>
    <definedName name="_EEE23" localSheetId="9">#REF!</definedName>
    <definedName name="_EEE23" localSheetId="3">#REF!</definedName>
    <definedName name="_EEE23">#REF!</definedName>
    <definedName name="_EEE24" localSheetId="7">#REF!</definedName>
    <definedName name="_EEE24" localSheetId="6">#REF!</definedName>
    <definedName name="_EEE24" localSheetId="9">#REF!</definedName>
    <definedName name="_EEE24" localSheetId="3">#REF!</definedName>
    <definedName name="_EEE24">#REF!</definedName>
    <definedName name="_EEE25" localSheetId="7">#REF!</definedName>
    <definedName name="_EEE25" localSheetId="6">#REF!</definedName>
    <definedName name="_EEE25" localSheetId="9">#REF!</definedName>
    <definedName name="_EEE25" localSheetId="3">#REF!</definedName>
    <definedName name="_EEE25">#REF!</definedName>
    <definedName name="_EEE26" localSheetId="7">#REF!</definedName>
    <definedName name="_EEE26" localSheetId="6">#REF!</definedName>
    <definedName name="_EEE26" localSheetId="9">#REF!</definedName>
    <definedName name="_EEE26" localSheetId="3">#REF!</definedName>
    <definedName name="_EEE26">#REF!</definedName>
    <definedName name="_EEE27" localSheetId="7">#REF!</definedName>
    <definedName name="_EEE27" localSheetId="6">#REF!</definedName>
    <definedName name="_EEE27" localSheetId="9">#REF!</definedName>
    <definedName name="_EEE27" localSheetId="3">#REF!</definedName>
    <definedName name="_EEE27">#REF!</definedName>
    <definedName name="_EEE28" localSheetId="7">#REF!</definedName>
    <definedName name="_EEE28" localSheetId="6">#REF!</definedName>
    <definedName name="_EEE28" localSheetId="9">#REF!</definedName>
    <definedName name="_EEE28" localSheetId="3">#REF!</definedName>
    <definedName name="_EEE28">#REF!</definedName>
    <definedName name="_EEE29" localSheetId="7">#REF!</definedName>
    <definedName name="_EEE29" localSheetId="6">#REF!</definedName>
    <definedName name="_EEE29" localSheetId="9">#REF!</definedName>
    <definedName name="_EEE29" localSheetId="3">#REF!</definedName>
    <definedName name="_EEE29">#REF!</definedName>
    <definedName name="_EEE30" localSheetId="7">#REF!</definedName>
    <definedName name="_EEE30" localSheetId="6">#REF!</definedName>
    <definedName name="_EEE30" localSheetId="9">#REF!</definedName>
    <definedName name="_EEE30" localSheetId="3">#REF!</definedName>
    <definedName name="_EEE30">#REF!</definedName>
    <definedName name="_EEE31" localSheetId="7">#REF!</definedName>
    <definedName name="_EEE31" localSheetId="6">#REF!</definedName>
    <definedName name="_EEE31" localSheetId="9">#REF!</definedName>
    <definedName name="_EEE31" localSheetId="3">#REF!</definedName>
    <definedName name="_EEE31">#REF!</definedName>
    <definedName name="_EEE32" localSheetId="7">#REF!</definedName>
    <definedName name="_EEE32" localSheetId="6">#REF!</definedName>
    <definedName name="_EEE32" localSheetId="9">#REF!</definedName>
    <definedName name="_EEE32" localSheetId="3">#REF!</definedName>
    <definedName name="_EEE32">#REF!</definedName>
    <definedName name="_EEE33" localSheetId="7">#REF!</definedName>
    <definedName name="_EEE33" localSheetId="6">#REF!</definedName>
    <definedName name="_EEE33" localSheetId="9">#REF!</definedName>
    <definedName name="_EEE33" localSheetId="3">#REF!</definedName>
    <definedName name="_EEE33">#REF!</definedName>
    <definedName name="_eli2" hidden="1">'[50]BBM-03'!$B$767:$B$769</definedName>
    <definedName name="_Fap785">[17]INPUTS!$I$34</definedName>
    <definedName name="_Fap789">[17]INPUTS!$I$32</definedName>
    <definedName name="_Fci785">[17]INPUTS!$I$35</definedName>
    <definedName name="_Fci789">[17]INPUTS!$I$33</definedName>
    <definedName name="_fdd100" localSheetId="7">[21]SAP!#REF!</definedName>
    <definedName name="_fdd100" localSheetId="4">[21]SAP!#REF!</definedName>
    <definedName name="_fdd100" localSheetId="6">[21]SAP!#REF!</definedName>
    <definedName name="_fdd100" localSheetId="9">[21]SAP!#REF!</definedName>
    <definedName name="_fdd100" localSheetId="3">[21]SAP!#REF!</definedName>
    <definedName name="_fdd100">[21]SAP!#REF!</definedName>
    <definedName name="_ffa1" localSheetId="7">#REF!</definedName>
    <definedName name="_ffa1" localSheetId="4">#REF!</definedName>
    <definedName name="_ffa1" localSheetId="6">#REF!</definedName>
    <definedName name="_ffa1" localSheetId="9">#REF!</definedName>
    <definedName name="_ffa1" localSheetId="3">#REF!</definedName>
    <definedName name="_ffa1">#REF!</definedName>
    <definedName name="_ffa10" localSheetId="7">#REF!</definedName>
    <definedName name="_ffa10" localSheetId="6">#REF!</definedName>
    <definedName name="_ffa10" localSheetId="9">#REF!</definedName>
    <definedName name="_ffa10" localSheetId="3">#REF!</definedName>
    <definedName name="_ffa10">#REF!</definedName>
    <definedName name="_ffa11" localSheetId="7">#REF!</definedName>
    <definedName name="_ffa11" localSheetId="6">#REF!</definedName>
    <definedName name="_ffa11" localSheetId="9">#REF!</definedName>
    <definedName name="_ffa11" localSheetId="3">#REF!</definedName>
    <definedName name="_ffa11">#REF!</definedName>
    <definedName name="_ffa12" localSheetId="7">#REF!</definedName>
    <definedName name="_ffa12" localSheetId="6">#REF!</definedName>
    <definedName name="_ffa12" localSheetId="9">#REF!</definedName>
    <definedName name="_ffa12" localSheetId="3">#REF!</definedName>
    <definedName name="_ffa12">#REF!</definedName>
    <definedName name="_ffa13" localSheetId="7">#REF!</definedName>
    <definedName name="_ffa13" localSheetId="6">#REF!</definedName>
    <definedName name="_ffa13" localSheetId="9">#REF!</definedName>
    <definedName name="_ffa13" localSheetId="3">#REF!</definedName>
    <definedName name="_ffa13">#REF!</definedName>
    <definedName name="_ffa14" localSheetId="7">#REF!</definedName>
    <definedName name="_ffa14" localSheetId="6">#REF!</definedName>
    <definedName name="_ffa14" localSheetId="9">#REF!</definedName>
    <definedName name="_ffa14" localSheetId="3">#REF!</definedName>
    <definedName name="_ffa14">#REF!</definedName>
    <definedName name="_ffa15" localSheetId="7">#REF!</definedName>
    <definedName name="_ffa15" localSheetId="6">#REF!</definedName>
    <definedName name="_ffa15" localSheetId="9">#REF!</definedName>
    <definedName name="_ffa15" localSheetId="3">#REF!</definedName>
    <definedName name="_ffa15">#REF!</definedName>
    <definedName name="_ffa16" localSheetId="7">#REF!</definedName>
    <definedName name="_ffa16" localSheetId="6">#REF!</definedName>
    <definedName name="_ffa16" localSheetId="9">#REF!</definedName>
    <definedName name="_ffa16" localSheetId="3">#REF!</definedName>
    <definedName name="_ffa16">#REF!</definedName>
    <definedName name="_ffa17" localSheetId="7">#REF!</definedName>
    <definedName name="_ffa17" localSheetId="6">#REF!</definedName>
    <definedName name="_ffa17" localSheetId="9">#REF!</definedName>
    <definedName name="_ffa17" localSheetId="3">#REF!</definedName>
    <definedName name="_ffa17">#REF!</definedName>
    <definedName name="_ffa18" localSheetId="7">#REF!</definedName>
    <definedName name="_ffa18" localSheetId="6">#REF!</definedName>
    <definedName name="_ffa18" localSheetId="9">#REF!</definedName>
    <definedName name="_ffa18" localSheetId="3">#REF!</definedName>
    <definedName name="_ffa18">#REF!</definedName>
    <definedName name="_ffa19" localSheetId="7">#REF!</definedName>
    <definedName name="_ffa19" localSheetId="6">#REF!</definedName>
    <definedName name="_ffa19" localSheetId="9">#REF!</definedName>
    <definedName name="_ffa19" localSheetId="3">#REF!</definedName>
    <definedName name="_ffa19">#REF!</definedName>
    <definedName name="_ffa2" localSheetId="7">#REF!</definedName>
    <definedName name="_ffa2" localSheetId="6">#REF!</definedName>
    <definedName name="_ffa2" localSheetId="9">#REF!</definedName>
    <definedName name="_ffa2" localSheetId="3">#REF!</definedName>
    <definedName name="_ffa2">#REF!</definedName>
    <definedName name="_ffa21" localSheetId="7">#REF!</definedName>
    <definedName name="_ffa21" localSheetId="6">#REF!</definedName>
    <definedName name="_ffa21" localSheetId="9">#REF!</definedName>
    <definedName name="_ffa21" localSheetId="3">#REF!</definedName>
    <definedName name="_ffa21">#REF!</definedName>
    <definedName name="_ffa22" localSheetId="7">#REF!</definedName>
    <definedName name="_ffa22" localSheetId="6">#REF!</definedName>
    <definedName name="_ffa22" localSheetId="9">#REF!</definedName>
    <definedName name="_ffa22" localSheetId="3">#REF!</definedName>
    <definedName name="_ffa22">#REF!</definedName>
    <definedName name="_ffa23" localSheetId="7">#REF!</definedName>
    <definedName name="_ffa23" localSheetId="6">#REF!</definedName>
    <definedName name="_ffa23" localSheetId="9">#REF!</definedName>
    <definedName name="_ffa23" localSheetId="3">#REF!</definedName>
    <definedName name="_ffa23">#REF!</definedName>
    <definedName name="_ffa3" localSheetId="7">#REF!</definedName>
    <definedName name="_ffa3" localSheetId="6">#REF!</definedName>
    <definedName name="_ffa3" localSheetId="9">#REF!</definedName>
    <definedName name="_ffa3" localSheetId="3">#REF!</definedName>
    <definedName name="_ffa3">#REF!</definedName>
    <definedName name="_ffa4" localSheetId="7">#REF!</definedName>
    <definedName name="_ffa4" localSheetId="6">#REF!</definedName>
    <definedName name="_ffa4" localSheetId="9">#REF!</definedName>
    <definedName name="_ffa4" localSheetId="3">#REF!</definedName>
    <definedName name="_ffa4">#REF!</definedName>
    <definedName name="_ffa6" localSheetId="7">#REF!</definedName>
    <definedName name="_ffa6" localSheetId="6">#REF!</definedName>
    <definedName name="_ffa6" localSheetId="9">#REF!</definedName>
    <definedName name="_ffa6" localSheetId="3">#REF!</definedName>
    <definedName name="_ffa6">#REF!</definedName>
    <definedName name="_ffa7" localSheetId="7">#REF!</definedName>
    <definedName name="_ffa7" localSheetId="6">#REF!</definedName>
    <definedName name="_ffa7" localSheetId="9">#REF!</definedName>
    <definedName name="_ffa7" localSheetId="3">#REF!</definedName>
    <definedName name="_ffa7">#REF!</definedName>
    <definedName name="_ffa8" localSheetId="7">#REF!</definedName>
    <definedName name="_ffa8" localSheetId="6">#REF!</definedName>
    <definedName name="_ffa8" localSheetId="9">#REF!</definedName>
    <definedName name="_ffa8" localSheetId="3">#REF!</definedName>
    <definedName name="_ffa8">#REF!</definedName>
    <definedName name="_ffa9" localSheetId="7">#REF!</definedName>
    <definedName name="_ffa9" localSheetId="6">#REF!</definedName>
    <definedName name="_ffa9" localSheetId="9">#REF!</definedName>
    <definedName name="_ffa9" localSheetId="3">#REF!</definedName>
    <definedName name="_ffa9">#REF!</definedName>
    <definedName name="_ffd1" localSheetId="7">#REF!</definedName>
    <definedName name="_ffd1" localSheetId="6">#REF!</definedName>
    <definedName name="_ffd1" localSheetId="9">#REF!</definedName>
    <definedName name="_ffd1" localSheetId="3">#REF!</definedName>
    <definedName name="_ffd1">#REF!</definedName>
    <definedName name="_ffd10" localSheetId="7">#REF!</definedName>
    <definedName name="_ffd10" localSheetId="6">#REF!</definedName>
    <definedName name="_ffd10" localSheetId="9">#REF!</definedName>
    <definedName name="_ffd10" localSheetId="3">#REF!</definedName>
    <definedName name="_ffd10">#REF!</definedName>
    <definedName name="_ffd11" localSheetId="7">#REF!</definedName>
    <definedName name="_ffd11" localSheetId="6">#REF!</definedName>
    <definedName name="_ffd11" localSheetId="9">#REF!</definedName>
    <definedName name="_ffd11" localSheetId="3">#REF!</definedName>
    <definedName name="_ffd11">#REF!</definedName>
    <definedName name="_ffd12" localSheetId="7">#REF!</definedName>
    <definedName name="_ffd12" localSheetId="6">#REF!</definedName>
    <definedName name="_ffd12" localSheetId="9">#REF!</definedName>
    <definedName name="_ffd12" localSheetId="3">#REF!</definedName>
    <definedName name="_ffd12">#REF!</definedName>
    <definedName name="_ffd13" localSheetId="7">#REF!</definedName>
    <definedName name="_ffd13" localSheetId="6">#REF!</definedName>
    <definedName name="_ffd13" localSheetId="9">#REF!</definedName>
    <definedName name="_ffd13" localSheetId="3">#REF!</definedName>
    <definedName name="_ffd13">#REF!</definedName>
    <definedName name="_ffd14" localSheetId="7">#REF!</definedName>
    <definedName name="_ffd14" localSheetId="6">#REF!</definedName>
    <definedName name="_ffd14" localSheetId="9">#REF!</definedName>
    <definedName name="_ffd14" localSheetId="3">#REF!</definedName>
    <definedName name="_ffd14">#REF!</definedName>
    <definedName name="_ffd15" localSheetId="7">#REF!</definedName>
    <definedName name="_ffd15" localSheetId="6">#REF!</definedName>
    <definedName name="_ffd15" localSheetId="9">#REF!</definedName>
    <definedName name="_ffd15" localSheetId="3">#REF!</definedName>
    <definedName name="_ffd15">#REF!</definedName>
    <definedName name="_ffd16" localSheetId="7">#REF!</definedName>
    <definedName name="_ffd16" localSheetId="6">#REF!</definedName>
    <definedName name="_ffd16" localSheetId="9">#REF!</definedName>
    <definedName name="_ffd16" localSheetId="3">#REF!</definedName>
    <definedName name="_ffd16">#REF!</definedName>
    <definedName name="_ffd17" localSheetId="7">#REF!</definedName>
    <definedName name="_ffd17" localSheetId="6">#REF!</definedName>
    <definedName name="_ffd17" localSheetId="9">#REF!</definedName>
    <definedName name="_ffd17" localSheetId="3">#REF!</definedName>
    <definedName name="_ffd17">#REF!</definedName>
    <definedName name="_ffd18" localSheetId="7">#REF!</definedName>
    <definedName name="_ffd18" localSheetId="6">#REF!</definedName>
    <definedName name="_ffd18" localSheetId="9">#REF!</definedName>
    <definedName name="_ffd18" localSheetId="3">#REF!</definedName>
    <definedName name="_ffd18">#REF!</definedName>
    <definedName name="_ffd19" localSheetId="7">#REF!</definedName>
    <definedName name="_ffd19" localSheetId="6">#REF!</definedName>
    <definedName name="_ffd19" localSheetId="9">#REF!</definedName>
    <definedName name="_ffd19" localSheetId="3">#REF!</definedName>
    <definedName name="_ffd19">#REF!</definedName>
    <definedName name="_ffd2" localSheetId="7">#REF!</definedName>
    <definedName name="_ffd2" localSheetId="6">#REF!</definedName>
    <definedName name="_ffd2" localSheetId="9">#REF!</definedName>
    <definedName name="_ffd2" localSheetId="3">#REF!</definedName>
    <definedName name="_ffd2">#REF!</definedName>
    <definedName name="_ffd20" localSheetId="7">#REF!</definedName>
    <definedName name="_ffd20" localSheetId="6">#REF!</definedName>
    <definedName name="_ffd20" localSheetId="9">#REF!</definedName>
    <definedName name="_ffd20" localSheetId="3">#REF!</definedName>
    <definedName name="_ffd20">#REF!</definedName>
    <definedName name="_ffd22" localSheetId="7">#REF!</definedName>
    <definedName name="_ffd22" localSheetId="6">#REF!</definedName>
    <definedName name="_ffd22" localSheetId="9">#REF!</definedName>
    <definedName name="_ffd22" localSheetId="3">#REF!</definedName>
    <definedName name="_ffd22">#REF!</definedName>
    <definedName name="_ffd23" localSheetId="7">#REF!</definedName>
    <definedName name="_ffd23" localSheetId="6">#REF!</definedName>
    <definedName name="_ffd23" localSheetId="9">#REF!</definedName>
    <definedName name="_ffd23" localSheetId="3">#REF!</definedName>
    <definedName name="_ffd23">#REF!</definedName>
    <definedName name="_ffd24" localSheetId="7">#REF!</definedName>
    <definedName name="_ffd24" localSheetId="6">#REF!</definedName>
    <definedName name="_ffd24" localSheetId="9">#REF!</definedName>
    <definedName name="_ffd24" localSheetId="3">#REF!</definedName>
    <definedName name="_ffd24">#REF!</definedName>
    <definedName name="_ffd25" localSheetId="7">#REF!</definedName>
    <definedName name="_ffd25" localSheetId="6">#REF!</definedName>
    <definedName name="_ffd25" localSheetId="9">#REF!</definedName>
    <definedName name="_ffd25" localSheetId="3">#REF!</definedName>
    <definedName name="_ffd25">#REF!</definedName>
    <definedName name="_ffd3" localSheetId="7">#REF!</definedName>
    <definedName name="_ffd3" localSheetId="6">#REF!</definedName>
    <definedName name="_ffd3" localSheetId="9">#REF!</definedName>
    <definedName name="_ffd3" localSheetId="3">#REF!</definedName>
    <definedName name="_ffd3">#REF!</definedName>
    <definedName name="_ffd4" localSheetId="7">#REF!</definedName>
    <definedName name="_ffd4" localSheetId="6">#REF!</definedName>
    <definedName name="_ffd4" localSheetId="9">#REF!</definedName>
    <definedName name="_ffd4" localSheetId="3">#REF!</definedName>
    <definedName name="_ffd4">#REF!</definedName>
    <definedName name="_ffd5" localSheetId="7">#REF!</definedName>
    <definedName name="_ffd5" localSheetId="6">#REF!</definedName>
    <definedName name="_ffd5" localSheetId="9">#REF!</definedName>
    <definedName name="_ffd5" localSheetId="3">#REF!</definedName>
    <definedName name="_ffd5">#REF!</definedName>
    <definedName name="_ffd6" localSheetId="7">#REF!</definedName>
    <definedName name="_ffd6" localSheetId="6">#REF!</definedName>
    <definedName name="_ffd6" localSheetId="9">#REF!</definedName>
    <definedName name="_ffd6" localSheetId="3">#REF!</definedName>
    <definedName name="_ffd6">#REF!</definedName>
    <definedName name="_ffd7" localSheetId="7">#REF!</definedName>
    <definedName name="_ffd7" localSheetId="6">#REF!</definedName>
    <definedName name="_ffd7" localSheetId="9">#REF!</definedName>
    <definedName name="_ffd7" localSheetId="3">#REF!</definedName>
    <definedName name="_ffd7">#REF!</definedName>
    <definedName name="_ffd8" localSheetId="7">#REF!</definedName>
    <definedName name="_ffd8" localSheetId="6">#REF!</definedName>
    <definedName name="_ffd8" localSheetId="9">#REF!</definedName>
    <definedName name="_ffd8" localSheetId="3">#REF!</definedName>
    <definedName name="_ffd8">#REF!</definedName>
    <definedName name="_ffd9" localSheetId="7">#REF!</definedName>
    <definedName name="_ffd9" localSheetId="6">#REF!</definedName>
    <definedName name="_ffd9" localSheetId="9">#REF!</definedName>
    <definedName name="_ffd9" localSheetId="3">#REF!</definedName>
    <definedName name="_ffd9">#REF!</definedName>
    <definedName name="_fh131205" hidden="1">{#N/A,#N/A,FALSE,"REK";#N/A,#N/A,FALSE,"rab"}</definedName>
    <definedName name="_Fill" localSheetId="7" hidden="1">#REF!</definedName>
    <definedName name="_Fill" localSheetId="4" hidden="1">#REF!</definedName>
    <definedName name="_Fill" localSheetId="6" hidden="1">#REF!</definedName>
    <definedName name="_Fill" localSheetId="9" hidden="1">#REF!</definedName>
    <definedName name="_Fill" localSheetId="3" hidden="1">#REF!</definedName>
    <definedName name="_Fill" localSheetId="2" hidden="1">#REF!</definedName>
    <definedName name="_Fill" hidden="1">#REF!</definedName>
    <definedName name="_xlnm._FilterDatabase" localSheetId="8" hidden="1">[51]HARVEST02!#REF!</definedName>
    <definedName name="_xlnm._FilterDatabase" localSheetId="7" hidden="1">[51]HARVEST02!#REF!</definedName>
    <definedName name="_xlnm._FilterDatabase" localSheetId="4" hidden="1">[51]HARVEST02!#REF!</definedName>
    <definedName name="_xlnm._FilterDatabase" localSheetId="6" hidden="1">[51]HARVEST02!#REF!</definedName>
    <definedName name="_xlnm._FilterDatabase" localSheetId="9" hidden="1">[51]HARVEST02!#REF!</definedName>
    <definedName name="_xlnm._FilterDatabase" localSheetId="3" hidden="1">[51]HARVEST02!#REF!</definedName>
    <definedName name="_xlnm._FilterDatabase" localSheetId="2" hidden="1">Worksheet!$B$2:$J$19</definedName>
    <definedName name="_xlnm._FilterDatabase" hidden="1">[51]HARVEST02!#REF!</definedName>
    <definedName name="_fjd100" localSheetId="7">#REF!</definedName>
    <definedName name="_fjd100" localSheetId="4">#REF!</definedName>
    <definedName name="_fjd100" localSheetId="6">#REF!</definedName>
    <definedName name="_fjd100" localSheetId="9">#REF!</definedName>
    <definedName name="_fjd100" localSheetId="3">#REF!</definedName>
    <definedName name="_fjd100">#REF!</definedName>
    <definedName name="_fjd150" localSheetId="7">#REF!</definedName>
    <definedName name="_fjd150" localSheetId="6">#REF!</definedName>
    <definedName name="_fjd150" localSheetId="9">#REF!</definedName>
    <definedName name="_fjd150" localSheetId="3">#REF!</definedName>
    <definedName name="_fjd150">#REF!</definedName>
    <definedName name="_fjd50" localSheetId="7">#REF!</definedName>
    <definedName name="_fjd50" localSheetId="6">#REF!</definedName>
    <definedName name="_fjd50" localSheetId="9">#REF!</definedName>
    <definedName name="_fjd50" localSheetId="3">#REF!</definedName>
    <definedName name="_fjd50">#REF!</definedName>
    <definedName name="_fjd65" localSheetId="7">#REF!</definedName>
    <definedName name="_fjd65" localSheetId="6">#REF!</definedName>
    <definedName name="_fjd65" localSheetId="9">#REF!</definedName>
    <definedName name="_fjd65" localSheetId="3">#REF!</definedName>
    <definedName name="_fjd65">#REF!</definedName>
    <definedName name="_fmd150" localSheetId="7">#REF!</definedName>
    <definedName name="_fmd150" localSheetId="6">#REF!</definedName>
    <definedName name="_fmd150" localSheetId="9">#REF!</definedName>
    <definedName name="_fmd150" localSheetId="3">#REF!</definedName>
    <definedName name="_fmd150">#REF!</definedName>
    <definedName name="_Ftl785">[17]INPUTS!$I$37</definedName>
    <definedName name="_Ftl789">[17]INPUTS!$I$38</definedName>
    <definedName name="_fvd100" localSheetId="7">[21]SAP!#REF!</definedName>
    <definedName name="_fvd100" localSheetId="4">[21]SAP!#REF!</definedName>
    <definedName name="_fvd100" localSheetId="6">[21]SAP!#REF!</definedName>
    <definedName name="_fvd100" localSheetId="9">[21]SAP!#REF!</definedName>
    <definedName name="_fvd100" localSheetId="3">[21]SAP!#REF!</definedName>
    <definedName name="_fvd100">[21]SAP!#REF!</definedName>
    <definedName name="_GID1">'[46]LKVL-CK-HT-GD1'!$A$4</definedName>
    <definedName name="_gk2" localSheetId="7" hidden="1">#REF!</definedName>
    <definedName name="_gk2" localSheetId="6" hidden="1">#REF!</definedName>
    <definedName name="_gk2" localSheetId="9" hidden="1">#REF!</definedName>
    <definedName name="_gk2" hidden="1">#REF!</definedName>
    <definedName name="_grc1" localSheetId="7">#REF!</definedName>
    <definedName name="_grc1" localSheetId="6">#REF!</definedName>
    <definedName name="_grc1" localSheetId="9">#REF!</definedName>
    <definedName name="_grc1" localSheetId="3">#REF!</definedName>
    <definedName name="_grc1">#REF!</definedName>
    <definedName name="_GRE06" localSheetId="7">#REF!</definedName>
    <definedName name="_GRE06" localSheetId="6">#REF!</definedName>
    <definedName name="_GRE06" localSheetId="9">#REF!</definedName>
    <definedName name="_GRE06">#REF!</definedName>
    <definedName name="_gti50" localSheetId="7">#REF!</definedName>
    <definedName name="_gti50" localSheetId="6">#REF!</definedName>
    <definedName name="_gti50" localSheetId="9">#REF!</definedName>
    <definedName name="_gti50" localSheetId="3">#REF!</definedName>
    <definedName name="_gti50">#REF!</definedName>
    <definedName name="_gti60" localSheetId="7">#REF!</definedName>
    <definedName name="_gti60" localSheetId="6">#REF!</definedName>
    <definedName name="_gti60" localSheetId="9">#REF!</definedName>
    <definedName name="_gti60" localSheetId="3">#REF!</definedName>
    <definedName name="_gti60">#REF!</definedName>
    <definedName name="_gvd100" localSheetId="7">#REF!</definedName>
    <definedName name="_gvd100" localSheetId="6">#REF!</definedName>
    <definedName name="_gvd100" localSheetId="9">#REF!</definedName>
    <definedName name="_gvd100" localSheetId="3">#REF!</definedName>
    <definedName name="_gvd100">#REF!</definedName>
    <definedName name="_gvd15" localSheetId="7">#REF!</definedName>
    <definedName name="_gvd15" localSheetId="6">#REF!</definedName>
    <definedName name="_gvd15" localSheetId="9">#REF!</definedName>
    <definedName name="_gvd15" localSheetId="3">#REF!</definedName>
    <definedName name="_gvd15">#REF!</definedName>
    <definedName name="_gvd150" localSheetId="7">#REF!</definedName>
    <definedName name="_gvd150" localSheetId="6">#REF!</definedName>
    <definedName name="_gvd150" localSheetId="9">#REF!</definedName>
    <definedName name="_gvd150" localSheetId="3">#REF!</definedName>
    <definedName name="_gvd150">#REF!</definedName>
    <definedName name="_gvd20" localSheetId="7">[21]SAP!#REF!</definedName>
    <definedName name="_gvd20" localSheetId="6">[21]SAP!#REF!</definedName>
    <definedName name="_gvd20" localSheetId="9">[21]SAP!#REF!</definedName>
    <definedName name="_gvd20" localSheetId="3">[21]SAP!#REF!</definedName>
    <definedName name="_gvd20">[21]SAP!#REF!</definedName>
    <definedName name="_gvd25" localSheetId="7">#REF!</definedName>
    <definedName name="_gvd25" localSheetId="4">#REF!</definedName>
    <definedName name="_gvd25" localSheetId="6">#REF!</definedName>
    <definedName name="_gvd25" localSheetId="9">#REF!</definedName>
    <definedName name="_gvd25" localSheetId="3">#REF!</definedName>
    <definedName name="_gvd25">#REF!</definedName>
    <definedName name="_gvd32" localSheetId="7">[21]SAP!#REF!</definedName>
    <definedName name="_gvd32" localSheetId="4">[21]SAP!#REF!</definedName>
    <definedName name="_gvd32" localSheetId="6">[21]SAP!#REF!</definedName>
    <definedName name="_gvd32" localSheetId="9">[21]SAP!#REF!</definedName>
    <definedName name="_gvd32" localSheetId="3">[21]SAP!#REF!</definedName>
    <definedName name="_gvd32">[21]SAP!#REF!</definedName>
    <definedName name="_gvd40" localSheetId="7">[21]SAP!#REF!</definedName>
    <definedName name="_gvd40" localSheetId="6">[21]SAP!#REF!</definedName>
    <definedName name="_gvd40" localSheetId="9">[21]SAP!#REF!</definedName>
    <definedName name="_gvd40" localSheetId="3">[21]SAP!#REF!</definedName>
    <definedName name="_gvd40">[21]SAP!#REF!</definedName>
    <definedName name="_gvd50" localSheetId="7">#REF!</definedName>
    <definedName name="_gvd50" localSheetId="4">#REF!</definedName>
    <definedName name="_gvd50" localSheetId="6">#REF!</definedName>
    <definedName name="_gvd50" localSheetId="9">#REF!</definedName>
    <definedName name="_gvd50" localSheetId="3">#REF!</definedName>
    <definedName name="_gvd50">#REF!</definedName>
    <definedName name="_gvd65" localSheetId="7">#REF!</definedName>
    <definedName name="_gvd65" localSheetId="6">#REF!</definedName>
    <definedName name="_gvd65" localSheetId="9">#REF!</definedName>
    <definedName name="_gvd65" localSheetId="3">#REF!</definedName>
    <definedName name="_gvd65">#REF!</definedName>
    <definedName name="_gvd80" localSheetId="7">[21]SAP!#REF!</definedName>
    <definedName name="_gvd80" localSheetId="6">[21]SAP!#REF!</definedName>
    <definedName name="_gvd80" localSheetId="9">[21]SAP!#REF!</definedName>
    <definedName name="_gvd80" localSheetId="3">[21]SAP!#REF!</definedName>
    <definedName name="_gvd80">[21]SAP!#REF!</definedName>
    <definedName name="_HAL1">[49]Sheet1!$A$1:$H$59</definedName>
    <definedName name="_HAL2">[49]Sheet1!$A$60:$H$89</definedName>
    <definedName name="_HAL3">[49]Sheet1!$A$90:$H$129</definedName>
    <definedName name="_HAL4">[49]Sheet1!$A$130:$H$151</definedName>
    <definedName name="_HAL5">[49]Sheet1!$A$152:$H$210</definedName>
    <definedName name="_HAL6">[49]Sheet1!$A$199:$H$234</definedName>
    <definedName name="_HAL7">[49]Sheet1!$A$235:$H$260</definedName>
    <definedName name="_HAL8">[49]Sheet1!$A$261:$H$354</definedName>
    <definedName name="_hdw1" localSheetId="7">#REF!</definedName>
    <definedName name="_hdw1" localSheetId="4">#REF!</definedName>
    <definedName name="_hdw1" localSheetId="6">#REF!</definedName>
    <definedName name="_hdw1" localSheetId="9">#REF!</definedName>
    <definedName name="_hdw1" localSheetId="3">#REF!</definedName>
    <definedName name="_hdw1">#REF!</definedName>
    <definedName name="_hpa1" localSheetId="7">#REF!</definedName>
    <definedName name="_hpa1" localSheetId="6">#REF!</definedName>
    <definedName name="_hpa1" localSheetId="9">#REF!</definedName>
    <definedName name="_hpa1" localSheetId="3">#REF!</definedName>
    <definedName name="_hpa1">#REF!</definedName>
    <definedName name="_hpa10" localSheetId="7">#REF!</definedName>
    <definedName name="_hpa10" localSheetId="6">#REF!</definedName>
    <definedName name="_hpa10" localSheetId="9">#REF!</definedName>
    <definedName name="_hpa10" localSheetId="3">#REF!</definedName>
    <definedName name="_hpa10">#REF!</definedName>
    <definedName name="_hpa2" localSheetId="7">#REF!</definedName>
    <definedName name="_hpa2" localSheetId="6">#REF!</definedName>
    <definedName name="_hpa2" localSheetId="9">#REF!</definedName>
    <definedName name="_hpa2" localSheetId="3">#REF!</definedName>
    <definedName name="_hpa2">#REF!</definedName>
    <definedName name="_HPA3" localSheetId="7">#REF!</definedName>
    <definedName name="_HPA3" localSheetId="6">#REF!</definedName>
    <definedName name="_HPA3" localSheetId="9">#REF!</definedName>
    <definedName name="_HPA3" localSheetId="3">#REF!</definedName>
    <definedName name="_HPA3">#REF!</definedName>
    <definedName name="_hpa4" localSheetId="7">#REF!</definedName>
    <definedName name="_hpa4" localSheetId="6">#REF!</definedName>
    <definedName name="_hpa4" localSheetId="9">#REF!</definedName>
    <definedName name="_hpa4" localSheetId="3">#REF!</definedName>
    <definedName name="_hpa4">#REF!</definedName>
    <definedName name="_hpa5" localSheetId="7">#REF!</definedName>
    <definedName name="_hpa5" localSheetId="6">#REF!</definedName>
    <definedName name="_hpa5" localSheetId="9">#REF!</definedName>
    <definedName name="_hpa5" localSheetId="3">#REF!</definedName>
    <definedName name="_hpa5">#REF!</definedName>
    <definedName name="_hpa6" localSheetId="7">#REF!</definedName>
    <definedName name="_hpa6" localSheetId="6">#REF!</definedName>
    <definedName name="_hpa6" localSheetId="9">#REF!</definedName>
    <definedName name="_hpa6" localSheetId="3">#REF!</definedName>
    <definedName name="_hpa6">#REF!</definedName>
    <definedName name="_hpa7" localSheetId="7">#REF!</definedName>
    <definedName name="_hpa7" localSheetId="6">#REF!</definedName>
    <definedName name="_hpa7" localSheetId="9">#REF!</definedName>
    <definedName name="_hpa7" localSheetId="3">#REF!</definedName>
    <definedName name="_hpa7">#REF!</definedName>
    <definedName name="_hpa8" localSheetId="7">#REF!</definedName>
    <definedName name="_hpa8" localSheetId="6">#REF!</definedName>
    <definedName name="_hpa8" localSheetId="9">#REF!</definedName>
    <definedName name="_hpa8" localSheetId="3">#REF!</definedName>
    <definedName name="_hpa8">#REF!</definedName>
    <definedName name="_hpa9" localSheetId="7">#REF!</definedName>
    <definedName name="_hpa9" localSheetId="6">#REF!</definedName>
    <definedName name="_hpa9" localSheetId="9">#REF!</definedName>
    <definedName name="_hpa9" localSheetId="3">#REF!</definedName>
    <definedName name="_hpa9">#REF!</definedName>
    <definedName name="_jbt2" localSheetId="7">#REF!</definedName>
    <definedName name="_jbt2" localSheetId="6">#REF!</definedName>
    <definedName name="_jbt2" localSheetId="9">#REF!</definedName>
    <definedName name="_jbt2" localSheetId="3">#REF!</definedName>
    <definedName name="_jbt2">#REF!</definedName>
    <definedName name="_Jun0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ked021" localSheetId="7">#REF!</definedName>
    <definedName name="_ked021" localSheetId="6">#REF!</definedName>
    <definedName name="_ked021" localSheetId="9">#REF!</definedName>
    <definedName name="_ked021">#REF!</definedName>
    <definedName name="_Key1" localSheetId="7" hidden="1">#REF!</definedName>
    <definedName name="_Key1" localSheetId="6" hidden="1">#REF!</definedName>
    <definedName name="_Key1" localSheetId="9" hidden="1">#REF!</definedName>
    <definedName name="_Key1" localSheetId="3" hidden="1">#REF!</definedName>
    <definedName name="_Key1" localSheetId="2" hidden="1">#REF!</definedName>
    <definedName name="_Key1" hidden="1">#REF!</definedName>
    <definedName name="_Key2" localSheetId="7" hidden="1">[52]Okt!#REF!</definedName>
    <definedName name="_Key2" localSheetId="6" hidden="1">[52]Okt!#REF!</definedName>
    <definedName name="_Key2" localSheetId="9" hidden="1">[52]Okt!#REF!</definedName>
    <definedName name="_Key2" localSheetId="3" hidden="1">[52]Okt!#REF!</definedName>
    <definedName name="_Key2" localSheetId="2" hidden="1">#REF!</definedName>
    <definedName name="_Key2" hidden="1">[52]Okt!#REF!</definedName>
    <definedName name="_Key3" localSheetId="7" hidden="1">#REF!</definedName>
    <definedName name="_Key3" localSheetId="4" hidden="1">#REF!</definedName>
    <definedName name="_Key3" localSheetId="6" hidden="1">#REF!</definedName>
    <definedName name="_Key3" localSheetId="9" hidden="1">#REF!</definedName>
    <definedName name="_Key3" localSheetId="3" hidden="1">#REF!</definedName>
    <definedName name="_Key3" hidden="1">#REF!</definedName>
    <definedName name="_key4" localSheetId="7" hidden="1">#REF!</definedName>
    <definedName name="_key4" localSheetId="6" hidden="1">#REF!</definedName>
    <definedName name="_key4" localSheetId="9" hidden="1">#REF!</definedName>
    <definedName name="_key4" localSheetId="3" hidden="1">#REF!</definedName>
    <definedName name="_key4" hidden="1">#REF!</definedName>
    <definedName name="_kme001" localSheetId="7">#REF!</definedName>
    <definedName name="_kme001" localSheetId="6">#REF!</definedName>
    <definedName name="_kme001" localSheetId="9">#REF!</definedName>
    <definedName name="_kme001" localSheetId="3">#REF!</definedName>
    <definedName name="_kme001">#REF!</definedName>
    <definedName name="_kme002" localSheetId="7">#REF!</definedName>
    <definedName name="_kme002" localSheetId="6">#REF!</definedName>
    <definedName name="_kme002" localSheetId="9">#REF!</definedName>
    <definedName name="_kme002" localSheetId="3">#REF!</definedName>
    <definedName name="_kme002">#REF!</definedName>
    <definedName name="_kme003" localSheetId="7">#REF!</definedName>
    <definedName name="_kme003" localSheetId="6">#REF!</definedName>
    <definedName name="_kme003" localSheetId="9">#REF!</definedName>
    <definedName name="_kme003" localSheetId="3">#REF!</definedName>
    <definedName name="_kme003">#REF!</definedName>
    <definedName name="_kme004" localSheetId="7">#REF!</definedName>
    <definedName name="_kme004" localSheetId="6">#REF!</definedName>
    <definedName name="_kme004" localSheetId="9">#REF!</definedName>
    <definedName name="_kme004" localSheetId="3">#REF!</definedName>
    <definedName name="_kme004">#REF!</definedName>
    <definedName name="_kme005" localSheetId="7">#REF!</definedName>
    <definedName name="_kme005" localSheetId="6">#REF!</definedName>
    <definedName name="_kme005" localSheetId="9">#REF!</definedName>
    <definedName name="_kme005" localSheetId="3">#REF!</definedName>
    <definedName name="_kme005">#REF!</definedName>
    <definedName name="_kme006" localSheetId="7">#REF!</definedName>
    <definedName name="_kme006" localSheetId="6">#REF!</definedName>
    <definedName name="_kme006" localSheetId="9">#REF!</definedName>
    <definedName name="_kme006" localSheetId="3">#REF!</definedName>
    <definedName name="_kme006">#REF!</definedName>
    <definedName name="_kme007" localSheetId="7">#REF!</definedName>
    <definedName name="_kme007" localSheetId="6">#REF!</definedName>
    <definedName name="_kme007" localSheetId="9">#REF!</definedName>
    <definedName name="_kme007" localSheetId="3">#REF!</definedName>
    <definedName name="_kme007">#REF!</definedName>
    <definedName name="_kme008" localSheetId="7">#REF!</definedName>
    <definedName name="_kme008" localSheetId="6">#REF!</definedName>
    <definedName name="_kme008" localSheetId="9">#REF!</definedName>
    <definedName name="_kme008" localSheetId="3">#REF!</definedName>
    <definedName name="_kme008">#REF!</definedName>
    <definedName name="_kme009" localSheetId="7">#REF!</definedName>
    <definedName name="_kme009" localSheetId="6">#REF!</definedName>
    <definedName name="_kme009" localSheetId="9">#REF!</definedName>
    <definedName name="_kme009" localSheetId="3">#REF!</definedName>
    <definedName name="_kme009">#REF!</definedName>
    <definedName name="_kme010" localSheetId="7">#REF!</definedName>
    <definedName name="_kme010" localSheetId="6">#REF!</definedName>
    <definedName name="_kme010" localSheetId="9">#REF!</definedName>
    <definedName name="_kme010" localSheetId="3">#REF!</definedName>
    <definedName name="_kme010">#REF!</definedName>
    <definedName name="_kme011" localSheetId="7">#REF!</definedName>
    <definedName name="_kme011" localSheetId="6">#REF!</definedName>
    <definedName name="_kme011" localSheetId="9">#REF!</definedName>
    <definedName name="_kme011" localSheetId="3">#REF!</definedName>
    <definedName name="_kme011">#REF!</definedName>
    <definedName name="_kme012" localSheetId="7">#REF!</definedName>
    <definedName name="_kme012" localSheetId="6">#REF!</definedName>
    <definedName name="_kme012" localSheetId="9">#REF!</definedName>
    <definedName name="_kme012" localSheetId="3">#REF!</definedName>
    <definedName name="_kme012">#REF!</definedName>
    <definedName name="_kme013" localSheetId="7">#REF!</definedName>
    <definedName name="_kme013" localSheetId="6">#REF!</definedName>
    <definedName name="_kme013" localSheetId="9">#REF!</definedName>
    <definedName name="_kme013" localSheetId="3">#REF!</definedName>
    <definedName name="_kme013">#REF!</definedName>
    <definedName name="_KMI19" localSheetId="7">#REF!</definedName>
    <definedName name="_KMI19" localSheetId="6">#REF!</definedName>
    <definedName name="_KMI19" localSheetId="9">#REF!</definedName>
    <definedName name="_KMI19">#REF!</definedName>
    <definedName name="_kof1">[53]Analisa!$AB$17</definedName>
    <definedName name="_KP01" localSheetId="7">#REF!</definedName>
    <definedName name="_KP01" localSheetId="6">#REF!</definedName>
    <definedName name="_KP01" localSheetId="9">#REF!</definedName>
    <definedName name="_KP01">#REF!</definedName>
    <definedName name="_kp1002" localSheetId="7">#REF!</definedName>
    <definedName name="_kp1002" localSheetId="6">#REF!</definedName>
    <definedName name="_kp1002" localSheetId="9">#REF!</definedName>
    <definedName name="_kp1002" localSheetId="3">#REF!</definedName>
    <definedName name="_kp1002">#REF!</definedName>
    <definedName name="_kp1003" localSheetId="7">#REF!</definedName>
    <definedName name="_kp1003" localSheetId="6">#REF!</definedName>
    <definedName name="_kp1003" localSheetId="9">#REF!</definedName>
    <definedName name="_kp1003" localSheetId="3">#REF!</definedName>
    <definedName name="_kp1003">#REF!</definedName>
    <definedName name="_kp1004" localSheetId="7">#REF!</definedName>
    <definedName name="_kp1004" localSheetId="6">#REF!</definedName>
    <definedName name="_kp1004" localSheetId="9">#REF!</definedName>
    <definedName name="_kp1004" localSheetId="3">#REF!</definedName>
    <definedName name="_kp1004">#REF!</definedName>
    <definedName name="_kp1005" localSheetId="7">#REF!</definedName>
    <definedName name="_kp1005" localSheetId="6">#REF!</definedName>
    <definedName name="_kp1005" localSheetId="9">#REF!</definedName>
    <definedName name="_kp1005" localSheetId="3">#REF!</definedName>
    <definedName name="_kp1005">#REF!</definedName>
    <definedName name="_kp1006" localSheetId="7">#REF!</definedName>
    <definedName name="_kp1006" localSheetId="6">#REF!</definedName>
    <definedName name="_kp1006" localSheetId="9">#REF!</definedName>
    <definedName name="_kp1006" localSheetId="3">#REF!</definedName>
    <definedName name="_kp1006">#REF!</definedName>
    <definedName name="_kp1007" localSheetId="7">#REF!</definedName>
    <definedName name="_kp1007" localSheetId="6">#REF!</definedName>
    <definedName name="_kp1007" localSheetId="9">#REF!</definedName>
    <definedName name="_kp1007" localSheetId="3">#REF!</definedName>
    <definedName name="_kp1007">#REF!</definedName>
    <definedName name="_kp1008" localSheetId="7">#REF!</definedName>
    <definedName name="_kp1008" localSheetId="6">#REF!</definedName>
    <definedName name="_kp1008" localSheetId="9">#REF!</definedName>
    <definedName name="_kp1008" localSheetId="3">#REF!</definedName>
    <definedName name="_kp1008">#REF!</definedName>
    <definedName name="_kp1009" localSheetId="7">#REF!</definedName>
    <definedName name="_kp1009" localSheetId="6">#REF!</definedName>
    <definedName name="_kp1009" localSheetId="9">#REF!</definedName>
    <definedName name="_kp1009" localSheetId="3">#REF!</definedName>
    <definedName name="_kp1009">#REF!</definedName>
    <definedName name="_kp1033" localSheetId="7">#REF!</definedName>
    <definedName name="_kp1033" localSheetId="6">#REF!</definedName>
    <definedName name="_kp1033" localSheetId="9">#REF!</definedName>
    <definedName name="_kp1033" localSheetId="3">#REF!</definedName>
    <definedName name="_kp1033">#REF!</definedName>
    <definedName name="_kp1040" localSheetId="7">#REF!</definedName>
    <definedName name="_kp1040" localSheetId="6">#REF!</definedName>
    <definedName name="_kp1040" localSheetId="9">#REF!</definedName>
    <definedName name="_kp1040" localSheetId="3">#REF!</definedName>
    <definedName name="_kp1040">#REF!</definedName>
    <definedName name="_kp1041" localSheetId="7">#REF!</definedName>
    <definedName name="_kp1041" localSheetId="6">#REF!</definedName>
    <definedName name="_kp1041" localSheetId="9">#REF!</definedName>
    <definedName name="_kp1041" localSheetId="3">#REF!</definedName>
    <definedName name="_kp1041">#REF!</definedName>
    <definedName name="_kp1042" localSheetId="7">#REF!</definedName>
    <definedName name="_kp1042" localSheetId="6">#REF!</definedName>
    <definedName name="_kp1042" localSheetId="9">#REF!</definedName>
    <definedName name="_kp1042" localSheetId="3">#REF!</definedName>
    <definedName name="_kp1042">#REF!</definedName>
    <definedName name="_kp1043" localSheetId="7">#REF!</definedName>
    <definedName name="_kp1043" localSheetId="6">#REF!</definedName>
    <definedName name="_kp1043" localSheetId="9">#REF!</definedName>
    <definedName name="_kp1043" localSheetId="3">#REF!</definedName>
    <definedName name="_kp1043">#REF!</definedName>
    <definedName name="_kp1044" localSheetId="7">#REF!</definedName>
    <definedName name="_kp1044" localSheetId="6">#REF!</definedName>
    <definedName name="_kp1044" localSheetId="9">#REF!</definedName>
    <definedName name="_kp1044" localSheetId="3">#REF!</definedName>
    <definedName name="_kp1044">#REF!</definedName>
    <definedName name="_kp1045" localSheetId="7">#REF!</definedName>
    <definedName name="_kp1045" localSheetId="6">#REF!</definedName>
    <definedName name="_kp1045" localSheetId="9">#REF!</definedName>
    <definedName name="_kp1045" localSheetId="3">#REF!</definedName>
    <definedName name="_kp1045">#REF!</definedName>
    <definedName name="_kp1046" localSheetId="7">#REF!</definedName>
    <definedName name="_kp1046" localSheetId="6">#REF!</definedName>
    <definedName name="_kp1046" localSheetId="9">#REF!</definedName>
    <definedName name="_kp1046" localSheetId="3">#REF!</definedName>
    <definedName name="_kp1046">#REF!</definedName>
    <definedName name="_kp1047" localSheetId="7">#REF!</definedName>
    <definedName name="_kp1047" localSheetId="6">#REF!</definedName>
    <definedName name="_kp1047" localSheetId="9">#REF!</definedName>
    <definedName name="_kp1047" localSheetId="3">#REF!</definedName>
    <definedName name="_kp1047">#REF!</definedName>
    <definedName name="_kp1048" localSheetId="7">#REF!</definedName>
    <definedName name="_kp1048" localSheetId="6">#REF!</definedName>
    <definedName name="_kp1048" localSheetId="9">#REF!</definedName>
    <definedName name="_kp1048" localSheetId="3">#REF!</definedName>
    <definedName name="_kp1048">#REF!</definedName>
    <definedName name="_kp1049" localSheetId="7">#REF!</definedName>
    <definedName name="_kp1049" localSheetId="6">#REF!</definedName>
    <definedName name="_kp1049" localSheetId="9">#REF!</definedName>
    <definedName name="_kp1049" localSheetId="3">#REF!</definedName>
    <definedName name="_kp1049">#REF!</definedName>
    <definedName name="_kp1050" localSheetId="7">#REF!</definedName>
    <definedName name="_kp1050" localSheetId="6">#REF!</definedName>
    <definedName name="_kp1050" localSheetId="9">#REF!</definedName>
    <definedName name="_kp1050" localSheetId="3">#REF!</definedName>
    <definedName name="_kp1050">#REF!</definedName>
    <definedName name="_kp1051" localSheetId="7">#REF!</definedName>
    <definedName name="_kp1051" localSheetId="6">#REF!</definedName>
    <definedName name="_kp1051" localSheetId="9">#REF!</definedName>
    <definedName name="_kp1051" localSheetId="3">#REF!</definedName>
    <definedName name="_kp1051">#REF!</definedName>
    <definedName name="_kp1052" localSheetId="7">#REF!</definedName>
    <definedName name="_kp1052" localSheetId="6">#REF!</definedName>
    <definedName name="_kp1052" localSheetId="9">#REF!</definedName>
    <definedName name="_kp1052" localSheetId="3">#REF!</definedName>
    <definedName name="_kp1052">#REF!</definedName>
    <definedName name="_kp1053" localSheetId="7">#REF!</definedName>
    <definedName name="_kp1053" localSheetId="6">#REF!</definedName>
    <definedName name="_kp1053" localSheetId="9">#REF!</definedName>
    <definedName name="_kp1053" localSheetId="3">#REF!</definedName>
    <definedName name="_kp1053">#REF!</definedName>
    <definedName name="_kp1054" localSheetId="7">#REF!</definedName>
    <definedName name="_kp1054" localSheetId="6">#REF!</definedName>
    <definedName name="_kp1054" localSheetId="9">#REF!</definedName>
    <definedName name="_kp1054" localSheetId="3">#REF!</definedName>
    <definedName name="_kp1054">#REF!</definedName>
    <definedName name="_kp1062" localSheetId="7">#REF!</definedName>
    <definedName name="_kp1062" localSheetId="6">#REF!</definedName>
    <definedName name="_kp1062" localSheetId="9">#REF!</definedName>
    <definedName name="_kp1062" localSheetId="3">#REF!</definedName>
    <definedName name="_kp1062">#REF!</definedName>
    <definedName name="_kp1699" localSheetId="7">#REF!</definedName>
    <definedName name="_kp1699" localSheetId="6">#REF!</definedName>
    <definedName name="_kp1699" localSheetId="9">#REF!</definedName>
    <definedName name="_kp1699" localSheetId="3">#REF!</definedName>
    <definedName name="_kp1699">#REF!</definedName>
    <definedName name="_kp1700" localSheetId="7">#REF!</definedName>
    <definedName name="_kp1700" localSheetId="6">#REF!</definedName>
    <definedName name="_kp1700" localSheetId="9">#REF!</definedName>
    <definedName name="_kp1700" localSheetId="3">#REF!</definedName>
    <definedName name="_kp1700">#REF!</definedName>
    <definedName name="_kp1701" localSheetId="7">#REF!</definedName>
    <definedName name="_kp1701" localSheetId="6">#REF!</definedName>
    <definedName name="_kp1701" localSheetId="9">#REF!</definedName>
    <definedName name="_kp1701" localSheetId="3">#REF!</definedName>
    <definedName name="_kp1701">#REF!</definedName>
    <definedName name="_kp1702" localSheetId="7">#REF!</definedName>
    <definedName name="_kp1702" localSheetId="6">#REF!</definedName>
    <definedName name="_kp1702" localSheetId="9">#REF!</definedName>
    <definedName name="_kp1702" localSheetId="3">#REF!</definedName>
    <definedName name="_kp1702">#REF!</definedName>
    <definedName name="_kp1703" localSheetId="7">#REF!</definedName>
    <definedName name="_kp1703" localSheetId="6">#REF!</definedName>
    <definedName name="_kp1703" localSheetId="9">#REF!</definedName>
    <definedName name="_kp1703" localSheetId="3">#REF!</definedName>
    <definedName name="_kp1703">#REF!</definedName>
    <definedName name="_kp1704" localSheetId="7">#REF!</definedName>
    <definedName name="_kp1704" localSheetId="6">#REF!</definedName>
    <definedName name="_kp1704" localSheetId="9">#REF!</definedName>
    <definedName name="_kp1704" localSheetId="3">#REF!</definedName>
    <definedName name="_kp1704">#REF!</definedName>
    <definedName name="_kp1705" localSheetId="7">#REF!</definedName>
    <definedName name="_kp1705" localSheetId="6">#REF!</definedName>
    <definedName name="_kp1705" localSheetId="9">#REF!</definedName>
    <definedName name="_kp1705" localSheetId="3">#REF!</definedName>
    <definedName name="_kp1705">#REF!</definedName>
    <definedName name="_kp1706" localSheetId="7">#REF!</definedName>
    <definedName name="_kp1706" localSheetId="6">#REF!</definedName>
    <definedName name="_kp1706" localSheetId="9">#REF!</definedName>
    <definedName name="_kp1706" localSheetId="3">#REF!</definedName>
    <definedName name="_kp1706">#REF!</definedName>
    <definedName name="_kp1707" localSheetId="7">#REF!</definedName>
    <definedName name="_kp1707" localSheetId="6">#REF!</definedName>
    <definedName name="_kp1707" localSheetId="9">#REF!</definedName>
    <definedName name="_kp1707" localSheetId="3">#REF!</definedName>
    <definedName name="_kp1707">#REF!</definedName>
    <definedName name="_kp1708" localSheetId="7">#REF!</definedName>
    <definedName name="_kp1708" localSheetId="6">#REF!</definedName>
    <definedName name="_kp1708" localSheetId="9">#REF!</definedName>
    <definedName name="_kp1708" localSheetId="3">#REF!</definedName>
    <definedName name="_kp1708">#REF!</definedName>
    <definedName name="_kp1709" localSheetId="7">#REF!</definedName>
    <definedName name="_kp1709" localSheetId="6">#REF!</definedName>
    <definedName name="_kp1709" localSheetId="9">#REF!</definedName>
    <definedName name="_kp1709" localSheetId="3">#REF!</definedName>
    <definedName name="_kp1709">#REF!</definedName>
    <definedName name="_kp1710" localSheetId="7">#REF!</definedName>
    <definedName name="_kp1710" localSheetId="6">#REF!</definedName>
    <definedName name="_kp1710" localSheetId="9">#REF!</definedName>
    <definedName name="_kp1710" localSheetId="3">#REF!</definedName>
    <definedName name="_kp1710">#REF!</definedName>
    <definedName name="_kp1711" localSheetId="7">#REF!</definedName>
    <definedName name="_kp1711" localSheetId="6">#REF!</definedName>
    <definedName name="_kp1711" localSheetId="9">#REF!</definedName>
    <definedName name="_kp1711" localSheetId="3">#REF!</definedName>
    <definedName name="_kp1711">#REF!</definedName>
    <definedName name="_kp1712" localSheetId="7">#REF!</definedName>
    <definedName name="_kp1712" localSheetId="6">#REF!</definedName>
    <definedName name="_kp1712" localSheetId="9">#REF!</definedName>
    <definedName name="_kp1712" localSheetId="3">#REF!</definedName>
    <definedName name="_kp1712">#REF!</definedName>
    <definedName name="_kp1713" localSheetId="7">#REF!</definedName>
    <definedName name="_kp1713" localSheetId="6">#REF!</definedName>
    <definedName name="_kp1713" localSheetId="9">#REF!</definedName>
    <definedName name="_kp1713" localSheetId="3">#REF!</definedName>
    <definedName name="_kp1713">#REF!</definedName>
    <definedName name="_kp1714" localSheetId="7">#REF!</definedName>
    <definedName name="_kp1714" localSheetId="6">#REF!</definedName>
    <definedName name="_kp1714" localSheetId="9">#REF!</definedName>
    <definedName name="_kp1714" localSheetId="3">#REF!</definedName>
    <definedName name="_kp1714">#REF!</definedName>
    <definedName name="_kp1715" localSheetId="7">#REF!</definedName>
    <definedName name="_kp1715" localSheetId="6">#REF!</definedName>
    <definedName name="_kp1715" localSheetId="9">#REF!</definedName>
    <definedName name="_kp1715" localSheetId="3">#REF!</definedName>
    <definedName name="_kp1715">#REF!</definedName>
    <definedName name="_kp1716" localSheetId="7">#REF!</definedName>
    <definedName name="_kp1716" localSheetId="6">#REF!</definedName>
    <definedName name="_kp1716" localSheetId="9">#REF!</definedName>
    <definedName name="_kp1716" localSheetId="3">#REF!</definedName>
    <definedName name="_kp1716">#REF!</definedName>
    <definedName name="_kp1717" localSheetId="7">#REF!</definedName>
    <definedName name="_kp1717" localSheetId="6">#REF!</definedName>
    <definedName name="_kp1717" localSheetId="9">#REF!</definedName>
    <definedName name="_kp1717" localSheetId="3">#REF!</definedName>
    <definedName name="_kp1717">#REF!</definedName>
    <definedName name="_kp1718" localSheetId="7">#REF!</definedName>
    <definedName name="_kp1718" localSheetId="6">#REF!</definedName>
    <definedName name="_kp1718" localSheetId="9">#REF!</definedName>
    <definedName name="_kp1718" localSheetId="3">#REF!</definedName>
    <definedName name="_kp1718">#REF!</definedName>
    <definedName name="_kp1719" localSheetId="7">#REF!</definedName>
    <definedName name="_kp1719" localSheetId="6">#REF!</definedName>
    <definedName name="_kp1719" localSheetId="9">#REF!</definedName>
    <definedName name="_kp1719" localSheetId="3">#REF!</definedName>
    <definedName name="_kp1719">#REF!</definedName>
    <definedName name="_kp1720" localSheetId="7">#REF!</definedName>
    <definedName name="_kp1720" localSheetId="6">#REF!</definedName>
    <definedName name="_kp1720" localSheetId="9">#REF!</definedName>
    <definedName name="_kp1720" localSheetId="3">#REF!</definedName>
    <definedName name="_kp1720">#REF!</definedName>
    <definedName name="_kp1721" localSheetId="7">#REF!</definedName>
    <definedName name="_kp1721" localSheetId="6">#REF!</definedName>
    <definedName name="_kp1721" localSheetId="9">#REF!</definedName>
    <definedName name="_kp1721" localSheetId="3">#REF!</definedName>
    <definedName name="_kp1721">#REF!</definedName>
    <definedName name="_kp1723" localSheetId="7">#REF!</definedName>
    <definedName name="_kp1723" localSheetId="6">#REF!</definedName>
    <definedName name="_kp1723" localSheetId="9">#REF!</definedName>
    <definedName name="_kp1723" localSheetId="3">#REF!</definedName>
    <definedName name="_kp1723">#REF!</definedName>
    <definedName name="_kp1724" localSheetId="7">#REF!</definedName>
    <definedName name="_kp1724" localSheetId="6">#REF!</definedName>
    <definedName name="_kp1724" localSheetId="9">#REF!</definedName>
    <definedName name="_kp1724" localSheetId="3">#REF!</definedName>
    <definedName name="_kp1724">#REF!</definedName>
    <definedName name="_kp1725" localSheetId="7">#REF!</definedName>
    <definedName name="_kp1725" localSheetId="6">#REF!</definedName>
    <definedName name="_kp1725" localSheetId="9">#REF!</definedName>
    <definedName name="_kp1725" localSheetId="3">#REF!</definedName>
    <definedName name="_kp1725">#REF!</definedName>
    <definedName name="_kp1726" localSheetId="7">#REF!</definedName>
    <definedName name="_kp1726" localSheetId="6">#REF!</definedName>
    <definedName name="_kp1726" localSheetId="9">#REF!</definedName>
    <definedName name="_kp1726" localSheetId="3">#REF!</definedName>
    <definedName name="_kp1726">#REF!</definedName>
    <definedName name="_kp1727" localSheetId="7">#REF!</definedName>
    <definedName name="_kp1727" localSheetId="6">#REF!</definedName>
    <definedName name="_kp1727" localSheetId="9">#REF!</definedName>
    <definedName name="_kp1727" localSheetId="3">#REF!</definedName>
    <definedName name="_kp1727">#REF!</definedName>
    <definedName name="_kp1728" localSheetId="7">#REF!</definedName>
    <definedName name="_kp1728" localSheetId="6">#REF!</definedName>
    <definedName name="_kp1728" localSheetId="9">#REF!</definedName>
    <definedName name="_kp1728" localSheetId="3">#REF!</definedName>
    <definedName name="_kp1728">#REF!</definedName>
    <definedName name="_kp1730" localSheetId="7">#REF!</definedName>
    <definedName name="_kp1730" localSheetId="6">#REF!</definedName>
    <definedName name="_kp1730" localSheetId="9">#REF!</definedName>
    <definedName name="_kp1730" localSheetId="3">#REF!</definedName>
    <definedName name="_kp1730">#REF!</definedName>
    <definedName name="_kp1731" localSheetId="7">#REF!</definedName>
    <definedName name="_kp1731" localSheetId="6">#REF!</definedName>
    <definedName name="_kp1731" localSheetId="9">#REF!</definedName>
    <definedName name="_kp1731" localSheetId="3">#REF!</definedName>
    <definedName name="_kp1731">#REF!</definedName>
    <definedName name="_kp1801" localSheetId="7">#REF!</definedName>
    <definedName name="_kp1801" localSheetId="6">#REF!</definedName>
    <definedName name="_kp1801" localSheetId="9">#REF!</definedName>
    <definedName name="_kp1801" localSheetId="3">#REF!</definedName>
    <definedName name="_kp1801">#REF!</definedName>
    <definedName name="_kp1802" localSheetId="7">#REF!</definedName>
    <definedName name="_kp1802" localSheetId="6">#REF!</definedName>
    <definedName name="_kp1802" localSheetId="9">#REF!</definedName>
    <definedName name="_kp1802" localSheetId="3">#REF!</definedName>
    <definedName name="_kp1802">#REF!</definedName>
    <definedName name="_kp1803" localSheetId="7">#REF!</definedName>
    <definedName name="_kp1803" localSheetId="6">#REF!</definedName>
    <definedName name="_kp1803" localSheetId="9">#REF!</definedName>
    <definedName name="_kp1803" localSheetId="3">#REF!</definedName>
    <definedName name="_kp1803">#REF!</definedName>
    <definedName name="_kp1804" localSheetId="7">#REF!</definedName>
    <definedName name="_kp1804" localSheetId="6">#REF!</definedName>
    <definedName name="_kp1804" localSheetId="9">#REF!</definedName>
    <definedName name="_kp1804" localSheetId="3">#REF!</definedName>
    <definedName name="_kp1804">#REF!</definedName>
    <definedName name="_kpj101">[18]Sheet1!$I$327</definedName>
    <definedName name="_kpj102">[18]Sheet1!$I$328</definedName>
    <definedName name="_kpj110">[18]Sheet1!$I$330</definedName>
    <definedName name="_kpj111">[18]Sheet1!$I$331</definedName>
    <definedName name="_kpj112">[18]Sheet1!$I$332</definedName>
    <definedName name="_kpj113">[18]Sheet1!$I$333</definedName>
    <definedName name="_kpj114">[18]Sheet1!$I$334</definedName>
    <definedName name="_kpj115">[18]Sheet1!$I$335</definedName>
    <definedName name="_kpj116">[18]Sheet1!$I$336</definedName>
    <definedName name="_kpj117">[18]Sheet1!$I$337</definedName>
    <definedName name="_kpj118">[18]Sheet1!$I$338</definedName>
    <definedName name="_kpj119">[18]Sheet1!$I$339</definedName>
    <definedName name="_kpj120">[18]Sheet1!$I$340</definedName>
    <definedName name="_kpj121">[18]Sheet1!$I$341</definedName>
    <definedName name="_kpj200">[18]Sheet1!$I$342</definedName>
    <definedName name="_kpj201">[18]Sheet1!$I$343</definedName>
    <definedName name="_kpj202">[18]Sheet1!$I$344</definedName>
    <definedName name="_kpj203">[18]Sheet1!$I$345</definedName>
    <definedName name="_kpj401">[18]Sheet1!$I$347</definedName>
    <definedName name="_kpj402">[18]Sheet1!$I$348</definedName>
    <definedName name="_kpj403">[18]Sheet1!$I$349</definedName>
    <definedName name="_kpj404">[18]Sheet1!$I$350</definedName>
    <definedName name="_kpj405">[18]Sheet1!$I$351</definedName>
    <definedName name="_kpj406">[18]Sheet1!$I$352</definedName>
    <definedName name="_kpj407">[18]Sheet1!$I$353</definedName>
    <definedName name="_kpj408">[18]Sheet1!$I$354</definedName>
    <definedName name="_kpj409">[18]Sheet1!$I$355</definedName>
    <definedName name="_kpj410">[18]Sheet1!$I$356</definedName>
    <definedName name="_kpj411">[18]Sheet1!$I$357</definedName>
    <definedName name="_kpj412">[18]Sheet1!$I$358</definedName>
    <definedName name="_kpj413">[18]Sheet1!$I$359</definedName>
    <definedName name="_kpj414">[18]Sheet1!$I$360</definedName>
    <definedName name="_kpj415">[18]Sheet1!$I$361</definedName>
    <definedName name="_kpj416">[18]Sheet1!$I$362</definedName>
    <definedName name="_kpj417">[18]Sheet1!$I$363</definedName>
    <definedName name="_kpj418">[18]Sheet1!$I$364</definedName>
    <definedName name="_kpj419">[18]Sheet1!$I$365</definedName>
    <definedName name="_kpj420">[18]Sheet1!$I$366</definedName>
    <definedName name="_kpj421">[18]Sheet1!$I$367</definedName>
    <definedName name="_kpj422">[18]Sheet1!$I$368</definedName>
    <definedName name="_kpj423">[18]Sheet1!$I$369</definedName>
    <definedName name="_kpj424">[18]Sheet1!$I$370</definedName>
    <definedName name="_kpj425">[18]Sheet1!$I$371</definedName>
    <definedName name="_kpj426">[18]Sheet1!$I$372</definedName>
    <definedName name="_kpj501">[18]Sheet1!$I$373</definedName>
    <definedName name="_kpl101" localSheetId="7">#REF!</definedName>
    <definedName name="_kpl101" localSheetId="4">#REF!</definedName>
    <definedName name="_kpl101" localSheetId="6">#REF!</definedName>
    <definedName name="_kpl101" localSheetId="9">#REF!</definedName>
    <definedName name="_kpl101" localSheetId="3">#REF!</definedName>
    <definedName name="_kpl101">#REF!</definedName>
    <definedName name="_kpl102" localSheetId="7">#REF!</definedName>
    <definedName name="_kpl102" localSheetId="6">#REF!</definedName>
    <definedName name="_kpl102" localSheetId="9">#REF!</definedName>
    <definedName name="_kpl102" localSheetId="3">#REF!</definedName>
    <definedName name="_kpl102">#REF!</definedName>
    <definedName name="_kpl103" localSheetId="7">#REF!</definedName>
    <definedName name="_kpl103" localSheetId="6">#REF!</definedName>
    <definedName name="_kpl103" localSheetId="9">#REF!</definedName>
    <definedName name="_kpl103" localSheetId="3">#REF!</definedName>
    <definedName name="_kpl103">#REF!</definedName>
    <definedName name="_kpl104" localSheetId="7">#REF!</definedName>
    <definedName name="_kpl104" localSheetId="6">#REF!</definedName>
    <definedName name="_kpl104" localSheetId="9">#REF!</definedName>
    <definedName name="_kpl104" localSheetId="3">#REF!</definedName>
    <definedName name="_kpl104">#REF!</definedName>
    <definedName name="_kpl105" localSheetId="7">#REF!</definedName>
    <definedName name="_kpl105" localSheetId="6">#REF!</definedName>
    <definedName name="_kpl105" localSheetId="9">#REF!</definedName>
    <definedName name="_kpl105" localSheetId="3">#REF!</definedName>
    <definedName name="_kpl105">#REF!</definedName>
    <definedName name="_kpl106" localSheetId="7">#REF!</definedName>
    <definedName name="_kpl106" localSheetId="6">#REF!</definedName>
    <definedName name="_kpl106" localSheetId="9">#REF!</definedName>
    <definedName name="_kpl106" localSheetId="3">#REF!</definedName>
    <definedName name="_kpl106">#REF!</definedName>
    <definedName name="_kpl107" localSheetId="7">#REF!</definedName>
    <definedName name="_kpl107" localSheetId="6">#REF!</definedName>
    <definedName name="_kpl107" localSheetId="9">#REF!</definedName>
    <definedName name="_kpl107" localSheetId="3">#REF!</definedName>
    <definedName name="_kpl107">#REF!</definedName>
    <definedName name="_kpl108" localSheetId="7">#REF!</definedName>
    <definedName name="_kpl108" localSheetId="6">#REF!</definedName>
    <definedName name="_kpl108" localSheetId="9">#REF!</definedName>
    <definedName name="_kpl108" localSheetId="3">#REF!</definedName>
    <definedName name="_kpl108">#REF!</definedName>
    <definedName name="_kpl109" localSheetId="7">#REF!</definedName>
    <definedName name="_kpl109" localSheetId="6">#REF!</definedName>
    <definedName name="_kpl109" localSheetId="9">#REF!</definedName>
    <definedName name="_kpl109" localSheetId="3">#REF!</definedName>
    <definedName name="_kpl109">#REF!</definedName>
    <definedName name="_kpl110" localSheetId="7">#REF!</definedName>
    <definedName name="_kpl110" localSheetId="6">#REF!</definedName>
    <definedName name="_kpl110" localSheetId="9">#REF!</definedName>
    <definedName name="_kpl110" localSheetId="3">#REF!</definedName>
    <definedName name="_kpl110">#REF!</definedName>
    <definedName name="_kpl111" localSheetId="7">#REF!</definedName>
    <definedName name="_kpl111" localSheetId="6">#REF!</definedName>
    <definedName name="_kpl111" localSheetId="9">#REF!</definedName>
    <definedName name="_kpl111" localSheetId="3">#REF!</definedName>
    <definedName name="_kpl111">#REF!</definedName>
    <definedName name="_kpl112" localSheetId="7">#REF!</definedName>
    <definedName name="_kpl112" localSheetId="6">#REF!</definedName>
    <definedName name="_kpl112" localSheetId="9">#REF!</definedName>
    <definedName name="_kpl112" localSheetId="3">#REF!</definedName>
    <definedName name="_kpl112">#REF!</definedName>
    <definedName name="_kpl113" localSheetId="7">#REF!</definedName>
    <definedName name="_kpl113" localSheetId="6">#REF!</definedName>
    <definedName name="_kpl113" localSheetId="9">#REF!</definedName>
    <definedName name="_kpl113" localSheetId="3">#REF!</definedName>
    <definedName name="_kpl113">#REF!</definedName>
    <definedName name="_KPL114" localSheetId="7">#REF!</definedName>
    <definedName name="_KPL114" localSheetId="6">#REF!</definedName>
    <definedName name="_KPL114" localSheetId="9">#REF!</definedName>
    <definedName name="_KPL114" localSheetId="3">#REF!</definedName>
    <definedName name="_KPL114">#REF!</definedName>
    <definedName name="_kr15" localSheetId="7">[21]SAP!#REF!</definedName>
    <definedName name="_kr15" localSheetId="6">[21]SAP!#REF!</definedName>
    <definedName name="_kr15" localSheetId="9">[21]SAP!#REF!</definedName>
    <definedName name="_kr15" localSheetId="3">[21]SAP!#REF!</definedName>
    <definedName name="_kr15">[21]SAP!#REF!</definedName>
    <definedName name="_ksa010">[18]Sheet1!$I$377</definedName>
    <definedName name="_ksa012">[18]Sheet1!$I$379</definedName>
    <definedName name="_ksa013">[18]Sheet1!$I$380</definedName>
    <definedName name="_ksa014">[18]Sheet1!$I$381</definedName>
    <definedName name="_ksa015">[18]Sheet1!$I$382</definedName>
    <definedName name="_ksa016">[18]Sheet1!$I$383</definedName>
    <definedName name="_ksa017">[18]Sheet1!$I$384</definedName>
    <definedName name="_ksa018">[18]Sheet1!$I$385</definedName>
    <definedName name="_ksa019">[18]Sheet1!$I$386</definedName>
    <definedName name="_ksa020">[18]Sheet1!$I$387</definedName>
    <definedName name="_ksa021">[18]Sheet1!$I$388</definedName>
    <definedName name="_ksa022">[18]Sheet1!$I$389</definedName>
    <definedName name="_ksa023">[18]Sheet1!$I$390</definedName>
    <definedName name="_ksa101">[18]Sheet1!$I$399</definedName>
    <definedName name="_ksa102">[18]Sheet1!$I$400</definedName>
    <definedName name="_ksa103">[18]Sheet1!$I$401</definedName>
    <definedName name="_ksh010">[18]Sheet1!$I$412</definedName>
    <definedName name="_ksh011">[18]Sheet1!$I$413</definedName>
    <definedName name="_KTB18" localSheetId="7">#REF!</definedName>
    <definedName name="_KTB18" localSheetId="6">#REF!</definedName>
    <definedName name="_KTB18" localSheetId="9">#REF!</definedName>
    <definedName name="_KTB18">#REF!</definedName>
    <definedName name="_KUP11" localSheetId="7">#REF!</definedName>
    <definedName name="_KUP11" localSheetId="6">#REF!</definedName>
    <definedName name="_KUP11" localSheetId="9">#REF!</definedName>
    <definedName name="_KUP11">#REF!</definedName>
    <definedName name="_L">[54]Data!$M$2</definedName>
    <definedName name="_LBR10" localSheetId="7">#REF!</definedName>
    <definedName name="_LBR10" localSheetId="6">#REF!</definedName>
    <definedName name="_LBR10" localSheetId="9">#REF!</definedName>
    <definedName name="_LBR10">#REF!</definedName>
    <definedName name="_LLL01" localSheetId="8">[55]Bahan!#REF!</definedName>
    <definedName name="_LLL01" localSheetId="7">[55]Bahan!#REF!</definedName>
    <definedName name="_LLL01" localSheetId="4">[55]Bahan!#REF!</definedName>
    <definedName name="_LLL01" localSheetId="6">[55]Bahan!#REF!</definedName>
    <definedName name="_LLL01" localSheetId="9">[55]Bahan!#REF!</definedName>
    <definedName name="_LLL01" localSheetId="3">[55]Bahan!#REF!</definedName>
    <definedName name="_LLL01">[55]Bahan!#REF!</definedName>
    <definedName name="_LLL02" localSheetId="7">[55]Bahan!#REF!</definedName>
    <definedName name="_LLL02" localSheetId="6">[55]Bahan!#REF!</definedName>
    <definedName name="_LLL02" localSheetId="9">[55]Bahan!#REF!</definedName>
    <definedName name="_LLL02" localSheetId="3">[55]Bahan!#REF!</definedName>
    <definedName name="_LLL02">[55]Bahan!#REF!</definedName>
    <definedName name="_LLL03" localSheetId="7">[55]Bahan!#REF!</definedName>
    <definedName name="_LLL03" localSheetId="6">[55]Bahan!#REF!</definedName>
    <definedName name="_LLL03" localSheetId="9">[55]Bahan!#REF!</definedName>
    <definedName name="_LLL03" localSheetId="3">[55]Bahan!#REF!</definedName>
    <definedName name="_LLL03">[55]Bahan!#REF!</definedName>
    <definedName name="_LLL04" localSheetId="7">[55]Bahan!#REF!</definedName>
    <definedName name="_LLL04" localSheetId="6">[55]Bahan!#REF!</definedName>
    <definedName name="_LLL04" localSheetId="9">[55]Bahan!#REF!</definedName>
    <definedName name="_LLL04" localSheetId="3">[55]Bahan!#REF!</definedName>
    <definedName name="_LLL04">[55]Bahan!#REF!</definedName>
    <definedName name="_LLL05" localSheetId="7">[55]Bahan!#REF!</definedName>
    <definedName name="_LLL05" localSheetId="6">[55]Bahan!#REF!</definedName>
    <definedName name="_LLL05" localSheetId="9">[55]Bahan!#REF!</definedName>
    <definedName name="_LLL05" localSheetId="3">[55]Bahan!#REF!</definedName>
    <definedName name="_LLL05">[55]Bahan!#REF!</definedName>
    <definedName name="_LLL06" localSheetId="7">[55]Bahan!#REF!</definedName>
    <definedName name="_LLL06" localSheetId="6">[55]Bahan!#REF!</definedName>
    <definedName name="_LLL06" localSheetId="9">[55]Bahan!#REF!</definedName>
    <definedName name="_LLL06" localSheetId="3">[55]Bahan!#REF!</definedName>
    <definedName name="_LLL06">[55]Bahan!#REF!</definedName>
    <definedName name="_LLL07" localSheetId="7">[55]Bahan!#REF!</definedName>
    <definedName name="_LLL07" localSheetId="6">[55]Bahan!#REF!</definedName>
    <definedName name="_LLL07" localSheetId="9">[55]Bahan!#REF!</definedName>
    <definedName name="_LLL07" localSheetId="3">[55]Bahan!#REF!</definedName>
    <definedName name="_LLL07">[55]Bahan!#REF!</definedName>
    <definedName name="_LLL08" localSheetId="7">[55]Bahan!#REF!</definedName>
    <definedName name="_LLL08" localSheetId="6">[55]Bahan!#REF!</definedName>
    <definedName name="_LLL08" localSheetId="9">[55]Bahan!#REF!</definedName>
    <definedName name="_LLL08" localSheetId="3">[55]Bahan!#REF!</definedName>
    <definedName name="_LLL08">[55]Bahan!#REF!</definedName>
    <definedName name="_LLL09" localSheetId="7">[55]Bahan!#REF!</definedName>
    <definedName name="_LLL09" localSheetId="6">[55]Bahan!#REF!</definedName>
    <definedName name="_LLL09" localSheetId="9">[55]Bahan!#REF!</definedName>
    <definedName name="_LLL09" localSheetId="3">[55]Bahan!#REF!</definedName>
    <definedName name="_LLL09">[55]Bahan!#REF!</definedName>
    <definedName name="_LLL10" localSheetId="7">[55]Bahan!#REF!</definedName>
    <definedName name="_LLL10" localSheetId="6">[55]Bahan!#REF!</definedName>
    <definedName name="_LLL10" localSheetId="9">[55]Bahan!#REF!</definedName>
    <definedName name="_LLL10" localSheetId="3">[55]Bahan!#REF!</definedName>
    <definedName name="_LLL10">[55]Bahan!#REF!</definedName>
    <definedName name="_LLL11" localSheetId="7">[56]HSD!#REF!</definedName>
    <definedName name="_LLL11" localSheetId="6">[56]HSD!#REF!</definedName>
    <definedName name="_LLL11" localSheetId="9">[56]HSD!#REF!</definedName>
    <definedName name="_LLL11" localSheetId="3">[56]HSD!#REF!</definedName>
    <definedName name="_LLL11">[56]HSD!#REF!</definedName>
    <definedName name="_lpp2" localSheetId="7" hidden="1">#REF!</definedName>
    <definedName name="_lpp2" localSheetId="6" hidden="1">#REF!</definedName>
    <definedName name="_lpp2" localSheetId="9" hidden="1">#REF!</definedName>
    <definedName name="_lpp2" hidden="1">#REF!</definedName>
    <definedName name="_ltx1" localSheetId="7">#REF!</definedName>
    <definedName name="_ltx1" localSheetId="6">#REF!</definedName>
    <definedName name="_ltx1" localSheetId="9">#REF!</definedName>
    <definedName name="_ltx1">#REF!</definedName>
    <definedName name="_ltx2" localSheetId="7">#REF!</definedName>
    <definedName name="_ltx2" localSheetId="6">#REF!</definedName>
    <definedName name="_ltx2" localSheetId="9">#REF!</definedName>
    <definedName name="_ltx2">#REF!</definedName>
    <definedName name="_MA023" localSheetId="7">#REF!</definedName>
    <definedName name="_MA023" localSheetId="6">#REF!</definedName>
    <definedName name="_MA023" localSheetId="9">#REF!</definedName>
    <definedName name="_MA023" localSheetId="3">#REF!</definedName>
    <definedName name="_MA023">#REF!</definedName>
    <definedName name="_MAC12" localSheetId="7">#REF!</definedName>
    <definedName name="_MAC12" localSheetId="6">#REF!</definedName>
    <definedName name="_MAC12" localSheetId="9">#REF!</definedName>
    <definedName name="_MAC12" localSheetId="3">#REF!</definedName>
    <definedName name="_MAC12">#REF!</definedName>
    <definedName name="_MAC46" localSheetId="7">#REF!</definedName>
    <definedName name="_MAC46" localSheetId="6">#REF!</definedName>
    <definedName name="_MAC46" localSheetId="9">#REF!</definedName>
    <definedName name="_MAC46" localSheetId="3">#REF!</definedName>
    <definedName name="_MAC46">#REF!</definedName>
    <definedName name="_MatInverse_In" localSheetId="7" hidden="1">#REF!</definedName>
    <definedName name="_MatInverse_In" localSheetId="6" hidden="1">#REF!</definedName>
    <definedName name="_MatInverse_In" localSheetId="9" hidden="1">#REF!</definedName>
    <definedName name="_MatInverse_In" hidden="1">#REF!</definedName>
    <definedName name="_mbe12" localSheetId="7">[57]Material!#REF!</definedName>
    <definedName name="_mbe12" localSheetId="6">[57]Material!#REF!</definedName>
    <definedName name="_mbe12" localSheetId="9">[57]Material!#REF!</definedName>
    <definedName name="_mbe12" localSheetId="3">[57]Material!#REF!</definedName>
    <definedName name="_mbe12">[57]Material!#REF!</definedName>
    <definedName name="_MDE01" localSheetId="7">#REF!</definedName>
    <definedName name="_MDE01" localSheetId="4">#REF!</definedName>
    <definedName name="_MDE01" localSheetId="6">#REF!</definedName>
    <definedName name="_MDE01" localSheetId="9">#REF!</definedName>
    <definedName name="_MDE01" localSheetId="3">#REF!</definedName>
    <definedName name="_MDE01">#REF!</definedName>
    <definedName name="_MDE02" localSheetId="7">#REF!</definedName>
    <definedName name="_MDE02" localSheetId="6">#REF!</definedName>
    <definedName name="_MDE02" localSheetId="9">#REF!</definedName>
    <definedName name="_MDE02" localSheetId="3">#REF!</definedName>
    <definedName name="_MDE02">#REF!</definedName>
    <definedName name="_MDE03" localSheetId="7">#REF!</definedName>
    <definedName name="_MDE03" localSheetId="6">#REF!</definedName>
    <definedName name="_MDE03" localSheetId="9">#REF!</definedName>
    <definedName name="_MDE03" localSheetId="3">#REF!</definedName>
    <definedName name="_MDE03">#REF!</definedName>
    <definedName name="_MDE04" localSheetId="7">#REF!</definedName>
    <definedName name="_MDE04" localSheetId="6">#REF!</definedName>
    <definedName name="_MDE04" localSheetId="9">#REF!</definedName>
    <definedName name="_MDE04" localSheetId="3">#REF!</definedName>
    <definedName name="_MDE04">#REF!</definedName>
    <definedName name="_MDE05" localSheetId="7">#REF!</definedName>
    <definedName name="_MDE05" localSheetId="6">#REF!</definedName>
    <definedName name="_MDE05" localSheetId="9">#REF!</definedName>
    <definedName name="_MDE05" localSheetId="3">#REF!</definedName>
    <definedName name="_MDE05">#REF!</definedName>
    <definedName name="_MDE06" localSheetId="7">#REF!</definedName>
    <definedName name="_MDE06" localSheetId="6">#REF!</definedName>
    <definedName name="_MDE06" localSheetId="9">#REF!</definedName>
    <definedName name="_MDE06" localSheetId="3">#REF!</definedName>
    <definedName name="_MDE06">#REF!</definedName>
    <definedName name="_MDE07" localSheetId="7">#REF!</definedName>
    <definedName name="_MDE07" localSheetId="6">#REF!</definedName>
    <definedName name="_MDE07" localSheetId="9">#REF!</definedName>
    <definedName name="_MDE07" localSheetId="3">#REF!</definedName>
    <definedName name="_MDE07">#REF!</definedName>
    <definedName name="_MDE08" localSheetId="7">#REF!</definedName>
    <definedName name="_MDE08" localSheetId="6">#REF!</definedName>
    <definedName name="_MDE08" localSheetId="9">#REF!</definedName>
    <definedName name="_MDE08" localSheetId="3">#REF!</definedName>
    <definedName name="_MDE08">#REF!</definedName>
    <definedName name="_MDE09" localSheetId="7">#REF!</definedName>
    <definedName name="_MDE09" localSheetId="6">#REF!</definedName>
    <definedName name="_MDE09" localSheetId="9">#REF!</definedName>
    <definedName name="_MDE09" localSheetId="3">#REF!</definedName>
    <definedName name="_MDE09">#REF!</definedName>
    <definedName name="_MDE10" localSheetId="7">#REF!</definedName>
    <definedName name="_MDE10" localSheetId="6">#REF!</definedName>
    <definedName name="_MDE10" localSheetId="9">#REF!</definedName>
    <definedName name="_MDE10" localSheetId="3">#REF!</definedName>
    <definedName name="_MDE10">#REF!</definedName>
    <definedName name="_MDE11" localSheetId="7">#REF!</definedName>
    <definedName name="_MDE11" localSheetId="6">#REF!</definedName>
    <definedName name="_MDE11" localSheetId="9">#REF!</definedName>
    <definedName name="_MDE11" localSheetId="3">#REF!</definedName>
    <definedName name="_MDE11">#REF!</definedName>
    <definedName name="_MDE12" localSheetId="7">#REF!</definedName>
    <definedName name="_MDE12" localSheetId="6">#REF!</definedName>
    <definedName name="_MDE12" localSheetId="9">#REF!</definedName>
    <definedName name="_MDE12" localSheetId="3">#REF!</definedName>
    <definedName name="_MDE12">#REF!</definedName>
    <definedName name="_MDE13" localSheetId="7">#REF!</definedName>
    <definedName name="_MDE13" localSheetId="6">#REF!</definedName>
    <definedName name="_MDE13" localSheetId="9">#REF!</definedName>
    <definedName name="_MDE13" localSheetId="3">#REF!</definedName>
    <definedName name="_MDE13">#REF!</definedName>
    <definedName name="_MDE14" localSheetId="7">#REF!</definedName>
    <definedName name="_MDE14" localSheetId="6">#REF!</definedName>
    <definedName name="_MDE14" localSheetId="9">#REF!</definedName>
    <definedName name="_MDE14" localSheetId="3">#REF!</definedName>
    <definedName name="_MDE14">#REF!</definedName>
    <definedName name="_MDE15" localSheetId="7">#REF!</definedName>
    <definedName name="_MDE15" localSheetId="6">#REF!</definedName>
    <definedName name="_MDE15" localSheetId="9">#REF!</definedName>
    <definedName name="_MDE15" localSheetId="3">#REF!</definedName>
    <definedName name="_MDE15">#REF!</definedName>
    <definedName name="_MDE16" localSheetId="7">#REF!</definedName>
    <definedName name="_MDE16" localSheetId="6">#REF!</definedName>
    <definedName name="_MDE16" localSheetId="9">#REF!</definedName>
    <definedName name="_MDE16" localSheetId="3">#REF!</definedName>
    <definedName name="_MDE16">#REF!</definedName>
    <definedName name="_MDE17" localSheetId="7">#REF!</definedName>
    <definedName name="_MDE17" localSheetId="6">#REF!</definedName>
    <definedName name="_MDE17" localSheetId="9">#REF!</definedName>
    <definedName name="_MDE17" localSheetId="3">#REF!</definedName>
    <definedName name="_MDE17">#REF!</definedName>
    <definedName name="_MDE18" localSheetId="7">#REF!</definedName>
    <definedName name="_MDE18" localSheetId="6">#REF!</definedName>
    <definedName name="_MDE18" localSheetId="9">#REF!</definedName>
    <definedName name="_MDE18" localSheetId="3">#REF!</definedName>
    <definedName name="_MDE18">#REF!</definedName>
    <definedName name="_MDE19" localSheetId="7">#REF!</definedName>
    <definedName name="_MDE19" localSheetId="6">#REF!</definedName>
    <definedName name="_MDE19" localSheetId="9">#REF!</definedName>
    <definedName name="_MDE19" localSheetId="3">#REF!</definedName>
    <definedName name="_MDE19">#REF!</definedName>
    <definedName name="_MDE20" localSheetId="7">#REF!</definedName>
    <definedName name="_MDE20" localSheetId="6">#REF!</definedName>
    <definedName name="_MDE20" localSheetId="9">#REF!</definedName>
    <definedName name="_MDE20" localSheetId="3">#REF!</definedName>
    <definedName name="_MDE20">#REF!</definedName>
    <definedName name="_MDE21" localSheetId="7">#REF!</definedName>
    <definedName name="_MDE21" localSheetId="6">#REF!</definedName>
    <definedName name="_MDE21" localSheetId="9">#REF!</definedName>
    <definedName name="_MDE21" localSheetId="3">#REF!</definedName>
    <definedName name="_MDE21">#REF!</definedName>
    <definedName name="_MDE22" localSheetId="7">#REF!</definedName>
    <definedName name="_MDE22" localSheetId="6">#REF!</definedName>
    <definedName name="_MDE22" localSheetId="9">#REF!</definedName>
    <definedName name="_MDE22" localSheetId="3">#REF!</definedName>
    <definedName name="_MDE22">#REF!</definedName>
    <definedName name="_MDE23" localSheetId="7">#REF!</definedName>
    <definedName name="_MDE23" localSheetId="6">#REF!</definedName>
    <definedName name="_MDE23" localSheetId="9">#REF!</definedName>
    <definedName name="_MDE23" localSheetId="3">#REF!</definedName>
    <definedName name="_MDE23">#REF!</definedName>
    <definedName name="_MDE24" localSheetId="7">#REF!</definedName>
    <definedName name="_MDE24" localSheetId="6">#REF!</definedName>
    <definedName name="_MDE24" localSheetId="9">#REF!</definedName>
    <definedName name="_MDE24" localSheetId="3">#REF!</definedName>
    <definedName name="_MDE24">#REF!</definedName>
    <definedName name="_MDE25" localSheetId="7">#REF!</definedName>
    <definedName name="_MDE25" localSheetId="6">#REF!</definedName>
    <definedName name="_MDE25" localSheetId="9">#REF!</definedName>
    <definedName name="_MDE25" localSheetId="3">#REF!</definedName>
    <definedName name="_MDE25">#REF!</definedName>
    <definedName name="_MDE26" localSheetId="7">#REF!</definedName>
    <definedName name="_MDE26" localSheetId="6">#REF!</definedName>
    <definedName name="_MDE26" localSheetId="9">#REF!</definedName>
    <definedName name="_MDE26" localSheetId="3">#REF!</definedName>
    <definedName name="_MDE26">#REF!</definedName>
    <definedName name="_MDE27" localSheetId="7">#REF!</definedName>
    <definedName name="_MDE27" localSheetId="6">#REF!</definedName>
    <definedName name="_MDE27" localSheetId="9">#REF!</definedName>
    <definedName name="_MDE27" localSheetId="3">#REF!</definedName>
    <definedName name="_MDE27">#REF!</definedName>
    <definedName name="_MDE28" localSheetId="7">#REF!</definedName>
    <definedName name="_MDE28" localSheetId="6">#REF!</definedName>
    <definedName name="_MDE28" localSheetId="9">#REF!</definedName>
    <definedName name="_MDE28" localSheetId="3">#REF!</definedName>
    <definedName name="_MDE28">#REF!</definedName>
    <definedName name="_MDE29" localSheetId="7">#REF!</definedName>
    <definedName name="_MDE29" localSheetId="6">#REF!</definedName>
    <definedName name="_MDE29" localSheetId="9">#REF!</definedName>
    <definedName name="_MDE29" localSheetId="3">#REF!</definedName>
    <definedName name="_MDE29">#REF!</definedName>
    <definedName name="_MDE30" localSheetId="7">#REF!</definedName>
    <definedName name="_MDE30" localSheetId="6">#REF!</definedName>
    <definedName name="_MDE30" localSheetId="9">#REF!</definedName>
    <definedName name="_MDE30" localSheetId="3">#REF!</definedName>
    <definedName name="_MDE30">#REF!</definedName>
    <definedName name="_MDE31" localSheetId="7">#REF!</definedName>
    <definedName name="_MDE31" localSheetId="6">#REF!</definedName>
    <definedName name="_MDE31" localSheetId="9">#REF!</definedName>
    <definedName name="_MDE31" localSheetId="3">#REF!</definedName>
    <definedName name="_MDE31">#REF!</definedName>
    <definedName name="_MDE32" localSheetId="7">#REF!</definedName>
    <definedName name="_MDE32" localSheetId="6">#REF!</definedName>
    <definedName name="_MDE32" localSheetId="9">#REF!</definedName>
    <definedName name="_MDE32" localSheetId="3">#REF!</definedName>
    <definedName name="_MDE32">#REF!</definedName>
    <definedName name="_MDE33" localSheetId="7">#REF!</definedName>
    <definedName name="_MDE33" localSheetId="6">#REF!</definedName>
    <definedName name="_MDE33" localSheetId="9">#REF!</definedName>
    <definedName name="_MDE33" localSheetId="3">#REF!</definedName>
    <definedName name="_MDE33">#REF!</definedName>
    <definedName name="_MDE34" localSheetId="7">#REF!</definedName>
    <definedName name="_MDE34" localSheetId="6">#REF!</definedName>
    <definedName name="_MDE34" localSheetId="9">#REF!</definedName>
    <definedName name="_MDE34" localSheetId="3">#REF!</definedName>
    <definedName name="_MDE34">#REF!</definedName>
    <definedName name="_MDE35" localSheetId="7">#REF!</definedName>
    <definedName name="_MDE35" localSheetId="6">#REF!</definedName>
    <definedName name="_MDE35" localSheetId="9">#REF!</definedName>
    <definedName name="_MDE35" localSheetId="3">#REF!</definedName>
    <definedName name="_MDE35">#REF!</definedName>
    <definedName name="_MDE36" localSheetId="7">#REF!</definedName>
    <definedName name="_MDE36" localSheetId="6">#REF!</definedName>
    <definedName name="_MDE36" localSheetId="9">#REF!</definedName>
    <definedName name="_MDE36" localSheetId="3">#REF!</definedName>
    <definedName name="_MDE36">#REF!</definedName>
    <definedName name="_MDE37" localSheetId="7">#REF!</definedName>
    <definedName name="_MDE37" localSheetId="6">#REF!</definedName>
    <definedName name="_MDE37" localSheetId="9">#REF!</definedName>
    <definedName name="_MDE37" localSheetId="3">#REF!</definedName>
    <definedName name="_MDE37">#REF!</definedName>
    <definedName name="_MDE38" localSheetId="7">#REF!</definedName>
    <definedName name="_MDE38" localSheetId="6">#REF!</definedName>
    <definedName name="_MDE38" localSheetId="9">#REF!</definedName>
    <definedName name="_MDE38" localSheetId="3">#REF!</definedName>
    <definedName name="_MDE38">#REF!</definedName>
    <definedName name="_MDE39" localSheetId="7">#REF!</definedName>
    <definedName name="_MDE39" localSheetId="6">#REF!</definedName>
    <definedName name="_MDE39" localSheetId="9">#REF!</definedName>
    <definedName name="_MDE39" localSheetId="3">#REF!</definedName>
    <definedName name="_MDE39">#REF!</definedName>
    <definedName name="_MDE40" localSheetId="7">#REF!</definedName>
    <definedName name="_MDE40" localSheetId="6">#REF!</definedName>
    <definedName name="_MDE40" localSheetId="9">#REF!</definedName>
    <definedName name="_MDE40" localSheetId="3">#REF!</definedName>
    <definedName name="_MDE40">#REF!</definedName>
    <definedName name="_MDE41" localSheetId="7">#REF!</definedName>
    <definedName name="_MDE41" localSheetId="6">#REF!</definedName>
    <definedName name="_MDE41" localSheetId="9">#REF!</definedName>
    <definedName name="_MDE41" localSheetId="3">#REF!</definedName>
    <definedName name="_MDE41">#REF!</definedName>
    <definedName name="_MDE42" localSheetId="7">#REF!</definedName>
    <definedName name="_MDE42" localSheetId="6">#REF!</definedName>
    <definedName name="_MDE42" localSheetId="9">#REF!</definedName>
    <definedName name="_MDE42" localSheetId="3">#REF!</definedName>
    <definedName name="_MDE42">#REF!</definedName>
    <definedName name="_MDE43" localSheetId="7">#REF!</definedName>
    <definedName name="_MDE43" localSheetId="6">#REF!</definedName>
    <definedName name="_MDE43" localSheetId="9">#REF!</definedName>
    <definedName name="_MDE43" localSheetId="3">#REF!</definedName>
    <definedName name="_MDE43">#REF!</definedName>
    <definedName name="_MDE44" localSheetId="7">#REF!</definedName>
    <definedName name="_MDE44" localSheetId="6">#REF!</definedName>
    <definedName name="_MDE44" localSheetId="9">#REF!</definedName>
    <definedName name="_MDE44" localSheetId="3">#REF!</definedName>
    <definedName name="_MDE44">#REF!</definedName>
    <definedName name="_MDE45" localSheetId="7">#REF!</definedName>
    <definedName name="_MDE45" localSheetId="6">#REF!</definedName>
    <definedName name="_MDE45" localSheetId="9">#REF!</definedName>
    <definedName name="_MDE45" localSheetId="3">#REF!</definedName>
    <definedName name="_MDE45">#REF!</definedName>
    <definedName name="_MDE46" localSheetId="7">#REF!</definedName>
    <definedName name="_MDE46" localSheetId="6">#REF!</definedName>
    <definedName name="_MDE46" localSheetId="9">#REF!</definedName>
    <definedName name="_MDE46" localSheetId="3">#REF!</definedName>
    <definedName name="_MDE46">#REF!</definedName>
    <definedName name="_MDE47" localSheetId="7">#REF!</definedName>
    <definedName name="_MDE47" localSheetId="6">#REF!</definedName>
    <definedName name="_MDE47" localSheetId="9">#REF!</definedName>
    <definedName name="_MDE47" localSheetId="3">#REF!</definedName>
    <definedName name="_MDE47">#REF!</definedName>
    <definedName name="_MDE48" localSheetId="7">#REF!</definedName>
    <definedName name="_MDE48" localSheetId="6">#REF!</definedName>
    <definedName name="_MDE48" localSheetId="9">#REF!</definedName>
    <definedName name="_MDE48" localSheetId="3">#REF!</definedName>
    <definedName name="_MDE48">#REF!</definedName>
    <definedName name="_MDE49" localSheetId="7">#REF!</definedName>
    <definedName name="_MDE49" localSheetId="6">#REF!</definedName>
    <definedName name="_MDE49" localSheetId="9">#REF!</definedName>
    <definedName name="_MDE49" localSheetId="3">#REF!</definedName>
    <definedName name="_MDE49">#REF!</definedName>
    <definedName name="_MDE50" localSheetId="7">#REF!</definedName>
    <definedName name="_MDE50" localSheetId="6">#REF!</definedName>
    <definedName name="_MDE50" localSheetId="9">#REF!</definedName>
    <definedName name="_MDE50" localSheetId="3">#REF!</definedName>
    <definedName name="_MDE50">#REF!</definedName>
    <definedName name="_MDE51" localSheetId="7">#REF!</definedName>
    <definedName name="_MDE51" localSheetId="6">#REF!</definedName>
    <definedName name="_MDE51" localSheetId="9">#REF!</definedName>
    <definedName name="_MDE51" localSheetId="3">#REF!</definedName>
    <definedName name="_MDE51">#REF!</definedName>
    <definedName name="_MDE52" localSheetId="7">#REF!</definedName>
    <definedName name="_MDE52" localSheetId="6">#REF!</definedName>
    <definedName name="_MDE52" localSheetId="9">#REF!</definedName>
    <definedName name="_MDE52" localSheetId="3">#REF!</definedName>
    <definedName name="_MDE52">#REF!</definedName>
    <definedName name="_MDE53" localSheetId="7">#REF!</definedName>
    <definedName name="_MDE53" localSheetId="6">#REF!</definedName>
    <definedName name="_MDE53" localSheetId="9">#REF!</definedName>
    <definedName name="_MDE53" localSheetId="3">#REF!</definedName>
    <definedName name="_MDE53">#REF!</definedName>
    <definedName name="_MDE54" localSheetId="7">#REF!</definedName>
    <definedName name="_MDE54" localSheetId="6">#REF!</definedName>
    <definedName name="_MDE54" localSheetId="9">#REF!</definedName>
    <definedName name="_MDE54" localSheetId="3">#REF!</definedName>
    <definedName name="_MDE54">#REF!</definedName>
    <definedName name="_MDE55" localSheetId="7">#REF!</definedName>
    <definedName name="_MDE55" localSheetId="6">#REF!</definedName>
    <definedName name="_MDE55" localSheetId="9">#REF!</definedName>
    <definedName name="_MDE55" localSheetId="3">#REF!</definedName>
    <definedName name="_MDE55">#REF!</definedName>
    <definedName name="_MDE56" localSheetId="7">#REF!</definedName>
    <definedName name="_MDE56" localSheetId="6">#REF!</definedName>
    <definedName name="_MDE56" localSheetId="9">#REF!</definedName>
    <definedName name="_MDE56" localSheetId="3">#REF!</definedName>
    <definedName name="_MDE56">#REF!</definedName>
    <definedName name="_MDE57" localSheetId="7">#REF!</definedName>
    <definedName name="_MDE57" localSheetId="6">#REF!</definedName>
    <definedName name="_MDE57" localSheetId="9">#REF!</definedName>
    <definedName name="_MDE57" localSheetId="3">#REF!</definedName>
    <definedName name="_MDE57">#REF!</definedName>
    <definedName name="_MDE58" localSheetId="7">#REF!</definedName>
    <definedName name="_MDE58" localSheetId="6">#REF!</definedName>
    <definedName name="_MDE58" localSheetId="9">#REF!</definedName>
    <definedName name="_MDE58" localSheetId="3">#REF!</definedName>
    <definedName name="_MDE58">#REF!</definedName>
    <definedName name="_MDE59" localSheetId="7">#REF!</definedName>
    <definedName name="_MDE59" localSheetId="6">#REF!</definedName>
    <definedName name="_MDE59" localSheetId="9">#REF!</definedName>
    <definedName name="_MDE59" localSheetId="3">#REF!</definedName>
    <definedName name="_MDE59">#REF!</definedName>
    <definedName name="_MDE60" localSheetId="7">#REF!</definedName>
    <definedName name="_MDE60" localSheetId="6">#REF!</definedName>
    <definedName name="_MDE60" localSheetId="9">#REF!</definedName>
    <definedName name="_MDE60" localSheetId="3">#REF!</definedName>
    <definedName name="_MDE60">#REF!</definedName>
    <definedName name="_MDE61" localSheetId="7">#REF!</definedName>
    <definedName name="_MDE61" localSheetId="6">#REF!</definedName>
    <definedName name="_MDE61" localSheetId="9">#REF!</definedName>
    <definedName name="_MDE61" localSheetId="3">#REF!</definedName>
    <definedName name="_MDE61">#REF!</definedName>
    <definedName name="_MDE62" localSheetId="7">#REF!</definedName>
    <definedName name="_MDE62" localSheetId="6">#REF!</definedName>
    <definedName name="_MDE62" localSheetId="9">#REF!</definedName>
    <definedName name="_MDE62" localSheetId="3">#REF!</definedName>
    <definedName name="_MDE62">#REF!</definedName>
    <definedName name="_MDE63" localSheetId="7">#REF!</definedName>
    <definedName name="_MDE63" localSheetId="6">#REF!</definedName>
    <definedName name="_MDE63" localSheetId="9">#REF!</definedName>
    <definedName name="_MDE63" localSheetId="3">#REF!</definedName>
    <definedName name="_MDE63">#REF!</definedName>
    <definedName name="_MDE64" localSheetId="7">#REF!</definedName>
    <definedName name="_MDE64" localSheetId="6">#REF!</definedName>
    <definedName name="_MDE64" localSheetId="9">#REF!</definedName>
    <definedName name="_MDE64" localSheetId="3">#REF!</definedName>
    <definedName name="_MDE64">#REF!</definedName>
    <definedName name="_MDE65" localSheetId="7">#REF!</definedName>
    <definedName name="_MDE65" localSheetId="6">#REF!</definedName>
    <definedName name="_MDE65" localSheetId="9">#REF!</definedName>
    <definedName name="_MDE65" localSheetId="3">#REF!</definedName>
    <definedName name="_MDE65">#REF!</definedName>
    <definedName name="_MDE66" localSheetId="7">#REF!</definedName>
    <definedName name="_MDE66" localSheetId="6">#REF!</definedName>
    <definedName name="_MDE66" localSheetId="9">#REF!</definedName>
    <definedName name="_MDE66" localSheetId="3">#REF!</definedName>
    <definedName name="_MDE66">#REF!</definedName>
    <definedName name="_MDE67" localSheetId="7">#REF!</definedName>
    <definedName name="_MDE67" localSheetId="6">#REF!</definedName>
    <definedName name="_MDE67" localSheetId="9">#REF!</definedName>
    <definedName name="_MDE67" localSheetId="3">#REF!</definedName>
    <definedName name="_MDE67">#REF!</definedName>
    <definedName name="_MDE68" localSheetId="7">#REF!</definedName>
    <definedName name="_MDE68" localSheetId="6">#REF!</definedName>
    <definedName name="_MDE68" localSheetId="9">#REF!</definedName>
    <definedName name="_MDE68" localSheetId="3">#REF!</definedName>
    <definedName name="_MDE68">#REF!</definedName>
    <definedName name="_ME01" localSheetId="7">#REF!</definedName>
    <definedName name="_ME01" localSheetId="6">#REF!</definedName>
    <definedName name="_ME01" localSheetId="9">#REF!</definedName>
    <definedName name="_ME01" localSheetId="3">#REF!</definedName>
    <definedName name="_ME01">#REF!</definedName>
    <definedName name="_ME02" localSheetId="7">#REF!</definedName>
    <definedName name="_ME02" localSheetId="6">#REF!</definedName>
    <definedName name="_ME02" localSheetId="9">#REF!</definedName>
    <definedName name="_ME02" localSheetId="3">#REF!</definedName>
    <definedName name="_ME02">#REF!</definedName>
    <definedName name="_ME03" localSheetId="7">#REF!</definedName>
    <definedName name="_ME03" localSheetId="6">#REF!</definedName>
    <definedName name="_ME03" localSheetId="9">#REF!</definedName>
    <definedName name="_ME03" localSheetId="3">#REF!</definedName>
    <definedName name="_ME03">#REF!</definedName>
    <definedName name="_ME04" localSheetId="7">#REF!</definedName>
    <definedName name="_ME04" localSheetId="6">#REF!</definedName>
    <definedName name="_ME04" localSheetId="9">#REF!</definedName>
    <definedName name="_ME04" localSheetId="3">#REF!</definedName>
    <definedName name="_ME04">#REF!</definedName>
    <definedName name="_ME05" localSheetId="7">#REF!</definedName>
    <definedName name="_ME05" localSheetId="6">#REF!</definedName>
    <definedName name="_ME05" localSheetId="9">#REF!</definedName>
    <definedName name="_ME05" localSheetId="3">#REF!</definedName>
    <definedName name="_ME05">#REF!</definedName>
    <definedName name="_ME06" localSheetId="7">#REF!</definedName>
    <definedName name="_ME06" localSheetId="6">#REF!</definedName>
    <definedName name="_ME06" localSheetId="9">#REF!</definedName>
    <definedName name="_ME06" localSheetId="3">#REF!</definedName>
    <definedName name="_ME06">#REF!</definedName>
    <definedName name="_ME07" localSheetId="7">#REF!</definedName>
    <definedName name="_ME07" localSheetId="6">#REF!</definedName>
    <definedName name="_ME07" localSheetId="9">#REF!</definedName>
    <definedName name="_ME07" localSheetId="3">#REF!</definedName>
    <definedName name="_ME07">#REF!</definedName>
    <definedName name="_ME08" localSheetId="7">#REF!</definedName>
    <definedName name="_ME08" localSheetId="6">#REF!</definedName>
    <definedName name="_ME08" localSheetId="9">#REF!</definedName>
    <definedName name="_ME08" localSheetId="3">#REF!</definedName>
    <definedName name="_ME08">#REF!</definedName>
    <definedName name="_ME09" localSheetId="7">#REF!</definedName>
    <definedName name="_ME09" localSheetId="6">#REF!</definedName>
    <definedName name="_ME09" localSheetId="9">#REF!</definedName>
    <definedName name="_ME09" localSheetId="3">#REF!</definedName>
    <definedName name="_ME09">#REF!</definedName>
    <definedName name="_ME10" localSheetId="7">#REF!</definedName>
    <definedName name="_ME10" localSheetId="6">#REF!</definedName>
    <definedName name="_ME10" localSheetId="9">#REF!</definedName>
    <definedName name="_ME10" localSheetId="3">#REF!</definedName>
    <definedName name="_ME10">#REF!</definedName>
    <definedName name="_ME11" localSheetId="7">#REF!</definedName>
    <definedName name="_ME11" localSheetId="6">#REF!</definedName>
    <definedName name="_ME11" localSheetId="9">#REF!</definedName>
    <definedName name="_ME11" localSheetId="3">#REF!</definedName>
    <definedName name="_ME11">#REF!</definedName>
    <definedName name="_ME12" localSheetId="7">#REF!</definedName>
    <definedName name="_ME12" localSheetId="6">#REF!</definedName>
    <definedName name="_ME12" localSheetId="9">#REF!</definedName>
    <definedName name="_ME12" localSheetId="3">#REF!</definedName>
    <definedName name="_ME12">#REF!</definedName>
    <definedName name="_ME13" localSheetId="7">#REF!</definedName>
    <definedName name="_ME13" localSheetId="6">#REF!</definedName>
    <definedName name="_ME13" localSheetId="9">#REF!</definedName>
    <definedName name="_ME13" localSheetId="3">#REF!</definedName>
    <definedName name="_ME13">#REF!</definedName>
    <definedName name="_ME14" localSheetId="7">#REF!</definedName>
    <definedName name="_ME14" localSheetId="6">#REF!</definedName>
    <definedName name="_ME14" localSheetId="9">#REF!</definedName>
    <definedName name="_ME14" localSheetId="3">#REF!</definedName>
    <definedName name="_ME14">#REF!</definedName>
    <definedName name="_ME15" localSheetId="7">#REF!</definedName>
    <definedName name="_ME15" localSheetId="6">#REF!</definedName>
    <definedName name="_ME15" localSheetId="9">#REF!</definedName>
    <definedName name="_ME15" localSheetId="3">#REF!</definedName>
    <definedName name="_ME15">#REF!</definedName>
    <definedName name="_ME16" localSheetId="7">#REF!</definedName>
    <definedName name="_ME16" localSheetId="6">#REF!</definedName>
    <definedName name="_ME16" localSheetId="9">#REF!</definedName>
    <definedName name="_ME16" localSheetId="3">#REF!</definedName>
    <definedName name="_ME16">#REF!</definedName>
    <definedName name="_ME17" localSheetId="7">#REF!</definedName>
    <definedName name="_ME17" localSheetId="6">#REF!</definedName>
    <definedName name="_ME17" localSheetId="9">#REF!</definedName>
    <definedName name="_ME17" localSheetId="3">#REF!</definedName>
    <definedName name="_ME17">#REF!</definedName>
    <definedName name="_ME18" localSheetId="7">#REF!</definedName>
    <definedName name="_ME18" localSheetId="6">#REF!</definedName>
    <definedName name="_ME18" localSheetId="9">#REF!</definedName>
    <definedName name="_ME18" localSheetId="3">#REF!</definedName>
    <definedName name="_ME18">#REF!</definedName>
    <definedName name="_ME19" localSheetId="7">#REF!</definedName>
    <definedName name="_ME19" localSheetId="6">#REF!</definedName>
    <definedName name="_ME19" localSheetId="9">#REF!</definedName>
    <definedName name="_ME19" localSheetId="3">#REF!</definedName>
    <definedName name="_ME19">#REF!</definedName>
    <definedName name="_ME20" localSheetId="7">#REF!</definedName>
    <definedName name="_ME20" localSheetId="6">#REF!</definedName>
    <definedName name="_ME20" localSheetId="9">#REF!</definedName>
    <definedName name="_ME20" localSheetId="3">#REF!</definedName>
    <definedName name="_ME20">#REF!</definedName>
    <definedName name="_ME21" localSheetId="7">#REF!</definedName>
    <definedName name="_ME21" localSheetId="6">#REF!</definedName>
    <definedName name="_ME21" localSheetId="9">#REF!</definedName>
    <definedName name="_ME21" localSheetId="3">#REF!</definedName>
    <definedName name="_ME21">#REF!</definedName>
    <definedName name="_ME22" localSheetId="7">#REF!</definedName>
    <definedName name="_ME22" localSheetId="6">#REF!</definedName>
    <definedName name="_ME22" localSheetId="9">#REF!</definedName>
    <definedName name="_ME22" localSheetId="3">#REF!</definedName>
    <definedName name="_ME22">#REF!</definedName>
    <definedName name="_ME23" localSheetId="7">#REF!</definedName>
    <definedName name="_ME23" localSheetId="6">#REF!</definedName>
    <definedName name="_ME23" localSheetId="9">#REF!</definedName>
    <definedName name="_ME23" localSheetId="3">#REF!</definedName>
    <definedName name="_ME23">#REF!</definedName>
    <definedName name="_ME24" localSheetId="7">#REF!</definedName>
    <definedName name="_ME24" localSheetId="6">#REF!</definedName>
    <definedName name="_ME24" localSheetId="9">#REF!</definedName>
    <definedName name="_ME24" localSheetId="3">#REF!</definedName>
    <definedName name="_ME24">#REF!</definedName>
    <definedName name="_ME25" localSheetId="7">#REF!</definedName>
    <definedName name="_ME25" localSheetId="6">#REF!</definedName>
    <definedName name="_ME25" localSheetId="9">#REF!</definedName>
    <definedName name="_ME25" localSheetId="3">#REF!</definedName>
    <definedName name="_ME25">#REF!</definedName>
    <definedName name="_ME26" localSheetId="7">#REF!</definedName>
    <definedName name="_ME26" localSheetId="6">#REF!</definedName>
    <definedName name="_ME26" localSheetId="9">#REF!</definedName>
    <definedName name="_ME26" localSheetId="3">#REF!</definedName>
    <definedName name="_ME26">#REF!</definedName>
    <definedName name="_ME27" localSheetId="7">#REF!</definedName>
    <definedName name="_ME27" localSheetId="6">#REF!</definedName>
    <definedName name="_ME27" localSheetId="9">#REF!</definedName>
    <definedName name="_ME27" localSheetId="3">#REF!</definedName>
    <definedName name="_ME27">#REF!</definedName>
    <definedName name="_ME28" localSheetId="7">#REF!</definedName>
    <definedName name="_ME28" localSheetId="6">#REF!</definedName>
    <definedName name="_ME28" localSheetId="9">#REF!</definedName>
    <definedName name="_ME28" localSheetId="3">#REF!</definedName>
    <definedName name="_ME28">#REF!</definedName>
    <definedName name="_ME29" localSheetId="7">#REF!</definedName>
    <definedName name="_ME29" localSheetId="6">#REF!</definedName>
    <definedName name="_ME29" localSheetId="9">#REF!</definedName>
    <definedName name="_ME29" localSheetId="3">#REF!</definedName>
    <definedName name="_ME29">#REF!</definedName>
    <definedName name="_ME30" localSheetId="7">#REF!</definedName>
    <definedName name="_ME30" localSheetId="6">#REF!</definedName>
    <definedName name="_ME30" localSheetId="9">#REF!</definedName>
    <definedName name="_ME30" localSheetId="3">#REF!</definedName>
    <definedName name="_ME30">#REF!</definedName>
    <definedName name="_ME31" localSheetId="7">#REF!</definedName>
    <definedName name="_ME31" localSheetId="6">#REF!</definedName>
    <definedName name="_ME31" localSheetId="9">#REF!</definedName>
    <definedName name="_ME31" localSheetId="3">#REF!</definedName>
    <definedName name="_ME31">#REF!</definedName>
    <definedName name="_ME32" localSheetId="7">#REF!</definedName>
    <definedName name="_ME32" localSheetId="6">#REF!</definedName>
    <definedName name="_ME32" localSheetId="9">#REF!</definedName>
    <definedName name="_ME32" localSheetId="3">#REF!</definedName>
    <definedName name="_ME32">#REF!</definedName>
    <definedName name="_ME33" localSheetId="7">#REF!</definedName>
    <definedName name="_ME33" localSheetId="6">#REF!</definedName>
    <definedName name="_ME33" localSheetId="9">#REF!</definedName>
    <definedName name="_ME33" localSheetId="3">#REF!</definedName>
    <definedName name="_ME33">#REF!</definedName>
    <definedName name="_ME34" localSheetId="7">#REF!</definedName>
    <definedName name="_ME34" localSheetId="6">#REF!</definedName>
    <definedName name="_ME34" localSheetId="9">#REF!</definedName>
    <definedName name="_ME34" localSheetId="3">#REF!</definedName>
    <definedName name="_ME34">#REF!</definedName>
    <definedName name="_ME35" localSheetId="7">#REF!</definedName>
    <definedName name="_ME35" localSheetId="6">#REF!</definedName>
    <definedName name="_ME35" localSheetId="9">#REF!</definedName>
    <definedName name="_ME35" localSheetId="3">#REF!</definedName>
    <definedName name="_ME35">#REF!</definedName>
    <definedName name="_ME36" localSheetId="7">#REF!</definedName>
    <definedName name="_ME36" localSheetId="6">#REF!</definedName>
    <definedName name="_ME36" localSheetId="9">#REF!</definedName>
    <definedName name="_ME36" localSheetId="3">#REF!</definedName>
    <definedName name="_ME36">#REF!</definedName>
    <definedName name="_ME37" localSheetId="7">#REF!</definedName>
    <definedName name="_ME37" localSheetId="6">#REF!</definedName>
    <definedName name="_ME37" localSheetId="9">#REF!</definedName>
    <definedName name="_ME37" localSheetId="3">#REF!</definedName>
    <definedName name="_ME37">#REF!</definedName>
    <definedName name="_ME38" localSheetId="7">#REF!</definedName>
    <definedName name="_ME38" localSheetId="6">#REF!</definedName>
    <definedName name="_ME38" localSheetId="9">#REF!</definedName>
    <definedName name="_ME38" localSheetId="3">#REF!</definedName>
    <definedName name="_ME38">#REF!</definedName>
    <definedName name="_ME39" localSheetId="7">#REF!</definedName>
    <definedName name="_ME39" localSheetId="6">#REF!</definedName>
    <definedName name="_ME39" localSheetId="9">#REF!</definedName>
    <definedName name="_ME39" localSheetId="3">#REF!</definedName>
    <definedName name="_ME39">#REF!</definedName>
    <definedName name="_ME40" localSheetId="7">#REF!</definedName>
    <definedName name="_ME40" localSheetId="6">#REF!</definedName>
    <definedName name="_ME40" localSheetId="9">#REF!</definedName>
    <definedName name="_ME40" localSheetId="3">#REF!</definedName>
    <definedName name="_ME40">#REF!</definedName>
    <definedName name="_ME41" localSheetId="7">#REF!</definedName>
    <definedName name="_ME41" localSheetId="6">#REF!</definedName>
    <definedName name="_ME41" localSheetId="9">#REF!</definedName>
    <definedName name="_ME41" localSheetId="3">#REF!</definedName>
    <definedName name="_ME41">#REF!</definedName>
    <definedName name="_ME42" localSheetId="7">#REF!</definedName>
    <definedName name="_ME42" localSheetId="6">#REF!</definedName>
    <definedName name="_ME42" localSheetId="9">#REF!</definedName>
    <definedName name="_ME42" localSheetId="3">#REF!</definedName>
    <definedName name="_ME42">#REF!</definedName>
    <definedName name="_ME43" localSheetId="7">#REF!</definedName>
    <definedName name="_ME43" localSheetId="6">#REF!</definedName>
    <definedName name="_ME43" localSheetId="9">#REF!</definedName>
    <definedName name="_ME43" localSheetId="3">#REF!</definedName>
    <definedName name="_ME43">#REF!</definedName>
    <definedName name="_ME44" localSheetId="7">#REF!</definedName>
    <definedName name="_ME44" localSheetId="6">#REF!</definedName>
    <definedName name="_ME44" localSheetId="9">#REF!</definedName>
    <definedName name="_ME44" localSheetId="3">#REF!</definedName>
    <definedName name="_ME44">#REF!</definedName>
    <definedName name="_ME45" localSheetId="7">#REF!</definedName>
    <definedName name="_ME45" localSheetId="6">#REF!</definedName>
    <definedName name="_ME45" localSheetId="9">#REF!</definedName>
    <definedName name="_ME45" localSheetId="3">#REF!</definedName>
    <definedName name="_ME45">#REF!</definedName>
    <definedName name="_ME46" localSheetId="7">#REF!</definedName>
    <definedName name="_ME46" localSheetId="6">#REF!</definedName>
    <definedName name="_ME46" localSheetId="9">#REF!</definedName>
    <definedName name="_ME46" localSheetId="3">#REF!</definedName>
    <definedName name="_ME46">#REF!</definedName>
    <definedName name="_ME47" localSheetId="7">#REF!</definedName>
    <definedName name="_ME47" localSheetId="6">#REF!</definedName>
    <definedName name="_ME47" localSheetId="9">#REF!</definedName>
    <definedName name="_ME47" localSheetId="3">#REF!</definedName>
    <definedName name="_ME47">#REF!</definedName>
    <definedName name="_ME48" localSheetId="7">#REF!</definedName>
    <definedName name="_ME48" localSheetId="6">#REF!</definedName>
    <definedName name="_ME48" localSheetId="9">#REF!</definedName>
    <definedName name="_ME48" localSheetId="3">#REF!</definedName>
    <definedName name="_ME48">#REF!</definedName>
    <definedName name="_ME49" localSheetId="7">#REF!</definedName>
    <definedName name="_ME49" localSheetId="6">#REF!</definedName>
    <definedName name="_ME49" localSheetId="9">#REF!</definedName>
    <definedName name="_ME49" localSheetId="3">#REF!</definedName>
    <definedName name="_ME49">#REF!</definedName>
    <definedName name="_ME50" localSheetId="7">#REF!</definedName>
    <definedName name="_ME50" localSheetId="6">#REF!</definedName>
    <definedName name="_ME50" localSheetId="9">#REF!</definedName>
    <definedName name="_ME50" localSheetId="3">#REF!</definedName>
    <definedName name="_ME50">#REF!</definedName>
    <definedName name="_ME51" localSheetId="7">#REF!</definedName>
    <definedName name="_ME51" localSheetId="6">#REF!</definedName>
    <definedName name="_ME51" localSheetId="9">#REF!</definedName>
    <definedName name="_ME51" localSheetId="3">#REF!</definedName>
    <definedName name="_ME51">#REF!</definedName>
    <definedName name="_ME52" localSheetId="7">#REF!</definedName>
    <definedName name="_ME52" localSheetId="6">#REF!</definedName>
    <definedName name="_ME52" localSheetId="9">#REF!</definedName>
    <definedName name="_ME52" localSheetId="3">#REF!</definedName>
    <definedName name="_ME52">#REF!</definedName>
    <definedName name="_ME53" localSheetId="7">#REF!</definedName>
    <definedName name="_ME53" localSheetId="6">#REF!</definedName>
    <definedName name="_ME53" localSheetId="9">#REF!</definedName>
    <definedName name="_ME53" localSheetId="3">#REF!</definedName>
    <definedName name="_ME53">#REF!</definedName>
    <definedName name="_ME54" localSheetId="7">#REF!</definedName>
    <definedName name="_ME54" localSheetId="6">#REF!</definedName>
    <definedName name="_ME54" localSheetId="9">#REF!</definedName>
    <definedName name="_ME54" localSheetId="3">#REF!</definedName>
    <definedName name="_ME54">#REF!</definedName>
    <definedName name="_ME55" localSheetId="7">#REF!</definedName>
    <definedName name="_ME55" localSheetId="6">#REF!</definedName>
    <definedName name="_ME55" localSheetId="9">#REF!</definedName>
    <definedName name="_ME55" localSheetId="3">#REF!</definedName>
    <definedName name="_ME55">#REF!</definedName>
    <definedName name="_ME56" localSheetId="7">#REF!</definedName>
    <definedName name="_ME56" localSheetId="6">#REF!</definedName>
    <definedName name="_ME56" localSheetId="9">#REF!</definedName>
    <definedName name="_ME56" localSheetId="3">#REF!</definedName>
    <definedName name="_ME56">#REF!</definedName>
    <definedName name="_ME57" localSheetId="7">#REF!</definedName>
    <definedName name="_ME57" localSheetId="6">#REF!</definedName>
    <definedName name="_ME57" localSheetId="9">#REF!</definedName>
    <definedName name="_ME57" localSheetId="3">#REF!</definedName>
    <definedName name="_ME57">#REF!</definedName>
    <definedName name="_ME58" localSheetId="7">#REF!</definedName>
    <definedName name="_ME58" localSheetId="6">#REF!</definedName>
    <definedName name="_ME58" localSheetId="9">#REF!</definedName>
    <definedName name="_ME58" localSheetId="3">#REF!</definedName>
    <definedName name="_ME58">#REF!</definedName>
    <definedName name="_ME59" localSheetId="7">#REF!</definedName>
    <definedName name="_ME59" localSheetId="6">#REF!</definedName>
    <definedName name="_ME59" localSheetId="9">#REF!</definedName>
    <definedName name="_ME59" localSheetId="3">#REF!</definedName>
    <definedName name="_ME59">#REF!</definedName>
    <definedName name="_ME60" localSheetId="7">#REF!</definedName>
    <definedName name="_ME60" localSheetId="6">#REF!</definedName>
    <definedName name="_ME60" localSheetId="9">#REF!</definedName>
    <definedName name="_ME60" localSheetId="3">#REF!</definedName>
    <definedName name="_ME60">#REF!</definedName>
    <definedName name="_ME61" localSheetId="7">#REF!</definedName>
    <definedName name="_ME61" localSheetId="6">#REF!</definedName>
    <definedName name="_ME61" localSheetId="9">#REF!</definedName>
    <definedName name="_ME61" localSheetId="3">#REF!</definedName>
    <definedName name="_ME61">#REF!</definedName>
    <definedName name="_ME62" localSheetId="7">#REF!</definedName>
    <definedName name="_ME62" localSheetId="6">#REF!</definedName>
    <definedName name="_ME62" localSheetId="9">#REF!</definedName>
    <definedName name="_ME62" localSheetId="3">#REF!</definedName>
    <definedName name="_ME62">#REF!</definedName>
    <definedName name="_ME63" localSheetId="7">#REF!</definedName>
    <definedName name="_ME63" localSheetId="6">#REF!</definedName>
    <definedName name="_ME63" localSheetId="9">#REF!</definedName>
    <definedName name="_ME63" localSheetId="3">#REF!</definedName>
    <definedName name="_ME63">#REF!</definedName>
    <definedName name="_ME64" localSheetId="7">#REF!</definedName>
    <definedName name="_ME64" localSheetId="6">#REF!</definedName>
    <definedName name="_ME64" localSheetId="9">#REF!</definedName>
    <definedName name="_ME64" localSheetId="3">#REF!</definedName>
    <definedName name="_ME64">#REF!</definedName>
    <definedName name="_ME65" localSheetId="7">#REF!</definedName>
    <definedName name="_ME65" localSheetId="6">#REF!</definedName>
    <definedName name="_ME65" localSheetId="9">#REF!</definedName>
    <definedName name="_ME65" localSheetId="3">#REF!</definedName>
    <definedName name="_ME65">#REF!</definedName>
    <definedName name="_ME66" localSheetId="7">#REF!</definedName>
    <definedName name="_ME66" localSheetId="6">#REF!</definedName>
    <definedName name="_ME66" localSheetId="9">#REF!</definedName>
    <definedName name="_ME66" localSheetId="3">#REF!</definedName>
    <definedName name="_ME66">#REF!</definedName>
    <definedName name="_ME67" localSheetId="7">#REF!</definedName>
    <definedName name="_ME67" localSheetId="6">#REF!</definedName>
    <definedName name="_ME67" localSheetId="9">#REF!</definedName>
    <definedName name="_ME67" localSheetId="3">#REF!</definedName>
    <definedName name="_ME67">#REF!</definedName>
    <definedName name="_ME68" localSheetId="7">#REF!</definedName>
    <definedName name="_ME68" localSheetId="6">#REF!</definedName>
    <definedName name="_ME68" localSheetId="9">#REF!</definedName>
    <definedName name="_ME68" localSheetId="3">#REF!</definedName>
    <definedName name="_ME68">#REF!</definedName>
    <definedName name="_MMM01">'[45]4-Basic Price'!$F$52</definedName>
    <definedName name="_MMM02">'[45]4-Basic Price'!$F$59</definedName>
    <definedName name="_MMM03">'[45]4-Basic Price'!$F$61</definedName>
    <definedName name="_MMM04">'[45]4-Basic Price'!$F$64</definedName>
    <definedName name="_MMM10">'[45]4-Basic Price'!$F$72</definedName>
    <definedName name="_MMM11">'[45]4-Basic Price'!$F$73</definedName>
    <definedName name="_MMM12">'[45]4-Basic Price'!$F$74</definedName>
    <definedName name="_MMM15" localSheetId="7">[55]Bahan!#REF!</definedName>
    <definedName name="_MMM15" localSheetId="4">[55]Bahan!#REF!</definedName>
    <definedName name="_MMM15" localSheetId="6">[55]Bahan!#REF!</definedName>
    <definedName name="_MMM15" localSheetId="9">[55]Bahan!#REF!</definedName>
    <definedName name="_MMM15" localSheetId="3">[55]Bahan!#REF!</definedName>
    <definedName name="_MMM15">[55]Bahan!#REF!</definedName>
    <definedName name="_MMM16">'[45]4-Basic Price'!$F$80</definedName>
    <definedName name="_MMM17" localSheetId="7">[56]HSD!#REF!</definedName>
    <definedName name="_MMM17" localSheetId="4">[56]HSD!#REF!</definedName>
    <definedName name="_MMM17" localSheetId="6">[56]HSD!#REF!</definedName>
    <definedName name="_MMM17" localSheetId="9">[56]HSD!#REF!</definedName>
    <definedName name="_MMM17" localSheetId="3">[56]HSD!#REF!</definedName>
    <definedName name="_MMM17">[56]HSD!#REF!</definedName>
    <definedName name="_MMM18">'[45]4-Basic Price'!$F$84</definedName>
    <definedName name="_MMM19">'[45]4-Basic Price'!$F$85</definedName>
    <definedName name="_MMM23" localSheetId="7">[56]HSD!#REF!</definedName>
    <definedName name="_MMM23" localSheetId="4">[56]HSD!#REF!</definedName>
    <definedName name="_MMM23" localSheetId="6">[56]HSD!#REF!</definedName>
    <definedName name="_MMM23" localSheetId="9">[56]HSD!#REF!</definedName>
    <definedName name="_MMM23" localSheetId="3">[56]HSD!#REF!</definedName>
    <definedName name="_MMM23">[56]HSD!#REF!</definedName>
    <definedName name="_MMM24" localSheetId="7">[56]HSD!#REF!</definedName>
    <definedName name="_MMM24" localSheetId="6">[56]HSD!#REF!</definedName>
    <definedName name="_MMM24" localSheetId="9">[56]HSD!#REF!</definedName>
    <definedName name="_MMM24" localSheetId="3">[56]HSD!#REF!</definedName>
    <definedName name="_MMM24">[56]HSD!#REF!</definedName>
    <definedName name="_MMM25" localSheetId="7">[56]HSD!#REF!</definedName>
    <definedName name="_MMM25" localSheetId="6">[56]HSD!#REF!</definedName>
    <definedName name="_MMM25" localSheetId="9">[56]HSD!#REF!</definedName>
    <definedName name="_MMM25" localSheetId="3">[56]HSD!#REF!</definedName>
    <definedName name="_MMM25">[56]HSD!#REF!</definedName>
    <definedName name="_MMM26" localSheetId="7">'[58]HS Bhn&amp;Upah'!#REF!</definedName>
    <definedName name="_MMM26" localSheetId="6">'[58]HS Bhn&amp;Upah'!#REF!</definedName>
    <definedName name="_MMM26" localSheetId="9">'[58]HS Bhn&amp;Upah'!#REF!</definedName>
    <definedName name="_MMM26" localSheetId="3">'[58]HS Bhn&amp;Upah'!#REF!</definedName>
    <definedName name="_MMM26">'[58]HS Bhn&amp;Upah'!#REF!</definedName>
    <definedName name="_MMM27" localSheetId="7">'[58]HS Bhn&amp;Upah'!#REF!</definedName>
    <definedName name="_MMM27" localSheetId="6">'[58]HS Bhn&amp;Upah'!#REF!</definedName>
    <definedName name="_MMM27" localSheetId="9">'[58]HS Bhn&amp;Upah'!#REF!</definedName>
    <definedName name="_MMM27" localSheetId="3">'[58]HS Bhn&amp;Upah'!#REF!</definedName>
    <definedName name="_MMM27">'[58]HS Bhn&amp;Upah'!#REF!</definedName>
    <definedName name="_MMM28" localSheetId="7">'[58]HS Bhn&amp;Upah'!#REF!</definedName>
    <definedName name="_MMM28" localSheetId="6">'[58]HS Bhn&amp;Upah'!#REF!</definedName>
    <definedName name="_MMM28" localSheetId="9">'[58]HS Bhn&amp;Upah'!#REF!</definedName>
    <definedName name="_MMM28" localSheetId="3">'[58]HS Bhn&amp;Upah'!#REF!</definedName>
    <definedName name="_MMM28">'[58]HS Bhn&amp;Upah'!#REF!</definedName>
    <definedName name="_MMM29" localSheetId="7">'[58]HS Bhn&amp;Upah'!#REF!</definedName>
    <definedName name="_MMM29" localSheetId="6">'[58]HS Bhn&amp;Upah'!#REF!</definedName>
    <definedName name="_MMM29" localSheetId="9">'[58]HS Bhn&amp;Upah'!#REF!</definedName>
    <definedName name="_MMM29" localSheetId="3">'[58]HS Bhn&amp;Upah'!#REF!</definedName>
    <definedName name="_MMM29">'[58]HS Bhn&amp;Upah'!#REF!</definedName>
    <definedName name="_MMM30" localSheetId="7">[56]HSD!#REF!</definedName>
    <definedName name="_MMM30" localSheetId="6">[56]HSD!#REF!</definedName>
    <definedName name="_MMM30" localSheetId="9">[56]HSD!#REF!</definedName>
    <definedName name="_MMM30" localSheetId="3">[56]HSD!#REF!</definedName>
    <definedName name="_MMM30">[56]HSD!#REF!</definedName>
    <definedName name="_MMM31" localSheetId="7">'[58]HS Bhn&amp;Upah'!#REF!</definedName>
    <definedName name="_MMM31" localSheetId="6">'[58]HS Bhn&amp;Upah'!#REF!</definedName>
    <definedName name="_MMM31" localSheetId="9">'[58]HS Bhn&amp;Upah'!#REF!</definedName>
    <definedName name="_MMM31" localSheetId="3">'[58]HS Bhn&amp;Upah'!#REF!</definedName>
    <definedName name="_MMM31">'[58]HS Bhn&amp;Upah'!#REF!</definedName>
    <definedName name="_MMM32" localSheetId="7">[56]HSD!#REF!</definedName>
    <definedName name="_MMM32" localSheetId="6">[56]HSD!#REF!</definedName>
    <definedName name="_MMM32" localSheetId="9">[56]HSD!#REF!</definedName>
    <definedName name="_MMM32" localSheetId="3">[56]HSD!#REF!</definedName>
    <definedName name="_MMM32">[56]HSD!#REF!</definedName>
    <definedName name="_MMM33" localSheetId="7">[56]HSD!#REF!</definedName>
    <definedName name="_MMM33" localSheetId="6">[56]HSD!#REF!</definedName>
    <definedName name="_MMM33" localSheetId="9">[56]HSD!#REF!</definedName>
    <definedName name="_MMM33" localSheetId="3">[56]HSD!#REF!</definedName>
    <definedName name="_MMM33">[56]HSD!#REF!</definedName>
    <definedName name="_MMM34" localSheetId="7">[56]HSD!#REF!</definedName>
    <definedName name="_MMM34" localSheetId="6">[56]HSD!#REF!</definedName>
    <definedName name="_MMM34" localSheetId="9">[56]HSD!#REF!</definedName>
    <definedName name="_MMM34" localSheetId="3">[56]HSD!#REF!</definedName>
    <definedName name="_MMM34">[56]HSD!#REF!</definedName>
    <definedName name="_MMM35" localSheetId="7">[56]HSD!#REF!</definedName>
    <definedName name="_MMM35" localSheetId="6">[56]HSD!#REF!</definedName>
    <definedName name="_MMM35" localSheetId="9">[56]HSD!#REF!</definedName>
    <definedName name="_MMM35" localSheetId="3">[56]HSD!#REF!</definedName>
    <definedName name="_MMM35">[56]HSD!#REF!</definedName>
    <definedName name="_MMM36" localSheetId="7">[55]Bahan!#REF!</definedName>
    <definedName name="_MMM36" localSheetId="6">[55]Bahan!#REF!</definedName>
    <definedName name="_MMM36" localSheetId="9">[55]Bahan!#REF!</definedName>
    <definedName name="_MMM36" localSheetId="3">[55]Bahan!#REF!</definedName>
    <definedName name="_MMM36">[55]Bahan!#REF!</definedName>
    <definedName name="_MMM37" localSheetId="7">'[58]HS Bhn&amp;Upah'!#REF!</definedName>
    <definedName name="_MMM37" localSheetId="6">'[58]HS Bhn&amp;Upah'!#REF!</definedName>
    <definedName name="_MMM37" localSheetId="9">'[58]HS Bhn&amp;Upah'!#REF!</definedName>
    <definedName name="_MMM37" localSheetId="3">'[58]HS Bhn&amp;Upah'!#REF!</definedName>
    <definedName name="_MMM37">'[58]HS Bhn&amp;Upah'!#REF!</definedName>
    <definedName name="_MMM38" localSheetId="7">'[58]HS Bhn&amp;Upah'!#REF!</definedName>
    <definedName name="_MMM38" localSheetId="6">'[58]HS Bhn&amp;Upah'!#REF!</definedName>
    <definedName name="_MMM38" localSheetId="9">'[58]HS Bhn&amp;Upah'!#REF!</definedName>
    <definedName name="_MMM38" localSheetId="3">'[58]HS Bhn&amp;Upah'!#REF!</definedName>
    <definedName name="_MMM38">'[58]HS Bhn&amp;Upah'!#REF!</definedName>
    <definedName name="_MMM39">'[45]4-Basic Price'!$F$105</definedName>
    <definedName name="_MMM40" localSheetId="7">[56]HSD!#REF!</definedName>
    <definedName name="_MMM40" localSheetId="4">[56]HSD!#REF!</definedName>
    <definedName name="_MMM40" localSheetId="6">[56]HSD!#REF!</definedName>
    <definedName name="_MMM40" localSheetId="9">[56]HSD!#REF!</definedName>
    <definedName name="_MMM40" localSheetId="3">[56]HSD!#REF!</definedName>
    <definedName name="_MMM40">[56]HSD!#REF!</definedName>
    <definedName name="_MMM41" localSheetId="7">[56]HSD!#REF!</definedName>
    <definedName name="_MMM41" localSheetId="6">[56]HSD!#REF!</definedName>
    <definedName name="_MMM41" localSheetId="9">[56]HSD!#REF!</definedName>
    <definedName name="_MMM41" localSheetId="3">[56]HSD!#REF!</definedName>
    <definedName name="_MMM41">[56]HSD!#REF!</definedName>
    <definedName name="_MMM411" localSheetId="7">[56]HSD!#REF!</definedName>
    <definedName name="_MMM411" localSheetId="6">[56]HSD!#REF!</definedName>
    <definedName name="_MMM411" localSheetId="9">[56]HSD!#REF!</definedName>
    <definedName name="_MMM411" localSheetId="3">[56]HSD!#REF!</definedName>
    <definedName name="_MMM411">[56]HSD!#REF!</definedName>
    <definedName name="_MMM42" localSheetId="7">[56]HSD!#REF!</definedName>
    <definedName name="_MMM42" localSheetId="6">[56]HSD!#REF!</definedName>
    <definedName name="_MMM42" localSheetId="9">[56]HSD!#REF!</definedName>
    <definedName name="_MMM42" localSheetId="3">[56]HSD!#REF!</definedName>
    <definedName name="_MMM42">[56]HSD!#REF!</definedName>
    <definedName name="_MMM43" localSheetId="7">[56]HSD!#REF!</definedName>
    <definedName name="_MMM43" localSheetId="6">[56]HSD!#REF!</definedName>
    <definedName name="_MMM43" localSheetId="9">[56]HSD!#REF!</definedName>
    <definedName name="_MMM43" localSheetId="3">[56]HSD!#REF!</definedName>
    <definedName name="_MMM43">[56]HSD!#REF!</definedName>
    <definedName name="_MMM44" localSheetId="7">[56]HSD!#REF!</definedName>
    <definedName name="_MMM44" localSheetId="6">[56]HSD!#REF!</definedName>
    <definedName name="_MMM44" localSheetId="9">[56]HSD!#REF!</definedName>
    <definedName name="_MMM44" localSheetId="3">[56]HSD!#REF!</definedName>
    <definedName name="_MMM44">[56]HSD!#REF!</definedName>
    <definedName name="_MMM45" localSheetId="7">'[58]HS Bhn&amp;Upah'!#REF!</definedName>
    <definedName name="_MMM45" localSheetId="6">'[58]HS Bhn&amp;Upah'!#REF!</definedName>
    <definedName name="_MMM45" localSheetId="9">'[58]HS Bhn&amp;Upah'!#REF!</definedName>
    <definedName name="_MMM45" localSheetId="3">'[58]HS Bhn&amp;Upah'!#REF!</definedName>
    <definedName name="_MMM45">'[58]HS Bhn&amp;Upah'!#REF!</definedName>
    <definedName name="_MMM46" localSheetId="7">[56]HSD!#REF!</definedName>
    <definedName name="_MMM46" localSheetId="6">[56]HSD!#REF!</definedName>
    <definedName name="_MMM46" localSheetId="9">[56]HSD!#REF!</definedName>
    <definedName name="_MMM46" localSheetId="3">[56]HSD!#REF!</definedName>
    <definedName name="_MMM46">[56]HSD!#REF!</definedName>
    <definedName name="_MMM47" localSheetId="7">'[58]HS Bhn&amp;Upah'!#REF!</definedName>
    <definedName name="_MMM47" localSheetId="6">'[58]HS Bhn&amp;Upah'!#REF!</definedName>
    <definedName name="_MMM47" localSheetId="9">'[58]HS Bhn&amp;Upah'!#REF!</definedName>
    <definedName name="_MMM47" localSheetId="3">'[58]HS Bhn&amp;Upah'!#REF!</definedName>
    <definedName name="_MMM47">'[58]HS Bhn&amp;Upah'!#REF!</definedName>
    <definedName name="_MMM48" localSheetId="7">[56]HSD!#REF!</definedName>
    <definedName name="_MMM48" localSheetId="6">[56]HSD!#REF!</definedName>
    <definedName name="_MMM48" localSheetId="9">[56]HSD!#REF!</definedName>
    <definedName name="_MMM48" localSheetId="3">[56]HSD!#REF!</definedName>
    <definedName name="_MMM48">[56]HSD!#REF!</definedName>
    <definedName name="_MMM49" localSheetId="7">'[58]HS Bhn&amp;Upah'!#REF!</definedName>
    <definedName name="_MMM49" localSheetId="6">'[58]HS Bhn&amp;Upah'!#REF!</definedName>
    <definedName name="_MMM49" localSheetId="9">'[58]HS Bhn&amp;Upah'!#REF!</definedName>
    <definedName name="_MMM49" localSheetId="3">'[58]HS Bhn&amp;Upah'!#REF!</definedName>
    <definedName name="_MMM49">'[58]HS Bhn&amp;Upah'!#REF!</definedName>
    <definedName name="_MMM50" localSheetId="7">'[58]HS Bhn&amp;Upah'!#REF!</definedName>
    <definedName name="_MMM50" localSheetId="6">'[58]HS Bhn&amp;Upah'!#REF!</definedName>
    <definedName name="_MMM50" localSheetId="9">'[58]HS Bhn&amp;Upah'!#REF!</definedName>
    <definedName name="_MMM50" localSheetId="3">'[58]HS Bhn&amp;Upah'!#REF!</definedName>
    <definedName name="_MMM50">'[58]HS Bhn&amp;Upah'!#REF!</definedName>
    <definedName name="_MMM51" localSheetId="7">[56]HSD!#REF!</definedName>
    <definedName name="_MMM51" localSheetId="6">[56]HSD!#REF!</definedName>
    <definedName name="_MMM51" localSheetId="9">[56]HSD!#REF!</definedName>
    <definedName name="_MMM51" localSheetId="3">[56]HSD!#REF!</definedName>
    <definedName name="_MMM51">[56]HSD!#REF!</definedName>
    <definedName name="_MMM52" localSheetId="7">[56]HSD!#REF!</definedName>
    <definedName name="_MMM52" localSheetId="6">[56]HSD!#REF!</definedName>
    <definedName name="_MMM52" localSheetId="9">[56]HSD!#REF!</definedName>
    <definedName name="_MMM52" localSheetId="3">[56]HSD!#REF!</definedName>
    <definedName name="_MMM52">[56]HSD!#REF!</definedName>
    <definedName name="_MMM53" localSheetId="7">[56]HSD!#REF!</definedName>
    <definedName name="_MMM53" localSheetId="6">[56]HSD!#REF!</definedName>
    <definedName name="_MMM53" localSheetId="9">[56]HSD!#REF!</definedName>
    <definedName name="_MMM53" localSheetId="3">[56]HSD!#REF!</definedName>
    <definedName name="_MMM53">[56]HSD!#REF!</definedName>
    <definedName name="_MMM54" localSheetId="7">[56]HSD!#REF!</definedName>
    <definedName name="_MMM54" localSheetId="6">[56]HSD!#REF!</definedName>
    <definedName name="_MMM54" localSheetId="9">[56]HSD!#REF!</definedName>
    <definedName name="_MMM54" localSheetId="3">[56]HSD!#REF!</definedName>
    <definedName name="_MMM54">[56]HSD!#REF!</definedName>
    <definedName name="_MRE16" localSheetId="7">#REF!</definedName>
    <definedName name="_MRE16" localSheetId="6">#REF!</definedName>
    <definedName name="_MRE16" localSheetId="9">#REF!</definedName>
    <definedName name="_MRE16">#REF!</definedName>
    <definedName name="_NCL100" localSheetId="7">#REF!</definedName>
    <definedName name="_NCL100" localSheetId="6">#REF!</definedName>
    <definedName name="_NCL100" localSheetId="9">#REF!</definedName>
    <definedName name="_NCL100" localSheetId="3">#REF!</definedName>
    <definedName name="_NCL100">#REF!</definedName>
    <definedName name="_NCL200" localSheetId="7">#REF!</definedName>
    <definedName name="_NCL200" localSheetId="6">#REF!</definedName>
    <definedName name="_NCL200" localSheetId="9">#REF!</definedName>
    <definedName name="_NCL200" localSheetId="3">#REF!</definedName>
    <definedName name="_NCL200">#REF!</definedName>
    <definedName name="_NCL250" localSheetId="7">#REF!</definedName>
    <definedName name="_NCL250" localSheetId="6">#REF!</definedName>
    <definedName name="_NCL250" localSheetId="9">#REF!</definedName>
    <definedName name="_NCL250" localSheetId="3">#REF!</definedName>
    <definedName name="_NCL250">#REF!</definedName>
    <definedName name="_NEW1" hidden="1">{"'Income Statement'!$A$1:$L$32"}</definedName>
    <definedName name="_nin190" localSheetId="7">#REF!</definedName>
    <definedName name="_nin190" localSheetId="6">#REF!</definedName>
    <definedName name="_nin190" localSheetId="9">#REF!</definedName>
    <definedName name="_nin190" localSheetId="3">#REF!</definedName>
    <definedName name="_nin190">#REF!</definedName>
    <definedName name="_nol1" localSheetId="7">#REF!</definedName>
    <definedName name="_nol1" localSheetId="6">#REF!</definedName>
    <definedName name="_nol1" localSheetId="9">#REF!</definedName>
    <definedName name="_nol1">#REF!</definedName>
    <definedName name="_OCC1" localSheetId="7">#REF!</definedName>
    <definedName name="_OCC1" localSheetId="6">#REF!</definedName>
    <definedName name="_OCC1" localSheetId="9">#REF!</definedName>
    <definedName name="_OCC1">#REF!</definedName>
    <definedName name="_Order1" hidden="1">255</definedName>
    <definedName name="_Order2" hidden="1">255</definedName>
    <definedName name="_pa0100" localSheetId="7">#REF!</definedName>
    <definedName name="_pa0100" localSheetId="4">#REF!</definedName>
    <definedName name="_pa0100" localSheetId="6">#REF!</definedName>
    <definedName name="_pa0100" localSheetId="9">#REF!</definedName>
    <definedName name="_pa0100" localSheetId="3">#REF!</definedName>
    <definedName name="_pa0100">#REF!</definedName>
    <definedName name="_pa0101" localSheetId="7">#REF!</definedName>
    <definedName name="_pa0101" localSheetId="6">#REF!</definedName>
    <definedName name="_pa0101" localSheetId="9">#REF!</definedName>
    <definedName name="_pa0101" localSheetId="3">#REF!</definedName>
    <definedName name="_pa0101">#REF!</definedName>
    <definedName name="_pa0102" localSheetId="7">#REF!</definedName>
    <definedName name="_pa0102" localSheetId="6">#REF!</definedName>
    <definedName name="_pa0102" localSheetId="9">#REF!</definedName>
    <definedName name="_pa0102" localSheetId="3">#REF!</definedName>
    <definedName name="_pa0102">#REF!</definedName>
    <definedName name="_pa0103" localSheetId="7">#REF!</definedName>
    <definedName name="_pa0103" localSheetId="6">#REF!</definedName>
    <definedName name="_pa0103" localSheetId="9">#REF!</definedName>
    <definedName name="_pa0103" localSheetId="3">#REF!</definedName>
    <definedName name="_pa0103">#REF!</definedName>
    <definedName name="_pa0104" localSheetId="7">#REF!</definedName>
    <definedName name="_pa0104" localSheetId="6">#REF!</definedName>
    <definedName name="_pa0104" localSheetId="9">#REF!</definedName>
    <definedName name="_pa0104" localSheetId="3">#REF!</definedName>
    <definedName name="_pa0104">#REF!</definedName>
    <definedName name="_pa0105" localSheetId="7">#REF!</definedName>
    <definedName name="_pa0105" localSheetId="6">#REF!</definedName>
    <definedName name="_pa0105" localSheetId="9">#REF!</definedName>
    <definedName name="_pa0105" localSheetId="3">#REF!</definedName>
    <definedName name="_pa0105">#REF!</definedName>
    <definedName name="_pa0106" localSheetId="7">#REF!</definedName>
    <definedName name="_pa0106" localSheetId="6">#REF!</definedName>
    <definedName name="_pa0106" localSheetId="9">#REF!</definedName>
    <definedName name="_pa0106" localSheetId="3">#REF!</definedName>
    <definedName name="_pa0106">#REF!</definedName>
    <definedName name="_pa0107" localSheetId="7">#REF!</definedName>
    <definedName name="_pa0107" localSheetId="6">#REF!</definedName>
    <definedName name="_pa0107" localSheetId="9">#REF!</definedName>
    <definedName name="_pa0107" localSheetId="3">#REF!</definedName>
    <definedName name="_pa0107">#REF!</definedName>
    <definedName name="_pa0108" localSheetId="7">#REF!</definedName>
    <definedName name="_pa0108" localSheetId="6">#REF!</definedName>
    <definedName name="_pa0108" localSheetId="9">#REF!</definedName>
    <definedName name="_pa0108" localSheetId="3">#REF!</definedName>
    <definedName name="_pa0108">#REF!</definedName>
    <definedName name="_pa0109" localSheetId="7">#REF!</definedName>
    <definedName name="_pa0109" localSheetId="6">#REF!</definedName>
    <definedName name="_pa0109" localSheetId="9">#REF!</definedName>
    <definedName name="_pa0109" localSheetId="3">#REF!</definedName>
    <definedName name="_pa0109">#REF!</definedName>
    <definedName name="_pa0110" localSheetId="7">#REF!</definedName>
    <definedName name="_pa0110" localSheetId="6">#REF!</definedName>
    <definedName name="_pa0110" localSheetId="9">#REF!</definedName>
    <definedName name="_pa0110" localSheetId="3">#REF!</definedName>
    <definedName name="_pa0110">#REF!</definedName>
    <definedName name="_pa0111" localSheetId="7">#REF!</definedName>
    <definedName name="_pa0111" localSheetId="6">#REF!</definedName>
    <definedName name="_pa0111" localSheetId="9">#REF!</definedName>
    <definedName name="_pa0111" localSheetId="3">#REF!</definedName>
    <definedName name="_pa0111">#REF!</definedName>
    <definedName name="_pa0112" localSheetId="7">#REF!</definedName>
    <definedName name="_pa0112" localSheetId="6">#REF!</definedName>
    <definedName name="_pa0112" localSheetId="9">#REF!</definedName>
    <definedName name="_pa0112" localSheetId="3">#REF!</definedName>
    <definedName name="_pa0112">#REF!</definedName>
    <definedName name="_pa0113" localSheetId="7">#REF!</definedName>
    <definedName name="_pa0113" localSheetId="6">#REF!</definedName>
    <definedName name="_pa0113" localSheetId="9">#REF!</definedName>
    <definedName name="_pa0113" localSheetId="3">#REF!</definedName>
    <definedName name="_pa0113">#REF!</definedName>
    <definedName name="_pa0120" localSheetId="7">#REF!</definedName>
    <definedName name="_pa0120" localSheetId="6">#REF!</definedName>
    <definedName name="_pa0120" localSheetId="9">#REF!</definedName>
    <definedName name="_pa0120" localSheetId="3">#REF!</definedName>
    <definedName name="_pa0120">#REF!</definedName>
    <definedName name="_pa0130" localSheetId="7">#REF!</definedName>
    <definedName name="_pa0130" localSheetId="6">#REF!</definedName>
    <definedName name="_pa0130" localSheetId="9">#REF!</definedName>
    <definedName name="_pa0130" localSheetId="3">#REF!</definedName>
    <definedName name="_pa0130">#REF!</definedName>
    <definedName name="_pa0201" localSheetId="7">#REF!</definedName>
    <definedName name="_pa0201" localSheetId="6">#REF!</definedName>
    <definedName name="_pa0201" localSheetId="9">#REF!</definedName>
    <definedName name="_pa0201" localSheetId="3">#REF!</definedName>
    <definedName name="_pa0201">#REF!</definedName>
    <definedName name="_pa0202" localSheetId="7">#REF!</definedName>
    <definedName name="_pa0202" localSheetId="6">#REF!</definedName>
    <definedName name="_pa0202" localSheetId="9">#REF!</definedName>
    <definedName name="_pa0202" localSheetId="3">#REF!</definedName>
    <definedName name="_pa0202">#REF!</definedName>
    <definedName name="_pa0203" localSheetId="7">#REF!</definedName>
    <definedName name="_pa0203" localSheetId="6">#REF!</definedName>
    <definedName name="_pa0203" localSheetId="9">#REF!</definedName>
    <definedName name="_pa0203" localSheetId="3">#REF!</definedName>
    <definedName name="_pa0203">#REF!</definedName>
    <definedName name="_pa0301" localSheetId="7">#REF!</definedName>
    <definedName name="_pa0301" localSheetId="6">#REF!</definedName>
    <definedName name="_pa0301" localSheetId="9">#REF!</definedName>
    <definedName name="_pa0301" localSheetId="3">#REF!</definedName>
    <definedName name="_pa0301">#REF!</definedName>
    <definedName name="_pa0302" localSheetId="7">#REF!</definedName>
    <definedName name="_pa0302" localSheetId="6">#REF!</definedName>
    <definedName name="_pa0302" localSheetId="9">#REF!</definedName>
    <definedName name="_pa0302" localSheetId="3">#REF!</definedName>
    <definedName name="_pa0302">#REF!</definedName>
    <definedName name="_pa0303" localSheetId="7">#REF!</definedName>
    <definedName name="_pa0303" localSheetId="6">#REF!</definedName>
    <definedName name="_pa0303" localSheetId="9">#REF!</definedName>
    <definedName name="_pa0303" localSheetId="3">#REF!</definedName>
    <definedName name="_pa0303">#REF!</definedName>
    <definedName name="_pa0304" localSheetId="7">#REF!</definedName>
    <definedName name="_pa0304" localSheetId="6">#REF!</definedName>
    <definedName name="_pa0304" localSheetId="9">#REF!</definedName>
    <definedName name="_pa0304" localSheetId="3">#REF!</definedName>
    <definedName name="_pa0304">#REF!</definedName>
    <definedName name="_pa0305" localSheetId="7">#REF!</definedName>
    <definedName name="_pa0305" localSheetId="6">#REF!</definedName>
    <definedName name="_pa0305" localSheetId="9">#REF!</definedName>
    <definedName name="_pa0305" localSheetId="3">#REF!</definedName>
    <definedName name="_pa0305">#REF!</definedName>
    <definedName name="_pa0306" localSheetId="7">#REF!</definedName>
    <definedName name="_pa0306" localSheetId="6">#REF!</definedName>
    <definedName name="_pa0306" localSheetId="9">#REF!</definedName>
    <definedName name="_pa0306" localSheetId="3">#REF!</definedName>
    <definedName name="_pa0306">#REF!</definedName>
    <definedName name="_pa0307" localSheetId="7">#REF!</definedName>
    <definedName name="_pa0307" localSheetId="6">#REF!</definedName>
    <definedName name="_pa0307" localSheetId="9">#REF!</definedName>
    <definedName name="_pa0307" localSheetId="3">#REF!</definedName>
    <definedName name="_pa0307">#REF!</definedName>
    <definedName name="_pa0308" localSheetId="7">#REF!</definedName>
    <definedName name="_pa0308" localSheetId="6">#REF!</definedName>
    <definedName name="_pa0308" localSheetId="9">#REF!</definedName>
    <definedName name="_pa0308" localSheetId="3">#REF!</definedName>
    <definedName name="_pa0308">#REF!</definedName>
    <definedName name="_pa0309" localSheetId="7">#REF!</definedName>
    <definedName name="_pa0309" localSheetId="6">#REF!</definedName>
    <definedName name="_pa0309" localSheetId="9">#REF!</definedName>
    <definedName name="_pa0309" localSheetId="3">#REF!</definedName>
    <definedName name="_pa0309">#REF!</definedName>
    <definedName name="_pa0310" localSheetId="7">#REF!</definedName>
    <definedName name="_pa0310" localSheetId="6">#REF!</definedName>
    <definedName name="_pa0310" localSheetId="9">#REF!</definedName>
    <definedName name="_pa0310" localSheetId="3">#REF!</definedName>
    <definedName name="_pa0310">#REF!</definedName>
    <definedName name="_pa0311" localSheetId="7">#REF!</definedName>
    <definedName name="_pa0311" localSheetId="6">#REF!</definedName>
    <definedName name="_pa0311" localSheetId="9">#REF!</definedName>
    <definedName name="_pa0311" localSheetId="3">#REF!</definedName>
    <definedName name="_pa0311">#REF!</definedName>
    <definedName name="_pa0312" localSheetId="7">#REF!</definedName>
    <definedName name="_pa0312" localSheetId="6">#REF!</definedName>
    <definedName name="_pa0312" localSheetId="9">#REF!</definedName>
    <definedName name="_pa0312" localSheetId="3">#REF!</definedName>
    <definedName name="_pa0312">#REF!</definedName>
    <definedName name="_pa0313" localSheetId="7">#REF!</definedName>
    <definedName name="_pa0313" localSheetId="6">#REF!</definedName>
    <definedName name="_pa0313" localSheetId="9">#REF!</definedName>
    <definedName name="_pa0313" localSheetId="3">#REF!</definedName>
    <definedName name="_pa0313">#REF!</definedName>
    <definedName name="_pa0314" localSheetId="7">#REF!</definedName>
    <definedName name="_pa0314" localSheetId="6">#REF!</definedName>
    <definedName name="_pa0314" localSheetId="9">#REF!</definedName>
    <definedName name="_pa0314" localSheetId="3">#REF!</definedName>
    <definedName name="_pa0314">#REF!</definedName>
    <definedName name="_pa0315" localSheetId="7">#REF!</definedName>
    <definedName name="_pa0315" localSheetId="6">#REF!</definedName>
    <definedName name="_pa0315" localSheetId="9">#REF!</definedName>
    <definedName name="_pa0315" localSheetId="3">#REF!</definedName>
    <definedName name="_pa0315">#REF!</definedName>
    <definedName name="_pa0316" localSheetId="7">#REF!</definedName>
    <definedName name="_pa0316" localSheetId="6">#REF!</definedName>
    <definedName name="_pa0316" localSheetId="9">#REF!</definedName>
    <definedName name="_pa0316" localSheetId="3">#REF!</definedName>
    <definedName name="_pa0316">#REF!</definedName>
    <definedName name="_pa0317" localSheetId="7">#REF!</definedName>
    <definedName name="_pa0317" localSheetId="6">#REF!</definedName>
    <definedName name="_pa0317" localSheetId="9">#REF!</definedName>
    <definedName name="_pa0317" localSheetId="3">#REF!</definedName>
    <definedName name="_pa0317">#REF!</definedName>
    <definedName name="_pa0318" localSheetId="7">#REF!</definedName>
    <definedName name="_pa0318" localSheetId="6">#REF!</definedName>
    <definedName name="_pa0318" localSheetId="9">#REF!</definedName>
    <definedName name="_pa0318" localSheetId="3">#REF!</definedName>
    <definedName name="_pa0318">#REF!</definedName>
    <definedName name="_pa0319" localSheetId="7">#REF!</definedName>
    <definedName name="_pa0319" localSheetId="6">#REF!</definedName>
    <definedName name="_pa0319" localSheetId="9">#REF!</definedName>
    <definedName name="_pa0319" localSheetId="3">#REF!</definedName>
    <definedName name="_pa0319">#REF!</definedName>
    <definedName name="_pa0320" localSheetId="7">#REF!</definedName>
    <definedName name="_pa0320" localSheetId="6">#REF!</definedName>
    <definedName name="_pa0320" localSheetId="9">#REF!</definedName>
    <definedName name="_pa0320" localSheetId="3">#REF!</definedName>
    <definedName name="_pa0320">#REF!</definedName>
    <definedName name="_pa0321" localSheetId="7">#REF!</definedName>
    <definedName name="_pa0321" localSheetId="6">#REF!</definedName>
    <definedName name="_pa0321" localSheetId="9">#REF!</definedName>
    <definedName name="_pa0321" localSheetId="3">#REF!</definedName>
    <definedName name="_pa0321">#REF!</definedName>
    <definedName name="_pa0322" localSheetId="7">#REF!</definedName>
    <definedName name="_pa0322" localSheetId="6">#REF!</definedName>
    <definedName name="_pa0322" localSheetId="9">#REF!</definedName>
    <definedName name="_pa0322" localSheetId="3">#REF!</definedName>
    <definedName name="_pa0322">#REF!</definedName>
    <definedName name="_pa0323" localSheetId="7">#REF!</definedName>
    <definedName name="_pa0323" localSheetId="6">#REF!</definedName>
    <definedName name="_pa0323" localSheetId="9">#REF!</definedName>
    <definedName name="_pa0323" localSheetId="3">#REF!</definedName>
    <definedName name="_pa0323">#REF!</definedName>
    <definedName name="_pa0325" localSheetId="7">#REF!</definedName>
    <definedName name="_pa0325" localSheetId="6">#REF!</definedName>
    <definedName name="_pa0325" localSheetId="9">#REF!</definedName>
    <definedName name="_pa0325" localSheetId="3">#REF!</definedName>
    <definedName name="_pa0325">#REF!</definedName>
    <definedName name="_pa0326" localSheetId="7">#REF!</definedName>
    <definedName name="_pa0326" localSheetId="6">#REF!</definedName>
    <definedName name="_pa0326" localSheetId="9">#REF!</definedName>
    <definedName name="_pa0326" localSheetId="3">#REF!</definedName>
    <definedName name="_pa0326">#REF!</definedName>
    <definedName name="_pa0327" localSheetId="7">#REF!</definedName>
    <definedName name="_pa0327" localSheetId="6">#REF!</definedName>
    <definedName name="_pa0327" localSheetId="9">#REF!</definedName>
    <definedName name="_pa0327" localSheetId="3">#REF!</definedName>
    <definedName name="_pa0327">#REF!</definedName>
    <definedName name="_pa0328" localSheetId="7">#REF!</definedName>
    <definedName name="_pa0328" localSheetId="6">#REF!</definedName>
    <definedName name="_pa0328" localSheetId="9">#REF!</definedName>
    <definedName name="_pa0328" localSheetId="3">#REF!</definedName>
    <definedName name="_pa0328">#REF!</definedName>
    <definedName name="_pa0329" localSheetId="7">#REF!</definedName>
    <definedName name="_pa0329" localSheetId="6">#REF!</definedName>
    <definedName name="_pa0329" localSheetId="9">#REF!</definedName>
    <definedName name="_pa0329" localSheetId="3">#REF!</definedName>
    <definedName name="_pa0329">#REF!</definedName>
    <definedName name="_pa0406" localSheetId="7">#REF!</definedName>
    <definedName name="_pa0406" localSheetId="6">#REF!</definedName>
    <definedName name="_pa0406" localSheetId="9">#REF!</definedName>
    <definedName name="_pa0406" localSheetId="3">#REF!</definedName>
    <definedName name="_pa0406">#REF!</definedName>
    <definedName name="_pa0408" localSheetId="7">#REF!</definedName>
    <definedName name="_pa0408" localSheetId="6">#REF!</definedName>
    <definedName name="_pa0408" localSheetId="9">#REF!</definedName>
    <definedName name="_pa0408" localSheetId="3">#REF!</definedName>
    <definedName name="_pa0408">#REF!</definedName>
    <definedName name="_pa0409" localSheetId="7">#REF!</definedName>
    <definedName name="_pa0409" localSheetId="6">#REF!</definedName>
    <definedName name="_pa0409" localSheetId="9">#REF!</definedName>
    <definedName name="_pa0409" localSheetId="3">#REF!</definedName>
    <definedName name="_pa0409">#REF!</definedName>
    <definedName name="_pa0410" localSheetId="7">#REF!</definedName>
    <definedName name="_pa0410" localSheetId="6">#REF!</definedName>
    <definedName name="_pa0410" localSheetId="9">#REF!</definedName>
    <definedName name="_pa0410" localSheetId="3">#REF!</definedName>
    <definedName name="_pa0410">#REF!</definedName>
    <definedName name="_pa0411" localSheetId="7">#REF!</definedName>
    <definedName name="_pa0411" localSheetId="6">#REF!</definedName>
    <definedName name="_pa0411" localSheetId="9">#REF!</definedName>
    <definedName name="_pa0411" localSheetId="3">#REF!</definedName>
    <definedName name="_pa0411">#REF!</definedName>
    <definedName name="_pa0412" localSheetId="7">#REF!</definedName>
    <definedName name="_pa0412" localSheetId="6">#REF!</definedName>
    <definedName name="_pa0412" localSheetId="9">#REF!</definedName>
    <definedName name="_pa0412" localSheetId="3">#REF!</definedName>
    <definedName name="_pa0412">#REF!</definedName>
    <definedName name="_pa0413" localSheetId="7">#REF!</definedName>
    <definedName name="_pa0413" localSheetId="6">#REF!</definedName>
    <definedName name="_pa0413" localSheetId="9">#REF!</definedName>
    <definedName name="_pa0413" localSheetId="3">#REF!</definedName>
    <definedName name="_pa0413">#REF!</definedName>
    <definedName name="_pa0414" localSheetId="7">#REF!</definedName>
    <definedName name="_pa0414" localSheetId="6">#REF!</definedName>
    <definedName name="_pa0414" localSheetId="9">#REF!</definedName>
    <definedName name="_pa0414" localSheetId="3">#REF!</definedName>
    <definedName name="_pa0414">#REF!</definedName>
    <definedName name="_pa0415" localSheetId="7">#REF!</definedName>
    <definedName name="_pa0415" localSheetId="6">#REF!</definedName>
    <definedName name="_pa0415" localSheetId="9">#REF!</definedName>
    <definedName name="_pa0415" localSheetId="3">#REF!</definedName>
    <definedName name="_pa0415">#REF!</definedName>
    <definedName name="_pa0416" localSheetId="7">#REF!</definedName>
    <definedName name="_pa0416" localSheetId="6">#REF!</definedName>
    <definedName name="_pa0416" localSheetId="9">#REF!</definedName>
    <definedName name="_pa0416" localSheetId="3">#REF!</definedName>
    <definedName name="_pa0416">#REF!</definedName>
    <definedName name="_pa0418" localSheetId="7">#REF!</definedName>
    <definedName name="_pa0418" localSheetId="6">#REF!</definedName>
    <definedName name="_pa0418" localSheetId="9">#REF!</definedName>
    <definedName name="_pa0418" localSheetId="3">#REF!</definedName>
    <definedName name="_pa0418">#REF!</definedName>
    <definedName name="_pa0419" localSheetId="7">#REF!</definedName>
    <definedName name="_pa0419" localSheetId="6">#REF!</definedName>
    <definedName name="_pa0419" localSheetId="9">#REF!</definedName>
    <definedName name="_pa0419" localSheetId="3">#REF!</definedName>
    <definedName name="_pa0419">#REF!</definedName>
    <definedName name="_pa0420" localSheetId="7">#REF!</definedName>
    <definedName name="_pa0420" localSheetId="6">#REF!</definedName>
    <definedName name="_pa0420" localSheetId="9">#REF!</definedName>
    <definedName name="_pa0420" localSheetId="3">#REF!</definedName>
    <definedName name="_pa0420">#REF!</definedName>
    <definedName name="_pa0422" localSheetId="7">#REF!</definedName>
    <definedName name="_pa0422" localSheetId="6">#REF!</definedName>
    <definedName name="_pa0422" localSheetId="9">#REF!</definedName>
    <definedName name="_pa0422" localSheetId="3">#REF!</definedName>
    <definedName name="_pa0422">#REF!</definedName>
    <definedName name="_pa0423" localSheetId="7">#REF!</definedName>
    <definedName name="_pa0423" localSheetId="6">#REF!</definedName>
    <definedName name="_pa0423" localSheetId="9">#REF!</definedName>
    <definedName name="_pa0423" localSheetId="3">#REF!</definedName>
    <definedName name="_pa0423">#REF!</definedName>
    <definedName name="_pa0424" localSheetId="7">#REF!</definedName>
    <definedName name="_pa0424" localSheetId="6">#REF!</definedName>
    <definedName name="_pa0424" localSheetId="9">#REF!</definedName>
    <definedName name="_pa0424" localSheetId="3">#REF!</definedName>
    <definedName name="_pa0424">#REF!</definedName>
    <definedName name="_pa0425" localSheetId="7">#REF!</definedName>
    <definedName name="_pa0425" localSheetId="6">#REF!</definedName>
    <definedName name="_pa0425" localSheetId="9">#REF!</definedName>
    <definedName name="_pa0425" localSheetId="3">#REF!</definedName>
    <definedName name="_pa0425">#REF!</definedName>
    <definedName name="_pa0427" localSheetId="7">#REF!</definedName>
    <definedName name="_pa0427" localSheetId="6">#REF!</definedName>
    <definedName name="_pa0427" localSheetId="9">#REF!</definedName>
    <definedName name="_pa0427" localSheetId="3">#REF!</definedName>
    <definedName name="_pa0427">#REF!</definedName>
    <definedName name="_pa0505" localSheetId="7">#REF!</definedName>
    <definedName name="_pa0505" localSheetId="6">#REF!</definedName>
    <definedName name="_pa0505" localSheetId="9">#REF!</definedName>
    <definedName name="_pa0505" localSheetId="3">#REF!</definedName>
    <definedName name="_pa0505">#REF!</definedName>
    <definedName name="_pa0506" localSheetId="7">#REF!</definedName>
    <definedName name="_pa0506" localSheetId="6">#REF!</definedName>
    <definedName name="_pa0506" localSheetId="9">#REF!</definedName>
    <definedName name="_pa0506" localSheetId="3">#REF!</definedName>
    <definedName name="_pa0506">#REF!</definedName>
    <definedName name="_pa0510" localSheetId="7">#REF!</definedName>
    <definedName name="_pa0510" localSheetId="6">#REF!</definedName>
    <definedName name="_pa0510" localSheetId="9">#REF!</definedName>
    <definedName name="_pa0510" localSheetId="3">#REF!</definedName>
    <definedName name="_pa0510">#REF!</definedName>
    <definedName name="_pa0511" localSheetId="7">#REF!</definedName>
    <definedName name="_pa0511" localSheetId="6">#REF!</definedName>
    <definedName name="_pa0511" localSheetId="9">#REF!</definedName>
    <definedName name="_pa0511" localSheetId="3">#REF!</definedName>
    <definedName name="_pa0511">#REF!</definedName>
    <definedName name="_pa0512" localSheetId="7">#REF!</definedName>
    <definedName name="_pa0512" localSheetId="6">#REF!</definedName>
    <definedName name="_pa0512" localSheetId="9">#REF!</definedName>
    <definedName name="_pa0512" localSheetId="3">#REF!</definedName>
    <definedName name="_pa0512">#REF!</definedName>
    <definedName name="_pa0513" localSheetId="7">#REF!</definedName>
    <definedName name="_pa0513" localSheetId="6">#REF!</definedName>
    <definedName name="_pa0513" localSheetId="9">#REF!</definedName>
    <definedName name="_pa0513" localSheetId="3">#REF!</definedName>
    <definedName name="_pa0513">#REF!</definedName>
    <definedName name="_pa0517" localSheetId="7">#REF!</definedName>
    <definedName name="_pa0517" localSheetId="6">#REF!</definedName>
    <definedName name="_pa0517" localSheetId="9">#REF!</definedName>
    <definedName name="_pa0517" localSheetId="3">#REF!</definedName>
    <definedName name="_pa0517">#REF!</definedName>
    <definedName name="_pa0518" localSheetId="7">#REF!</definedName>
    <definedName name="_pa0518" localSheetId="6">#REF!</definedName>
    <definedName name="_pa0518" localSheetId="9">#REF!</definedName>
    <definedName name="_pa0518" localSheetId="3">#REF!</definedName>
    <definedName name="_pa0518">#REF!</definedName>
    <definedName name="_pa0526" localSheetId="7">#REF!</definedName>
    <definedName name="_pa0526" localSheetId="6">#REF!</definedName>
    <definedName name="_pa0526" localSheetId="9">#REF!</definedName>
    <definedName name="_pa0526" localSheetId="3">#REF!</definedName>
    <definedName name="_pa0526">#REF!</definedName>
    <definedName name="_pa0530" localSheetId="7">#REF!</definedName>
    <definedName name="_pa0530" localSheetId="6">#REF!</definedName>
    <definedName name="_pa0530" localSheetId="9">#REF!</definedName>
    <definedName name="_pa0530" localSheetId="3">#REF!</definedName>
    <definedName name="_pa0530">#REF!</definedName>
    <definedName name="_pa0535" localSheetId="7">#REF!</definedName>
    <definedName name="_pa0535" localSheetId="6">#REF!</definedName>
    <definedName name="_pa0535" localSheetId="9">#REF!</definedName>
    <definedName name="_pa0535" localSheetId="3">#REF!</definedName>
    <definedName name="_pa0535">#REF!</definedName>
    <definedName name="_pa0538" localSheetId="7">#REF!</definedName>
    <definedName name="_pa0538" localSheetId="6">#REF!</definedName>
    <definedName name="_pa0538" localSheetId="9">#REF!</definedName>
    <definedName name="_pa0538" localSheetId="3">#REF!</definedName>
    <definedName name="_pa0538">#REF!</definedName>
    <definedName name="_pa0604" localSheetId="7">#REF!</definedName>
    <definedName name="_pa0604" localSheetId="6">#REF!</definedName>
    <definedName name="_pa0604" localSheetId="9">#REF!</definedName>
    <definedName name="_pa0604" localSheetId="3">#REF!</definedName>
    <definedName name="_pa0604">#REF!</definedName>
    <definedName name="_pa0605" localSheetId="7">#REF!</definedName>
    <definedName name="_pa0605" localSheetId="6">#REF!</definedName>
    <definedName name="_pa0605" localSheetId="9">#REF!</definedName>
    <definedName name="_pa0605" localSheetId="3">#REF!</definedName>
    <definedName name="_pa0605">#REF!</definedName>
    <definedName name="_pa0606" localSheetId="7">#REF!</definedName>
    <definedName name="_pa0606" localSheetId="6">#REF!</definedName>
    <definedName name="_pa0606" localSheetId="9">#REF!</definedName>
    <definedName name="_pa0606" localSheetId="3">#REF!</definedName>
    <definedName name="_pa0606">#REF!</definedName>
    <definedName name="_pa0607" localSheetId="7">#REF!</definedName>
    <definedName name="_pa0607" localSheetId="6">#REF!</definedName>
    <definedName name="_pa0607" localSheetId="9">#REF!</definedName>
    <definedName name="_pa0607" localSheetId="3">#REF!</definedName>
    <definedName name="_pa0607">#REF!</definedName>
    <definedName name="_pa0805" localSheetId="7">#REF!</definedName>
    <definedName name="_pa0805" localSheetId="6">#REF!</definedName>
    <definedName name="_pa0805" localSheetId="9">#REF!</definedName>
    <definedName name="_pa0805" localSheetId="3">#REF!</definedName>
    <definedName name="_pa0805">#REF!</definedName>
    <definedName name="_pa0812" localSheetId="7">#REF!</definedName>
    <definedName name="_pa0812" localSheetId="6">#REF!</definedName>
    <definedName name="_pa0812" localSheetId="9">#REF!</definedName>
    <definedName name="_pa0812" localSheetId="3">#REF!</definedName>
    <definedName name="_pa0812">#REF!</definedName>
    <definedName name="_pa1003">[18]Sheet1!$E$7</definedName>
    <definedName name="_pa3040" localSheetId="7">#REF!</definedName>
    <definedName name="_pa3040" localSheetId="4">#REF!</definedName>
    <definedName name="_pa3040" localSheetId="6">#REF!</definedName>
    <definedName name="_pa3040" localSheetId="9">#REF!</definedName>
    <definedName name="_pa3040" localSheetId="3">#REF!</definedName>
    <definedName name="_pa3040">#REF!</definedName>
    <definedName name="_pa3050" localSheetId="7">#REF!</definedName>
    <definedName name="_pa3050" localSheetId="6">#REF!</definedName>
    <definedName name="_pa3050" localSheetId="9">#REF!</definedName>
    <definedName name="_pa3050" localSheetId="3">#REF!</definedName>
    <definedName name="_pa3050">#REF!</definedName>
    <definedName name="_paa0421" localSheetId="7">#REF!</definedName>
    <definedName name="_paa0421" localSheetId="6">#REF!</definedName>
    <definedName name="_paa0421" localSheetId="9">#REF!</definedName>
    <definedName name="_paa0421" localSheetId="3">#REF!</definedName>
    <definedName name="_paa0421">#REF!</definedName>
    <definedName name="_paa316" localSheetId="7">#REF!</definedName>
    <definedName name="_paa316" localSheetId="6">#REF!</definedName>
    <definedName name="_paa316" localSheetId="9">#REF!</definedName>
    <definedName name="_paa316" localSheetId="3">#REF!</definedName>
    <definedName name="_paa316">#REF!</definedName>
    <definedName name="_paa324" localSheetId="7">#REF!</definedName>
    <definedName name="_paa324" localSheetId="6">#REF!</definedName>
    <definedName name="_paa324" localSheetId="9">#REF!</definedName>
    <definedName name="_paa324" localSheetId="3">#REF!</definedName>
    <definedName name="_paa324">#REF!</definedName>
    <definedName name="_paa408" localSheetId="7">#REF!</definedName>
    <definedName name="_paa408" localSheetId="6">#REF!</definedName>
    <definedName name="_paa408" localSheetId="9">#REF!</definedName>
    <definedName name="_paa408" localSheetId="3">#REF!</definedName>
    <definedName name="_paa408">#REF!</definedName>
    <definedName name="_paa409" localSheetId="7">#REF!</definedName>
    <definedName name="_paa409" localSheetId="6">#REF!</definedName>
    <definedName name="_paa409" localSheetId="9">#REF!</definedName>
    <definedName name="_paa409" localSheetId="3">#REF!</definedName>
    <definedName name="_paa409">#REF!</definedName>
    <definedName name="_paa410" localSheetId="7">#REF!</definedName>
    <definedName name="_paa410" localSheetId="6">#REF!</definedName>
    <definedName name="_paa410" localSheetId="9">#REF!</definedName>
    <definedName name="_paa410" localSheetId="3">#REF!</definedName>
    <definedName name="_paa410">#REF!</definedName>
    <definedName name="_paa412" localSheetId="7">#REF!</definedName>
    <definedName name="_paa412" localSheetId="6">#REF!</definedName>
    <definedName name="_paa412" localSheetId="9">#REF!</definedName>
    <definedName name="_paa412" localSheetId="3">#REF!</definedName>
    <definedName name="_paa412">#REF!</definedName>
    <definedName name="_paa531" localSheetId="7">#REF!</definedName>
    <definedName name="_paa531" localSheetId="6">#REF!</definedName>
    <definedName name="_paa531" localSheetId="9">#REF!</definedName>
    <definedName name="_paa531" localSheetId="3">#REF!</definedName>
    <definedName name="_paa531">#REF!</definedName>
    <definedName name="_pab100" localSheetId="7">#REF!</definedName>
    <definedName name="_pab100" localSheetId="6">#REF!</definedName>
    <definedName name="_pab100" localSheetId="9">#REF!</definedName>
    <definedName name="_pab100" localSheetId="3">#REF!</definedName>
    <definedName name="_pab100">#REF!</definedName>
    <definedName name="_pab125" localSheetId="7">#REF!</definedName>
    <definedName name="_pab125" localSheetId="6">#REF!</definedName>
    <definedName name="_pab125" localSheetId="9">#REF!</definedName>
    <definedName name="_pab125" localSheetId="3">#REF!</definedName>
    <definedName name="_pab125">#REF!</definedName>
    <definedName name="_pab15" localSheetId="7">#REF!</definedName>
    <definedName name="_pab15" localSheetId="6">#REF!</definedName>
    <definedName name="_pab15" localSheetId="9">#REF!</definedName>
    <definedName name="_pab15" localSheetId="3">#REF!</definedName>
    <definedName name="_pab15">#REF!</definedName>
    <definedName name="_pab150" localSheetId="7">#REF!</definedName>
    <definedName name="_pab150" localSheetId="6">#REF!</definedName>
    <definedName name="_pab150" localSheetId="9">#REF!</definedName>
    <definedName name="_pab150" localSheetId="3">#REF!</definedName>
    <definedName name="_pab150">#REF!</definedName>
    <definedName name="_pab2" localSheetId="7">#REF!</definedName>
    <definedName name="_pab2" localSheetId="6">#REF!</definedName>
    <definedName name="_pab2" localSheetId="9">#REF!</definedName>
    <definedName name="_pab2" localSheetId="3">#REF!</definedName>
    <definedName name="_pab2">#REF!</definedName>
    <definedName name="_pab20" localSheetId="7">#REF!</definedName>
    <definedName name="_pab20" localSheetId="6">#REF!</definedName>
    <definedName name="_pab20" localSheetId="9">#REF!</definedName>
    <definedName name="_pab20" localSheetId="3">#REF!</definedName>
    <definedName name="_pab20">#REF!</definedName>
    <definedName name="_pab25" localSheetId="7">#REF!</definedName>
    <definedName name="_pab25" localSheetId="6">#REF!</definedName>
    <definedName name="_pab25" localSheetId="9">#REF!</definedName>
    <definedName name="_pab25" localSheetId="3">#REF!</definedName>
    <definedName name="_pab25">#REF!</definedName>
    <definedName name="_pab308" localSheetId="7">#REF!</definedName>
    <definedName name="_pab308" localSheetId="6">#REF!</definedName>
    <definedName name="_pab308" localSheetId="9">#REF!</definedName>
    <definedName name="_pab308" localSheetId="3">#REF!</definedName>
    <definedName name="_pab308">#REF!</definedName>
    <definedName name="_pab309" localSheetId="7">#REF!</definedName>
    <definedName name="_pab309" localSheetId="6">#REF!</definedName>
    <definedName name="_pab309" localSheetId="9">#REF!</definedName>
    <definedName name="_pab309" localSheetId="3">#REF!</definedName>
    <definedName name="_pab309">#REF!</definedName>
    <definedName name="_pab310" localSheetId="7">#REF!</definedName>
    <definedName name="_pab310" localSheetId="6">#REF!</definedName>
    <definedName name="_pab310" localSheetId="9">#REF!</definedName>
    <definedName name="_pab310" localSheetId="3">#REF!</definedName>
    <definedName name="_pab310">#REF!</definedName>
    <definedName name="_pab316" localSheetId="7">#REF!</definedName>
    <definedName name="_pab316" localSheetId="6">#REF!</definedName>
    <definedName name="_pab316" localSheetId="9">#REF!</definedName>
    <definedName name="_pab316" localSheetId="3">#REF!</definedName>
    <definedName name="_pab316">#REF!</definedName>
    <definedName name="_pab32" localSheetId="7">#REF!</definedName>
    <definedName name="_pab32" localSheetId="6">#REF!</definedName>
    <definedName name="_pab32" localSheetId="9">#REF!</definedName>
    <definedName name="_pab32" localSheetId="3">#REF!</definedName>
    <definedName name="_pab32">#REF!</definedName>
    <definedName name="_pab324" localSheetId="7">#REF!</definedName>
    <definedName name="_pab324" localSheetId="6">#REF!</definedName>
    <definedName name="_pab324" localSheetId="9">#REF!</definedName>
    <definedName name="_pab324" localSheetId="3">#REF!</definedName>
    <definedName name="_pab324">#REF!</definedName>
    <definedName name="_pab4" localSheetId="7">#REF!</definedName>
    <definedName name="_pab4" localSheetId="6">#REF!</definedName>
    <definedName name="_pab4" localSheetId="9">#REF!</definedName>
    <definedName name="_pab4" localSheetId="3">#REF!</definedName>
    <definedName name="_pab4">#REF!</definedName>
    <definedName name="_pab40" localSheetId="7">#REF!</definedName>
    <definedName name="_pab40" localSheetId="6">#REF!</definedName>
    <definedName name="_pab40" localSheetId="9">#REF!</definedName>
    <definedName name="_pab40" localSheetId="3">#REF!</definedName>
    <definedName name="_pab40">#REF!</definedName>
    <definedName name="_pab421" localSheetId="7">#REF!</definedName>
    <definedName name="_pab421" localSheetId="6">#REF!</definedName>
    <definedName name="_pab421" localSheetId="9">#REF!</definedName>
    <definedName name="_pab421" localSheetId="3">#REF!</definedName>
    <definedName name="_pab421">#REF!</definedName>
    <definedName name="_pab50" localSheetId="7">#REF!</definedName>
    <definedName name="_pab50" localSheetId="6">#REF!</definedName>
    <definedName name="_pab50" localSheetId="9">#REF!</definedName>
    <definedName name="_pab50" localSheetId="3">#REF!</definedName>
    <definedName name="_pab50">#REF!</definedName>
    <definedName name="_pab531" localSheetId="7">#REF!</definedName>
    <definedName name="_pab531" localSheetId="6">#REF!</definedName>
    <definedName name="_pab531" localSheetId="9">#REF!</definedName>
    <definedName name="_pab531" localSheetId="3">#REF!</definedName>
    <definedName name="_pab531">#REF!</definedName>
    <definedName name="_pab6" localSheetId="7">#REF!</definedName>
    <definedName name="_pab6" localSheetId="6">#REF!</definedName>
    <definedName name="_pab6" localSheetId="9">#REF!</definedName>
    <definedName name="_pab6" localSheetId="3">#REF!</definedName>
    <definedName name="_pab6">#REF!</definedName>
    <definedName name="_pab65" localSheetId="7">#REF!</definedName>
    <definedName name="_pab65" localSheetId="6">#REF!</definedName>
    <definedName name="_pab65" localSheetId="9">#REF!</definedName>
    <definedName name="_pab65" localSheetId="3">#REF!</definedName>
    <definedName name="_pab65">#REF!</definedName>
    <definedName name="_pab80" localSheetId="7">#REF!</definedName>
    <definedName name="_pab80" localSheetId="6">#REF!</definedName>
    <definedName name="_pab80" localSheetId="9">#REF!</definedName>
    <definedName name="_pab80" localSheetId="3">#REF!</definedName>
    <definedName name="_pab80">#REF!</definedName>
    <definedName name="_pac309" localSheetId="7">#REF!</definedName>
    <definedName name="_pac309" localSheetId="6">#REF!</definedName>
    <definedName name="_pac309" localSheetId="9">#REF!</definedName>
    <definedName name="_pac309" localSheetId="3">#REF!</definedName>
    <definedName name="_pac309">#REF!</definedName>
    <definedName name="_pac310" localSheetId="7">#REF!</definedName>
    <definedName name="_pac310" localSheetId="6">#REF!</definedName>
    <definedName name="_pac310" localSheetId="9">#REF!</definedName>
    <definedName name="_pac310" localSheetId="3">#REF!</definedName>
    <definedName name="_pac310">#REF!</definedName>
    <definedName name="_pac316" localSheetId="7">#REF!</definedName>
    <definedName name="_pac316" localSheetId="6">#REF!</definedName>
    <definedName name="_pac316" localSheetId="9">#REF!</definedName>
    <definedName name="_pac316" localSheetId="3">#REF!</definedName>
    <definedName name="_pac316">#REF!</definedName>
    <definedName name="_pac324" localSheetId="7">#REF!</definedName>
    <definedName name="_pac324" localSheetId="6">#REF!</definedName>
    <definedName name="_pac324" localSheetId="9">#REF!</definedName>
    <definedName name="_pac324" localSheetId="3">#REF!</definedName>
    <definedName name="_pac324">#REF!</definedName>
    <definedName name="_pac531" localSheetId="7">#REF!</definedName>
    <definedName name="_pac531" localSheetId="6">#REF!</definedName>
    <definedName name="_pac531" localSheetId="9">#REF!</definedName>
    <definedName name="_pac531" localSheetId="3">#REF!</definedName>
    <definedName name="_pac531">#REF!</definedName>
    <definedName name="_pad324" localSheetId="7">#REF!</definedName>
    <definedName name="_pad324" localSheetId="6">#REF!</definedName>
    <definedName name="_pad324" localSheetId="9">#REF!</definedName>
    <definedName name="_pad324" localSheetId="3">#REF!</definedName>
    <definedName name="_pad324">#REF!</definedName>
    <definedName name="_pah150" localSheetId="7">#REF!</definedName>
    <definedName name="_pah150" localSheetId="6">#REF!</definedName>
    <definedName name="_pah150" localSheetId="9">#REF!</definedName>
    <definedName name="_pah150" localSheetId="3">#REF!</definedName>
    <definedName name="_pah150">#REF!</definedName>
    <definedName name="_pak100" localSheetId="7">#REF!</definedName>
    <definedName name="_pak100" localSheetId="6">#REF!</definedName>
    <definedName name="_pak100" localSheetId="9">#REF!</definedName>
    <definedName name="_pak100" localSheetId="3">#REF!</definedName>
    <definedName name="_pak100">#REF!</definedName>
    <definedName name="_pak150" localSheetId="7">#REF!</definedName>
    <definedName name="_pak150" localSheetId="6">#REF!</definedName>
    <definedName name="_pak150" localSheetId="9">#REF!</definedName>
    <definedName name="_pak150" localSheetId="3">#REF!</definedName>
    <definedName name="_pak150">#REF!</definedName>
    <definedName name="_pak50" localSheetId="7">#REF!</definedName>
    <definedName name="_pak50" localSheetId="6">#REF!</definedName>
    <definedName name="_pak50" localSheetId="9">#REF!</definedName>
    <definedName name="_pak50" localSheetId="3">#REF!</definedName>
    <definedName name="_pak50">#REF!</definedName>
    <definedName name="_pak80" localSheetId="7">#REF!</definedName>
    <definedName name="_pak80" localSheetId="6">#REF!</definedName>
    <definedName name="_pak80" localSheetId="9">#REF!</definedName>
    <definedName name="_pak80" localSheetId="3">#REF!</definedName>
    <definedName name="_pak80">#REF!</definedName>
    <definedName name="_Pap785">[17]INPUTS!$H$34</definedName>
    <definedName name="_Pap789">[17]INPUTS!$H$32</definedName>
    <definedName name="_Parse_Out" localSheetId="7" hidden="1">#REF!</definedName>
    <definedName name="_Parse_Out" localSheetId="6" hidden="1">#REF!</definedName>
    <definedName name="_Parse_Out" localSheetId="9" hidden="1">#REF!</definedName>
    <definedName name="_Parse_Out" localSheetId="2" hidden="1">#REF!</definedName>
    <definedName name="_Parse_Out" hidden="1">#REF!</definedName>
    <definedName name="_pb0130">[18]Sheet1!$E$15</definedName>
    <definedName name="_pb0131">[18]Sheet1!$E$16</definedName>
    <definedName name="_PB0132">[18]Sheet1!$E$17</definedName>
    <definedName name="_PB0135">[18]Sheet1!$E$18</definedName>
    <definedName name="_PB0305">[18]Sheet1!$E$24</definedName>
    <definedName name="_pbs100" localSheetId="7">#REF!</definedName>
    <definedName name="_pbs100" localSheetId="4">#REF!</definedName>
    <definedName name="_pbs100" localSheetId="6">#REF!</definedName>
    <definedName name="_pbs100" localSheetId="9">#REF!</definedName>
    <definedName name="_pbs100" localSheetId="3">#REF!</definedName>
    <definedName name="_pbs100">#REF!</definedName>
    <definedName name="_pbs15" localSheetId="7">#REF!</definedName>
    <definedName name="_pbs15" localSheetId="6">#REF!</definedName>
    <definedName name="_pbs15" localSheetId="9">#REF!</definedName>
    <definedName name="_pbs15" localSheetId="3">#REF!</definedName>
    <definedName name="_pbs15">#REF!</definedName>
    <definedName name="_pbs150" localSheetId="7">#REF!</definedName>
    <definedName name="_pbs150" localSheetId="6">#REF!</definedName>
    <definedName name="_pbs150" localSheetId="9">#REF!</definedName>
    <definedName name="_pbs150" localSheetId="3">#REF!</definedName>
    <definedName name="_pbs150">#REF!</definedName>
    <definedName name="_pbs40" localSheetId="7">#REF!</definedName>
    <definedName name="_pbs40" localSheetId="6">#REF!</definedName>
    <definedName name="_pbs40" localSheetId="9">#REF!</definedName>
    <definedName name="_pbs40" localSheetId="3">#REF!</definedName>
    <definedName name="_pbs40">#REF!</definedName>
    <definedName name="_pbs50" localSheetId="7">#REF!</definedName>
    <definedName name="_pbs50" localSheetId="6">#REF!</definedName>
    <definedName name="_pbs50" localSheetId="9">#REF!</definedName>
    <definedName name="_pbs50" localSheetId="3">#REF!</definedName>
    <definedName name="_pbs50">#REF!</definedName>
    <definedName name="_pbs65" localSheetId="7">#REF!</definedName>
    <definedName name="_pbs65" localSheetId="6">#REF!</definedName>
    <definedName name="_pbs65" localSheetId="9">#REF!</definedName>
    <definedName name="_pbs65" localSheetId="3">#REF!</definedName>
    <definedName name="_pbs65">#REF!</definedName>
    <definedName name="_pbs80" localSheetId="7">#REF!</definedName>
    <definedName name="_pbs80" localSheetId="6">#REF!</definedName>
    <definedName name="_pbs80" localSheetId="9">#REF!</definedName>
    <definedName name="_pbs80" localSheetId="3">#REF!</definedName>
    <definedName name="_pbs80">#REF!</definedName>
    <definedName name="_pc0022">[18]Sheet1!$E$31</definedName>
    <definedName name="_pc50" localSheetId="7">#REF!</definedName>
    <definedName name="_pc50" localSheetId="4">#REF!</definedName>
    <definedName name="_pc50" localSheetId="6">#REF!</definedName>
    <definedName name="_pc50" localSheetId="9">#REF!</definedName>
    <definedName name="_pc50" localSheetId="3">#REF!</definedName>
    <definedName name="_pc50">#REF!</definedName>
    <definedName name="_pc80" localSheetId="7">#REF!</definedName>
    <definedName name="_pc80" localSheetId="6">#REF!</definedName>
    <definedName name="_pc80" localSheetId="9">#REF!</definedName>
    <definedName name="_pc80" localSheetId="3">#REF!</definedName>
    <definedName name="_pc80">#REF!</definedName>
    <definedName name="_pcf80" localSheetId="7">#REF!</definedName>
    <definedName name="_pcf80" localSheetId="6">#REF!</definedName>
    <definedName name="_pcf80" localSheetId="9">#REF!</definedName>
    <definedName name="_pcf80" localSheetId="3">#REF!</definedName>
    <definedName name="_pcf80">#REF!</definedName>
    <definedName name="_Pci785">[17]INPUTS!$H$35</definedName>
    <definedName name="_Pci789">[17]INPUTS!$H$33</definedName>
    <definedName name="_pd0120">[18]Sheet1!$E$42</definedName>
    <definedName name="_pd0132">[18]Sheet1!$E$45</definedName>
    <definedName name="_pd0163">[18]Sheet1!$E$53</definedName>
    <definedName name="_pd0164">[18]Sheet1!$E$54</definedName>
    <definedName name="_pd0165">[18]Sheet1!$E$55</definedName>
    <definedName name="_pd0166">[18]Sheet1!$E$56</definedName>
    <definedName name="_pd0167">[18]Sheet1!$E$57</definedName>
    <definedName name="_pd0200">[18]Sheet1!$E$58</definedName>
    <definedName name="_pd0210">[18]Sheet1!$E$59</definedName>
    <definedName name="_pd0220">[18]Sheet1!$E$60</definedName>
    <definedName name="_pd0240">[18]Sheet1!$E$62</definedName>
    <definedName name="_pd0242">[18]Sheet1!$E$63</definedName>
    <definedName name="_pd0246">[18]Sheet1!$E$65</definedName>
    <definedName name="_pd0260">[18]Sheet1!$E$69</definedName>
    <definedName name="_pd0261">[18]Sheet1!$E$70</definedName>
    <definedName name="_pd0262">[18]Sheet1!$E$71</definedName>
    <definedName name="_pe0015">[18]Sheet1!$E$82</definedName>
    <definedName name="_pe0025">[18]Sheet1!$E$86</definedName>
    <definedName name="_pf0100">[18]Sheet1!$E$89</definedName>
    <definedName name="_pf0280">[18]Sheet1!$E$110</definedName>
    <definedName name="_pf0400">[18]Sheet1!$E$119</definedName>
    <definedName name="_pf5001">[18]Sheet1!$E$137</definedName>
    <definedName name="_pg0130">[18]Sheet1!$E$142</definedName>
    <definedName name="_pg0140">[18]Sheet1!$E$143</definedName>
    <definedName name="_pg021" localSheetId="7">#REF!</definedName>
    <definedName name="_pg021" localSheetId="6">#REF!</definedName>
    <definedName name="_pg021" localSheetId="9">#REF!</definedName>
    <definedName name="_pg021">#REF!</definedName>
    <definedName name="_pg022" localSheetId="7">#REF!</definedName>
    <definedName name="_pg022" localSheetId="6">#REF!</definedName>
    <definedName name="_pg022" localSheetId="9">#REF!</definedName>
    <definedName name="_pg022">#REF!</definedName>
    <definedName name="_pg023" localSheetId="7">#REF!</definedName>
    <definedName name="_pg023" localSheetId="6">#REF!</definedName>
    <definedName name="_pg023" localSheetId="9">#REF!</definedName>
    <definedName name="_pg023">#REF!</definedName>
    <definedName name="_pg03" localSheetId="7">#REF!</definedName>
    <definedName name="_pg03" localSheetId="6">#REF!</definedName>
    <definedName name="_pg03" localSheetId="9">#REF!</definedName>
    <definedName name="_pg03">#REF!</definedName>
    <definedName name="_pgn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_ph100" localSheetId="7">#REF!</definedName>
    <definedName name="_ph100" localSheetId="4">#REF!</definedName>
    <definedName name="_ph100" localSheetId="6">#REF!</definedName>
    <definedName name="_ph100" localSheetId="9">#REF!</definedName>
    <definedName name="_ph100" localSheetId="3">#REF!</definedName>
    <definedName name="_ph100">#REF!</definedName>
    <definedName name="_ph150" localSheetId="7">#REF!</definedName>
    <definedName name="_ph150" localSheetId="6">#REF!</definedName>
    <definedName name="_ph150" localSheetId="9">#REF!</definedName>
    <definedName name="_ph150" localSheetId="3">#REF!</definedName>
    <definedName name="_ph150">#REF!</definedName>
    <definedName name="_phf100" localSheetId="7">#REF!</definedName>
    <definedName name="_phf100" localSheetId="6">#REF!</definedName>
    <definedName name="_phf100" localSheetId="9">#REF!</definedName>
    <definedName name="_phf100" localSheetId="3">#REF!</definedName>
    <definedName name="_phf100">#REF!</definedName>
    <definedName name="_phf150" localSheetId="7">#REF!</definedName>
    <definedName name="_phf150" localSheetId="6">#REF!</definedName>
    <definedName name="_phf150" localSheetId="9">#REF!</definedName>
    <definedName name="_phf150" localSheetId="3">#REF!</definedName>
    <definedName name="_phf150">#REF!</definedName>
    <definedName name="_pi0110">[18]Sheet1!$E$172</definedName>
    <definedName name="_pi0112">[18]Sheet1!$E$173</definedName>
    <definedName name="_pi0502">[18]Sheet1!$E$187</definedName>
    <definedName name="_pi0503">[18]Sheet1!$E$188</definedName>
    <definedName name="_pi0600">[18]Sheet1!$E$189</definedName>
    <definedName name="_pi0601">[18]Sheet1!$E$190</definedName>
    <definedName name="_pi0602">[18]Sheet1!$E$191</definedName>
    <definedName name="_pi0603">[18]Sheet1!$E$192</definedName>
    <definedName name="_pj0103">[18]Sheet1!$E$196</definedName>
    <definedName name="_pj1004">[18]Sheet1!$E$215</definedName>
    <definedName name="_PJL2" localSheetId="7">#REF!</definedName>
    <definedName name="_PJL2" localSheetId="6">#REF!</definedName>
    <definedName name="_PJL2" localSheetId="9">#REF!</definedName>
    <definedName name="_PJL2">#REF!</definedName>
    <definedName name="_pl1" localSheetId="7">#REF!</definedName>
    <definedName name="_pl1" localSheetId="6">#REF!</definedName>
    <definedName name="_pl1" localSheetId="9">#REF!</definedName>
    <definedName name="_pl1" localSheetId="3">#REF!</definedName>
    <definedName name="_pl1">#REF!</definedName>
    <definedName name="_pl2" localSheetId="7">#REF!</definedName>
    <definedName name="_pl2" localSheetId="6">#REF!</definedName>
    <definedName name="_pl2" localSheetId="9">#REF!</definedName>
    <definedName name="_pl2" localSheetId="3">#REF!</definedName>
    <definedName name="_pl2">#REF!</definedName>
    <definedName name="_PPE2">'[15]Detail-PARENT'!$AU$781</definedName>
    <definedName name="_PPS20" localSheetId="7">#REF!</definedName>
    <definedName name="_PPS20" localSheetId="6">#REF!</definedName>
    <definedName name="_PPS20" localSheetId="9">#REF!</definedName>
    <definedName name="_PPS20">#REF!</definedName>
    <definedName name="_PRO07" localSheetId="7">#REF!</definedName>
    <definedName name="_PRO07" localSheetId="6">#REF!</definedName>
    <definedName name="_PRO07" localSheetId="9">#REF!</definedName>
    <definedName name="_PRO07">#REF!</definedName>
    <definedName name="_Ptl785">[17]INPUTS!$H$37</definedName>
    <definedName name="_Ptl789">[17]INPUTS!$H$38</definedName>
    <definedName name="_pv100" localSheetId="7">#REF!</definedName>
    <definedName name="_pv100" localSheetId="4">#REF!</definedName>
    <definedName name="_pv100" localSheetId="6">#REF!</definedName>
    <definedName name="_pv100" localSheetId="9">#REF!</definedName>
    <definedName name="_pv100" localSheetId="3">#REF!</definedName>
    <definedName name="_pv100">#REF!</definedName>
    <definedName name="_pv40" localSheetId="7">#REF!</definedName>
    <definedName name="_pv40" localSheetId="6">#REF!</definedName>
    <definedName name="_pv40" localSheetId="9">#REF!</definedName>
    <definedName name="_pv40" localSheetId="3">#REF!</definedName>
    <definedName name="_pv40">#REF!</definedName>
    <definedName name="_pv50" localSheetId="7">#REF!</definedName>
    <definedName name="_pv50" localSheetId="6">#REF!</definedName>
    <definedName name="_pv50" localSheetId="9">#REF!</definedName>
    <definedName name="_pv50" localSheetId="3">#REF!</definedName>
    <definedName name="_pv50">#REF!</definedName>
    <definedName name="_pv80" localSheetId="7">#REF!</definedName>
    <definedName name="_pv80" localSheetId="6">#REF!</definedName>
    <definedName name="_pv80" localSheetId="9">#REF!</definedName>
    <definedName name="_pv80" localSheetId="3">#REF!</definedName>
    <definedName name="_pv80">#REF!</definedName>
    <definedName name="_pvc100" localSheetId="7">[21]SAP!#REF!</definedName>
    <definedName name="_pvc100" localSheetId="6">[21]SAP!#REF!</definedName>
    <definedName name="_pvc100" localSheetId="9">[21]SAP!#REF!</definedName>
    <definedName name="_pvc100" localSheetId="3">[21]SAP!#REF!</definedName>
    <definedName name="_pvc100">[21]SAP!#REF!</definedName>
    <definedName name="_pvc150" localSheetId="7">[21]SAP!#REF!</definedName>
    <definedName name="_pvc150" localSheetId="6">[21]SAP!#REF!</definedName>
    <definedName name="_pvc150" localSheetId="9">[21]SAP!#REF!</definedName>
    <definedName name="_pvc150" localSheetId="3">[21]SAP!#REF!</definedName>
    <definedName name="_pvc150">[21]SAP!#REF!</definedName>
    <definedName name="_pvc20" localSheetId="7">[21]SAP!#REF!</definedName>
    <definedName name="_pvc20" localSheetId="6">[21]SAP!#REF!</definedName>
    <definedName name="_pvc20" localSheetId="9">[21]SAP!#REF!</definedName>
    <definedName name="_pvc20" localSheetId="3">[21]SAP!#REF!</definedName>
    <definedName name="_pvc20">[21]SAP!#REF!</definedName>
    <definedName name="_pvc200" localSheetId="7">[21]SAP!#REF!</definedName>
    <definedName name="_pvc200" localSheetId="6">[21]SAP!#REF!</definedName>
    <definedName name="_pvc200" localSheetId="9">[21]SAP!#REF!</definedName>
    <definedName name="_pvc200" localSheetId="3">[21]SAP!#REF!</definedName>
    <definedName name="_pvc200">[21]SAP!#REF!</definedName>
    <definedName name="_pvc25" localSheetId="7">[21]SAP!#REF!</definedName>
    <definedName name="_pvc25" localSheetId="6">[21]SAP!#REF!</definedName>
    <definedName name="_pvc25" localSheetId="9">[21]SAP!#REF!</definedName>
    <definedName name="_pvc25" localSheetId="3">[21]SAP!#REF!</definedName>
    <definedName name="_pvc25">[21]SAP!#REF!</definedName>
    <definedName name="_pvc32" localSheetId="7">[21]SAP!#REF!</definedName>
    <definedName name="_pvc32" localSheetId="6">[21]SAP!#REF!</definedName>
    <definedName name="_pvc32" localSheetId="9">[21]SAP!#REF!</definedName>
    <definedName name="_pvc32" localSheetId="3">[21]SAP!#REF!</definedName>
    <definedName name="_pvc32">[21]SAP!#REF!</definedName>
    <definedName name="_pvc40" localSheetId="7">[21]SAP!#REF!</definedName>
    <definedName name="_pvc40" localSheetId="6">[21]SAP!#REF!</definedName>
    <definedName name="_pvc40" localSheetId="9">[21]SAP!#REF!</definedName>
    <definedName name="_pvc40" localSheetId="3">[21]SAP!#REF!</definedName>
    <definedName name="_pvc40">[21]SAP!#REF!</definedName>
    <definedName name="_pvc50" localSheetId="7">[21]SAP!#REF!</definedName>
    <definedName name="_pvc50" localSheetId="6">[21]SAP!#REF!</definedName>
    <definedName name="_pvc50" localSheetId="9">[21]SAP!#REF!</definedName>
    <definedName name="_pvc50" localSheetId="3">[21]SAP!#REF!</definedName>
    <definedName name="_pvc50">[21]SAP!#REF!</definedName>
    <definedName name="_pvc65" localSheetId="7">[21]SAP!#REF!</definedName>
    <definedName name="_pvc65" localSheetId="6">[21]SAP!#REF!</definedName>
    <definedName name="_pvc65" localSheetId="9">[21]SAP!#REF!</definedName>
    <definedName name="_pvc65" localSheetId="3">[21]SAP!#REF!</definedName>
    <definedName name="_pvc65">[21]SAP!#REF!</definedName>
    <definedName name="_pvc80" localSheetId="7">[21]SAP!#REF!</definedName>
    <definedName name="_pvc80" localSheetId="6">[21]SAP!#REF!</definedName>
    <definedName name="_pvc80" localSheetId="9">[21]SAP!#REF!</definedName>
    <definedName name="_pvc80" localSheetId="3">[21]SAP!#REF!</definedName>
    <definedName name="_pvc80">[21]SAP!#REF!</definedName>
    <definedName name="_pvf100" localSheetId="7">#REF!</definedName>
    <definedName name="_pvf100" localSheetId="4">#REF!</definedName>
    <definedName name="_pvf100" localSheetId="6">#REF!</definedName>
    <definedName name="_pvf100" localSheetId="9">#REF!</definedName>
    <definedName name="_pvf100" localSheetId="3">#REF!</definedName>
    <definedName name="_pvf100">#REF!</definedName>
    <definedName name="_pvf80" localSheetId="7">#REF!</definedName>
    <definedName name="_pvf80" localSheetId="6">#REF!</definedName>
    <definedName name="_pvf80" localSheetId="9">#REF!</definedName>
    <definedName name="_pvf80" localSheetId="3">#REF!</definedName>
    <definedName name="_pvf80">#REF!</definedName>
    <definedName name="_qmd15" localSheetId="7">[21]SAP!#REF!</definedName>
    <definedName name="_qmd15" localSheetId="6">[21]SAP!#REF!</definedName>
    <definedName name="_qmd15" localSheetId="9">[21]SAP!#REF!</definedName>
    <definedName name="_qmd15" localSheetId="3">[21]SAP!#REF!</definedName>
    <definedName name="_qmd15">[21]SAP!#REF!</definedName>
    <definedName name="_qmd20" localSheetId="7">[21]SAP!#REF!</definedName>
    <definedName name="_qmd20" localSheetId="6">[21]SAP!#REF!</definedName>
    <definedName name="_qmd20" localSheetId="9">[21]SAP!#REF!</definedName>
    <definedName name="_qmd20" localSheetId="3">[21]SAP!#REF!</definedName>
    <definedName name="_qmd20">[21]SAP!#REF!</definedName>
    <definedName name="_R1A" localSheetId="7">#REF!</definedName>
    <definedName name="_R1A" localSheetId="4">#REF!</definedName>
    <definedName name="_R1A" localSheetId="6">#REF!</definedName>
    <definedName name="_R1A" localSheetId="9">#REF!</definedName>
    <definedName name="_R1A" localSheetId="3">#REF!</definedName>
    <definedName name="_R1A">#REF!</definedName>
    <definedName name="_RA11" localSheetId="7">#REF!</definedName>
    <definedName name="_RA11" localSheetId="6">#REF!</definedName>
    <definedName name="_RA11" localSheetId="9">#REF!</definedName>
    <definedName name="_RA11">#REF!</definedName>
    <definedName name="_RA13" localSheetId="7">#REF!</definedName>
    <definedName name="_RA13" localSheetId="6">#REF!</definedName>
    <definedName name="_RA13" localSheetId="9">#REF!</definedName>
    <definedName name="_RA13">#REF!</definedName>
    <definedName name="_RA14" localSheetId="7">#REF!</definedName>
    <definedName name="_RA14" localSheetId="6">#REF!</definedName>
    <definedName name="_RA14" localSheetId="9">#REF!</definedName>
    <definedName name="_RA14">#REF!</definedName>
    <definedName name="_RA4" localSheetId="7">#REF!</definedName>
    <definedName name="_RA4" localSheetId="6">#REF!</definedName>
    <definedName name="_RA4" localSheetId="9">#REF!</definedName>
    <definedName name="_RA4">#REF!</definedName>
    <definedName name="_RA7" localSheetId="7">#REF!</definedName>
    <definedName name="_RA7" localSheetId="6">#REF!</definedName>
    <definedName name="_RA7" localSheetId="9">#REF!</definedName>
    <definedName name="_RA7">#REF!</definedName>
    <definedName name="_RA8" localSheetId="7">#REF!</definedName>
    <definedName name="_RA8" localSheetId="6">#REF!</definedName>
    <definedName name="_RA8" localSheetId="9">#REF!</definedName>
    <definedName name="_RA8">#REF!</definedName>
    <definedName name="_RA9" localSheetId="7">#REF!</definedName>
    <definedName name="_RA9" localSheetId="6">#REF!</definedName>
    <definedName name="_RA9" localSheetId="9">#REF!</definedName>
    <definedName name="_RA9">#REF!</definedName>
    <definedName name="_RB2" localSheetId="7">#REF!</definedName>
    <definedName name="_RB2" localSheetId="6">#REF!</definedName>
    <definedName name="_RB2" localSheetId="9">#REF!</definedName>
    <definedName name="_RB2">#REF!</definedName>
    <definedName name="_RB3" localSheetId="7">#REF!</definedName>
    <definedName name="_RB3" localSheetId="6">#REF!</definedName>
    <definedName name="_RB3" localSheetId="9">#REF!</definedName>
    <definedName name="_RB3">#REF!</definedName>
    <definedName name="_RB5" localSheetId="7">#REF!</definedName>
    <definedName name="_RB5" localSheetId="6">#REF!</definedName>
    <definedName name="_RB5" localSheetId="9">#REF!</definedName>
    <definedName name="_RB5">#REF!</definedName>
    <definedName name="_RD1" localSheetId="7">#REF!</definedName>
    <definedName name="_RD1" localSheetId="6">#REF!</definedName>
    <definedName name="_RD1" localSheetId="9">#REF!</definedName>
    <definedName name="_RD1">#REF!</definedName>
    <definedName name="_rdd100" localSheetId="7">[21]SAP!#REF!</definedName>
    <definedName name="_rdd100" localSheetId="6">[21]SAP!#REF!</definedName>
    <definedName name="_rdd100" localSheetId="9">[21]SAP!#REF!</definedName>
    <definedName name="_rdd100" localSheetId="3">[21]SAP!#REF!</definedName>
    <definedName name="_rdd100">[21]SAP!#REF!</definedName>
    <definedName name="_rdd150" localSheetId="7">[21]SAP!#REF!</definedName>
    <definedName name="_rdd150" localSheetId="6">[21]SAP!#REF!</definedName>
    <definedName name="_rdd150" localSheetId="9">[21]SAP!#REF!</definedName>
    <definedName name="_rdd150" localSheetId="3">[21]SAP!#REF!</definedName>
    <definedName name="_rdd150">[21]SAP!#REF!</definedName>
    <definedName name="_RE1" localSheetId="7">#REF!</definedName>
    <definedName name="_RE1" localSheetId="6">#REF!</definedName>
    <definedName name="_RE1" localSheetId="9">#REF!</definedName>
    <definedName name="_RE1">#REF!</definedName>
    <definedName name="_Regression_Int">1</definedName>
    <definedName name="_Regression_X" localSheetId="7" hidden="1">#REF!</definedName>
    <definedName name="_Regression_X" localSheetId="6" hidden="1">#REF!</definedName>
    <definedName name="_Regression_X" localSheetId="9" hidden="1">#REF!</definedName>
    <definedName name="_Regression_X" hidden="1">#REF!</definedName>
    <definedName name="_Regression_Y" localSheetId="7" hidden="1">'[59]POTO MAC'!#REF!</definedName>
    <definedName name="_Regression_Y" localSheetId="6" hidden="1">'[59]POTO MAC'!#REF!</definedName>
    <definedName name="_Regression_Y" localSheetId="9" hidden="1">'[59]POTO MAC'!#REF!</definedName>
    <definedName name="_Regression_Y" hidden="1">'[59]POTO MAC'!#REF!</definedName>
    <definedName name="_RF1" localSheetId="7">#REF!</definedName>
    <definedName name="_RF1" localSheetId="6">#REF!</definedName>
    <definedName name="_RF1" localSheetId="9">#REF!</definedName>
    <definedName name="_RF1">#REF!</definedName>
    <definedName name="_RG1" localSheetId="7">#REF!</definedName>
    <definedName name="_RG1" localSheetId="6">#REF!</definedName>
    <definedName name="_RG1" localSheetId="9">#REF!</definedName>
    <definedName name="_RG1">#REF!</definedName>
    <definedName name="_RG2" localSheetId="7">#REF!</definedName>
    <definedName name="_RG2" localSheetId="6">#REF!</definedName>
    <definedName name="_RG2" localSheetId="9">#REF!</definedName>
    <definedName name="_RG2">#REF!</definedName>
    <definedName name="_RI1" localSheetId="7">#REF!</definedName>
    <definedName name="_RI1" localSheetId="6">#REF!</definedName>
    <definedName name="_RI1" localSheetId="9">#REF!</definedName>
    <definedName name="_RI1">#REF!</definedName>
    <definedName name="_RJ1" localSheetId="7">#REF!</definedName>
    <definedName name="_RJ1" localSheetId="6">#REF!</definedName>
    <definedName name="_RJ1" localSheetId="9">#REF!</definedName>
    <definedName name="_RJ1">#REF!</definedName>
    <definedName name="_RK1" localSheetId="7">#REF!</definedName>
    <definedName name="_RK1" localSheetId="6">#REF!</definedName>
    <definedName name="_RK1" localSheetId="9">#REF!</definedName>
    <definedName name="_RK1">#REF!</definedName>
    <definedName name="_rk100" localSheetId="7">#REF!</definedName>
    <definedName name="_rk100" localSheetId="6">#REF!</definedName>
    <definedName name="_rk100" localSheetId="9">#REF!</definedName>
    <definedName name="_rk100" localSheetId="3">#REF!</definedName>
    <definedName name="_rk100">#REF!</definedName>
    <definedName name="_rk200" localSheetId="7">#REF!</definedName>
    <definedName name="_rk200" localSheetId="6">#REF!</definedName>
    <definedName name="_rk200" localSheetId="9">#REF!</definedName>
    <definedName name="_rk200" localSheetId="3">#REF!</definedName>
    <definedName name="_rk200">#REF!</definedName>
    <definedName name="_rk300" localSheetId="7">#REF!</definedName>
    <definedName name="_rk300" localSheetId="6">#REF!</definedName>
    <definedName name="_rk300" localSheetId="9">#REF!</definedName>
    <definedName name="_rk300" localSheetId="3">#REF!</definedName>
    <definedName name="_rk300">#REF!</definedName>
    <definedName name="_rk600" localSheetId="7">#REF!</definedName>
    <definedName name="_rk600" localSheetId="6">#REF!</definedName>
    <definedName name="_rk600" localSheetId="9">#REF!</definedName>
    <definedName name="_rk600" localSheetId="3">#REF!</definedName>
    <definedName name="_rk600">#REF!</definedName>
    <definedName name="_rkl1000" localSheetId="7">#REF!</definedName>
    <definedName name="_rkl1000" localSheetId="6">#REF!</definedName>
    <definedName name="_rkl1000" localSheetId="9">#REF!</definedName>
    <definedName name="_rkl1000" localSheetId="3">#REF!</definedName>
    <definedName name="_rkl1000">#REF!</definedName>
    <definedName name="_rkl1200" localSheetId="7">#REF!</definedName>
    <definedName name="_rkl1200" localSheetId="6">#REF!</definedName>
    <definedName name="_rkl1200" localSheetId="9">#REF!</definedName>
    <definedName name="_rkl1200" localSheetId="3">#REF!</definedName>
    <definedName name="_rkl1200">#REF!</definedName>
    <definedName name="_rkl200" localSheetId="7">#REF!</definedName>
    <definedName name="_rkl200" localSheetId="6">#REF!</definedName>
    <definedName name="_rkl200" localSheetId="9">#REF!</definedName>
    <definedName name="_rkl200" localSheetId="3">#REF!</definedName>
    <definedName name="_rkl200">#REF!</definedName>
    <definedName name="_rkl300" localSheetId="7">#REF!</definedName>
    <definedName name="_rkl300" localSheetId="6">#REF!</definedName>
    <definedName name="_rkl300" localSheetId="9">#REF!</definedName>
    <definedName name="_rkl300" localSheetId="3">#REF!</definedName>
    <definedName name="_rkl300">#REF!</definedName>
    <definedName name="_rkl400" localSheetId="7">#REF!</definedName>
    <definedName name="_rkl400" localSheetId="6">#REF!</definedName>
    <definedName name="_rkl400" localSheetId="9">#REF!</definedName>
    <definedName name="_rkl400" localSheetId="3">#REF!</definedName>
    <definedName name="_rkl400">#REF!</definedName>
    <definedName name="_rkl500" localSheetId="7">#REF!</definedName>
    <definedName name="_rkl500" localSheetId="6">#REF!</definedName>
    <definedName name="_rkl500" localSheetId="9">#REF!</definedName>
    <definedName name="_rkl500" localSheetId="3">#REF!</definedName>
    <definedName name="_rkl500">#REF!</definedName>
    <definedName name="_rkl600" localSheetId="7">#REF!</definedName>
    <definedName name="_rkl600" localSheetId="6">#REF!</definedName>
    <definedName name="_rkl600" localSheetId="9">#REF!</definedName>
    <definedName name="_rkl600" localSheetId="3">#REF!</definedName>
    <definedName name="_rkl600">#REF!</definedName>
    <definedName name="_rkl700" localSheetId="7">#REF!</definedName>
    <definedName name="_rkl700" localSheetId="6">#REF!</definedName>
    <definedName name="_rkl700" localSheetId="9">#REF!</definedName>
    <definedName name="_rkl700" localSheetId="3">#REF!</definedName>
    <definedName name="_rkl700">#REF!</definedName>
    <definedName name="_rkl800" localSheetId="7">#REF!</definedName>
    <definedName name="_rkl800" localSheetId="6">#REF!</definedName>
    <definedName name="_rkl800" localSheetId="9">#REF!</definedName>
    <definedName name="_rkl800" localSheetId="3">#REF!</definedName>
    <definedName name="_rkl800">#REF!</definedName>
    <definedName name="_RL1" localSheetId="7">#REF!</definedName>
    <definedName name="_RL1" localSheetId="6">#REF!</definedName>
    <definedName name="_RL1" localSheetId="9">#REF!</definedName>
    <definedName name="_RL1">#REF!</definedName>
    <definedName name="_RM1" localSheetId="7">#REF!</definedName>
    <definedName name="_RM1" localSheetId="6">#REF!</definedName>
    <definedName name="_RM1" localSheetId="9">#REF!</definedName>
    <definedName name="_RM1">#REF!</definedName>
    <definedName name="_RN1" localSheetId="7">#REF!</definedName>
    <definedName name="_RN1" localSheetId="6">#REF!</definedName>
    <definedName name="_RN1" localSheetId="9">#REF!</definedName>
    <definedName name="_RN1">#REF!</definedName>
    <definedName name="_RO1" localSheetId="7">#REF!</definedName>
    <definedName name="_RO1" localSheetId="6">#REF!</definedName>
    <definedName name="_RO1" localSheetId="9">#REF!</definedName>
    <definedName name="_RO1">#REF!</definedName>
    <definedName name="_RP1" localSheetId="7">#REF!</definedName>
    <definedName name="_RP1" localSheetId="6">#REF!</definedName>
    <definedName name="_RP1" localSheetId="9">#REF!</definedName>
    <definedName name="_RP1">#REF!</definedName>
    <definedName name="_RQ1" localSheetId="7">#REF!</definedName>
    <definedName name="_RQ1" localSheetId="6">#REF!</definedName>
    <definedName name="_RQ1" localSheetId="9">#REF!</definedName>
    <definedName name="_RQ1">#REF!</definedName>
    <definedName name="_RR1" localSheetId="7">#REF!</definedName>
    <definedName name="_RR1" localSheetId="6">#REF!</definedName>
    <definedName name="_RR1" localSheetId="9">#REF!</definedName>
    <definedName name="_RR1">#REF!</definedName>
    <definedName name="_RS1" localSheetId="7">#REF!</definedName>
    <definedName name="_RS1" localSheetId="6">#REF!</definedName>
    <definedName name="_RS1" localSheetId="9">#REF!</definedName>
    <definedName name="_RS1">#REF!</definedName>
    <definedName name="_RT1" localSheetId="7">#REF!</definedName>
    <definedName name="_RT1" localSheetId="6">#REF!</definedName>
    <definedName name="_RT1" localSheetId="9">#REF!</definedName>
    <definedName name="_RT1">#REF!</definedName>
    <definedName name="_Sap785">[17]GD_actuals!$E$30:$W$30</definedName>
    <definedName name="_Sap789">[17]GD_actuals!$E$28:$W$28</definedName>
    <definedName name="_sc1" localSheetId="7">#REF!</definedName>
    <definedName name="_sc1" localSheetId="4">#REF!</definedName>
    <definedName name="_sc1" localSheetId="6">#REF!</definedName>
    <definedName name="_sc1" localSheetId="9">#REF!</definedName>
    <definedName name="_sc1" localSheetId="3">#REF!</definedName>
    <definedName name="_sc1">#REF!</definedName>
    <definedName name="_SC2" localSheetId="7">#REF!</definedName>
    <definedName name="_SC2" localSheetId="6">#REF!</definedName>
    <definedName name="_SC2" localSheetId="9">#REF!</definedName>
    <definedName name="_SC2" localSheetId="3">#REF!</definedName>
    <definedName name="_SC2">#REF!</definedName>
    <definedName name="_sc3" localSheetId="7">#REF!</definedName>
    <definedName name="_sc3" localSheetId="6">#REF!</definedName>
    <definedName name="_sc3" localSheetId="9">#REF!</definedName>
    <definedName name="_sc3" localSheetId="3">#REF!</definedName>
    <definedName name="_sc3">#REF!</definedName>
    <definedName name="_Sch1" localSheetId="7">#REF!</definedName>
    <definedName name="_Sch1" localSheetId="6">#REF!</definedName>
    <definedName name="_Sch1" localSheetId="9">#REF!</definedName>
    <definedName name="_Sch1" localSheetId="3">#REF!</definedName>
    <definedName name="_Sch1">#REF!</definedName>
    <definedName name="_Sci785">[17]GD_actuals!$E$31:$W$31</definedName>
    <definedName name="_Sci789">[17]GD_actuals!$E$29:$W$29</definedName>
    <definedName name="_SDM1" localSheetId="7">#REF!</definedName>
    <definedName name="_SDM1" localSheetId="6">#REF!</definedName>
    <definedName name="_SDM1" localSheetId="9">#REF!</definedName>
    <definedName name="_SDM1">#REF!</definedName>
    <definedName name="_SET1" localSheetId="7">#REF!</definedName>
    <definedName name="_SET1" localSheetId="6">#REF!</definedName>
    <definedName name="_SET1" localSheetId="9">#REF!</definedName>
    <definedName name="_SET1" localSheetId="3">#REF!</definedName>
    <definedName name="_SET1">#REF!</definedName>
    <definedName name="_SET2" localSheetId="7">#REF!</definedName>
    <definedName name="_SET2" localSheetId="6">#REF!</definedName>
    <definedName name="_SET2" localSheetId="9">#REF!</definedName>
    <definedName name="_SET2" localSheetId="3">#REF!</definedName>
    <definedName name="_SET2">#REF!</definedName>
    <definedName name="_SET3" localSheetId="7">#REF!</definedName>
    <definedName name="_SET3" localSheetId="6">#REF!</definedName>
    <definedName name="_SET3" localSheetId="9">#REF!</definedName>
    <definedName name="_SET3" localSheetId="3">#REF!</definedName>
    <definedName name="_SET3">#REF!</definedName>
    <definedName name="_sfv150" localSheetId="7">#REF!</definedName>
    <definedName name="_sfv150" localSheetId="6">#REF!</definedName>
    <definedName name="_sfv150" localSheetId="9">#REF!</definedName>
    <definedName name="_sfv150" localSheetId="3">#REF!</definedName>
    <definedName name="_sfv150">#REF!</definedName>
    <definedName name="_sks1" localSheetId="7">#REF!</definedName>
    <definedName name="_sks1" localSheetId="6">#REF!</definedName>
    <definedName name="_sks1" localSheetId="9">#REF!</definedName>
    <definedName name="_sks1" localSheetId="3">#REF!</definedName>
    <definedName name="_sks1">#REF!</definedName>
    <definedName name="_sks2" localSheetId="7">#REF!</definedName>
    <definedName name="_sks2" localSheetId="6">#REF!</definedName>
    <definedName name="_sks2" localSheetId="9">#REF!</definedName>
    <definedName name="_sks2" localSheetId="3">#REF!</definedName>
    <definedName name="_sks2">#REF!</definedName>
    <definedName name="_SN3" localSheetId="7">#REF!</definedName>
    <definedName name="_SN3" localSheetId="6">#REF!</definedName>
    <definedName name="_SN3" localSheetId="9">#REF!</definedName>
    <definedName name="_SN3" localSheetId="3">#REF!</definedName>
    <definedName name="_SN3">#REF!</definedName>
    <definedName name="_Sorj" localSheetId="7" hidden="1">#REF!</definedName>
    <definedName name="_Sorj" localSheetId="6" hidden="1">#REF!</definedName>
    <definedName name="_Sorj" localSheetId="9" hidden="1">#REF!</definedName>
    <definedName name="_Sorj" localSheetId="3" hidden="1">#REF!</definedName>
    <definedName name="_Sorj" hidden="1">#REF!</definedName>
    <definedName name="_Sort" localSheetId="7" hidden="1">#REF!</definedName>
    <definedName name="_Sort" localSheetId="6" hidden="1">#REF!</definedName>
    <definedName name="_Sort" localSheetId="9" hidden="1">#REF!</definedName>
    <definedName name="_Sort" localSheetId="3" hidden="1">#REF!</definedName>
    <definedName name="_Sort" localSheetId="2" hidden="1">#REF!</definedName>
    <definedName name="_Sort" hidden="1">#REF!</definedName>
    <definedName name="_Sort2" localSheetId="7" hidden="1">#REF!</definedName>
    <definedName name="_Sort2" localSheetId="6" hidden="1">#REF!</definedName>
    <definedName name="_Sort2" localSheetId="9" hidden="1">#REF!</definedName>
    <definedName name="_Sort2" localSheetId="3" hidden="1">#REF!</definedName>
    <definedName name="_Sort2" hidden="1">#REF!</definedName>
    <definedName name="_SP1" localSheetId="7">#REF!</definedName>
    <definedName name="_SP1" localSheetId="6">#REF!</definedName>
    <definedName name="_SP1" localSheetId="9">#REF!</definedName>
    <definedName name="_SP1">#REF!</definedName>
    <definedName name="_SPT12" localSheetId="7">#REF!</definedName>
    <definedName name="_SPT12" localSheetId="6">#REF!</definedName>
    <definedName name="_SPT12" localSheetId="9">#REF!</definedName>
    <definedName name="_SPT12">#REF!</definedName>
    <definedName name="_std100" localSheetId="7">#REF!</definedName>
    <definedName name="_std100" localSheetId="6">#REF!</definedName>
    <definedName name="_std100" localSheetId="9">#REF!</definedName>
    <definedName name="_std100" localSheetId="3">#REF!</definedName>
    <definedName name="_std100">#REF!</definedName>
    <definedName name="_std150" localSheetId="7">#REF!</definedName>
    <definedName name="_std150" localSheetId="6">#REF!</definedName>
    <definedName name="_std150" localSheetId="9">#REF!</definedName>
    <definedName name="_std150" localSheetId="3">#REF!</definedName>
    <definedName name="_std150">#REF!</definedName>
    <definedName name="_std50" localSheetId="7">#REF!</definedName>
    <definedName name="_std50" localSheetId="6">#REF!</definedName>
    <definedName name="_std50" localSheetId="9">#REF!</definedName>
    <definedName name="_std50" localSheetId="3">#REF!</definedName>
    <definedName name="_std50">#REF!</definedName>
    <definedName name="_std65" localSheetId="7">#REF!</definedName>
    <definedName name="_std65" localSheetId="6">#REF!</definedName>
    <definedName name="_std65" localSheetId="9">#REF!</definedName>
    <definedName name="_std65" localSheetId="3">#REF!</definedName>
    <definedName name="_std65">#REF!</definedName>
    <definedName name="_sti2">'[15]Detail-PARENT'!$AU$246</definedName>
    <definedName name="_Stl785">[17]GD_actuals!$E$33:$W$33</definedName>
    <definedName name="_Stl789">[17]GD_actuals!$E$34:$W$34</definedName>
    <definedName name="_SUB1" localSheetId="7">#REF!</definedName>
    <definedName name="_SUB1" localSheetId="4">#REF!</definedName>
    <definedName name="_SUB1" localSheetId="6">#REF!</definedName>
    <definedName name="_SUB1" localSheetId="9">#REF!</definedName>
    <definedName name="_SUB1" localSheetId="3">#REF!</definedName>
    <definedName name="_SUB1">#REF!</definedName>
    <definedName name="_SUB2" localSheetId="7">#REF!</definedName>
    <definedName name="_SUB2" localSheetId="6">#REF!</definedName>
    <definedName name="_SUB2" localSheetId="9">#REF!</definedName>
    <definedName name="_SUB2" localSheetId="3">#REF!</definedName>
    <definedName name="_SUB2">#REF!</definedName>
    <definedName name="_SUB3" localSheetId="7">#REF!</definedName>
    <definedName name="_SUB3" localSheetId="6">#REF!</definedName>
    <definedName name="_SUB3" localSheetId="9">#REF!</definedName>
    <definedName name="_SUB3" localSheetId="3">#REF!</definedName>
    <definedName name="_SUB3">#REF!</definedName>
    <definedName name="_SUB4" localSheetId="7">#REF!</definedName>
    <definedName name="_SUB4" localSheetId="6">#REF!</definedName>
    <definedName name="_SUB4" localSheetId="9">#REF!</definedName>
    <definedName name="_SUB4" localSheetId="3">#REF!</definedName>
    <definedName name="_SUB4">#REF!</definedName>
    <definedName name="_SUB5" localSheetId="7">#REF!</definedName>
    <definedName name="_SUB5" localSheetId="6">#REF!</definedName>
    <definedName name="_SUB5" localSheetId="9">#REF!</definedName>
    <definedName name="_SUB5" localSheetId="3">#REF!</definedName>
    <definedName name="_SUB5">#REF!</definedName>
    <definedName name="_SUB6" localSheetId="7">#REF!</definedName>
    <definedName name="_SUB6" localSheetId="6">#REF!</definedName>
    <definedName name="_SUB6" localSheetId="9">#REF!</definedName>
    <definedName name="_SUB6" localSheetId="3">#REF!</definedName>
    <definedName name="_SUB6">#REF!</definedName>
    <definedName name="_SUB7" localSheetId="7">#REF!</definedName>
    <definedName name="_SUB7" localSheetId="6">#REF!</definedName>
    <definedName name="_SUB7" localSheetId="9">#REF!</definedName>
    <definedName name="_SUB7" localSheetId="3">#REF!</definedName>
    <definedName name="_SUB7">#REF!</definedName>
    <definedName name="_T314999" localSheetId="7">#REF!</definedName>
    <definedName name="_T314999" localSheetId="6">#REF!</definedName>
    <definedName name="_T314999" localSheetId="9">#REF!</definedName>
    <definedName name="_T314999" localSheetId="3">#REF!</definedName>
    <definedName name="_T314999">#REF!</definedName>
    <definedName name="_tab2" localSheetId="7">'[60]Modal Kerja'!#REF!</definedName>
    <definedName name="_tab2" localSheetId="6">'[60]Modal Kerja'!#REF!</definedName>
    <definedName name="_tab2" localSheetId="9">'[60]Modal Kerja'!#REF!</definedName>
    <definedName name="_tab2" localSheetId="3">'[60]Modal Kerja'!#REF!</definedName>
    <definedName name="_tab2">'[60]Modal Kerja'!#REF!</definedName>
    <definedName name="_Table1_In1" localSheetId="7" hidden="1">#REF!</definedName>
    <definedName name="_Table1_In1" localSheetId="4" hidden="1">#REF!</definedName>
    <definedName name="_Table1_In1" localSheetId="6" hidden="1">#REF!</definedName>
    <definedName name="_Table1_In1" localSheetId="9" hidden="1">#REF!</definedName>
    <definedName name="_Table1_In1" localSheetId="3" hidden="1">#REF!</definedName>
    <definedName name="_Table1_In1" hidden="1">#REF!</definedName>
    <definedName name="_Table1_Out" localSheetId="7" hidden="1">#REF!</definedName>
    <definedName name="_Table1_Out" localSheetId="6" hidden="1">#REF!</definedName>
    <definedName name="_Table1_Out" localSheetId="9" hidden="1">#REF!</definedName>
    <definedName name="_Table1_Out" localSheetId="3" hidden="1">#REF!</definedName>
    <definedName name="_Table1_Out" hidden="1">#REF!</definedName>
    <definedName name="_Table2_In1" localSheetId="7" hidden="1">#REF!</definedName>
    <definedName name="_Table2_In1" localSheetId="6" hidden="1">#REF!</definedName>
    <definedName name="_Table2_In1" localSheetId="9" hidden="1">#REF!</definedName>
    <definedName name="_Table2_In1" hidden="1">#REF!</definedName>
    <definedName name="_Table2_Out" localSheetId="7" hidden="1">#REF!</definedName>
    <definedName name="_Table2_Out" localSheetId="6" hidden="1">#REF!</definedName>
    <definedName name="_Table2_Out" localSheetId="9" hidden="1">#REF!</definedName>
    <definedName name="_Table2_Out" hidden="1">#REF!</definedName>
    <definedName name="_Tap785">'[17]7x'!$G$24</definedName>
    <definedName name="_Tap789">'[17]7x'!$G$4</definedName>
    <definedName name="_TBL1" localSheetId="7">#REF!</definedName>
    <definedName name="_TBL1" localSheetId="6">#REF!</definedName>
    <definedName name="_TBL1" localSheetId="9">#REF!</definedName>
    <definedName name="_TBL1">#REF!</definedName>
    <definedName name="_Tci785">'[17]7x'!$G$34</definedName>
    <definedName name="_Tci789">'[17]7x'!$G$14</definedName>
    <definedName name="_td2">'[15]Detail-PARENT'!$AU$136</definedName>
    <definedName name="_TGE03" localSheetId="7">#REF!</definedName>
    <definedName name="_TGE03" localSheetId="6">#REF!</definedName>
    <definedName name="_TGE03" localSheetId="9">#REF!</definedName>
    <definedName name="_TGE03">#REF!</definedName>
    <definedName name="_TGI05" localSheetId="7">#REF!</definedName>
    <definedName name="_TGI05" localSheetId="6">#REF!</definedName>
    <definedName name="_TGI05" localSheetId="9">#REF!</definedName>
    <definedName name="_TGI05">#REF!</definedName>
    <definedName name="_TGL13" localSheetId="7">#REF!</definedName>
    <definedName name="_TGL13" localSheetId="6">#REF!</definedName>
    <definedName name="_TGL13" localSheetId="9">#REF!</definedName>
    <definedName name="_TGL13">#REF!</definedName>
    <definedName name="_TGW08" localSheetId="7">#REF!</definedName>
    <definedName name="_TGW08" localSheetId="6">#REF!</definedName>
    <definedName name="_TGW08" localSheetId="9">#REF!</definedName>
    <definedName name="_TGW08">#REF!</definedName>
    <definedName name="_th100" localSheetId="8">'[46]dongia (2)'!#REF!</definedName>
    <definedName name="_th100" localSheetId="7">'[46]dongia (2)'!#REF!</definedName>
    <definedName name="_th100" localSheetId="4">'[46]dongia (2)'!#REF!</definedName>
    <definedName name="_th100" localSheetId="6">'[46]dongia (2)'!#REF!</definedName>
    <definedName name="_th100" localSheetId="9">'[46]dongia (2)'!#REF!</definedName>
    <definedName name="_th100" localSheetId="3">'[46]dongia (2)'!#REF!</definedName>
    <definedName name="_th100">'[46]dongia (2)'!#REF!</definedName>
    <definedName name="_TH160" localSheetId="7">'[46]dongia (2)'!#REF!</definedName>
    <definedName name="_TH160" localSheetId="6">'[46]dongia (2)'!#REF!</definedName>
    <definedName name="_TH160" localSheetId="9">'[46]dongia (2)'!#REF!</definedName>
    <definedName name="_TH160" localSheetId="3">'[46]dongia (2)'!#REF!</definedName>
    <definedName name="_TH160">'[46]dongia (2)'!#REF!</definedName>
    <definedName name="_TL1" localSheetId="7">#REF!</definedName>
    <definedName name="_TL1" localSheetId="4">#REF!</definedName>
    <definedName name="_TL1" localSheetId="6">#REF!</definedName>
    <definedName name="_TL1" localSheetId="9">#REF!</definedName>
    <definedName name="_TL1" localSheetId="3">#REF!</definedName>
    <definedName name="_TL1">#REF!</definedName>
    <definedName name="_TL2" localSheetId="7">#REF!</definedName>
    <definedName name="_TL2" localSheetId="6">#REF!</definedName>
    <definedName name="_TL2" localSheetId="9">#REF!</definedName>
    <definedName name="_TL2" localSheetId="3">#REF!</definedName>
    <definedName name="_TL2">#REF!</definedName>
    <definedName name="_TL3" localSheetId="7">#REF!</definedName>
    <definedName name="_TL3" localSheetId="6">#REF!</definedName>
    <definedName name="_TL3" localSheetId="9">#REF!</definedName>
    <definedName name="_TL3" localSheetId="3">#REF!</definedName>
    <definedName name="_TL3">#REF!</definedName>
    <definedName name="_TLA120" localSheetId="7">#REF!</definedName>
    <definedName name="_TLA120" localSheetId="6">#REF!</definedName>
    <definedName name="_TLA120" localSheetId="9">#REF!</definedName>
    <definedName name="_TLA120" localSheetId="3">#REF!</definedName>
    <definedName name="_TLA120">#REF!</definedName>
    <definedName name="_TLA35" localSheetId="7">#REF!</definedName>
    <definedName name="_TLA35" localSheetId="6">#REF!</definedName>
    <definedName name="_TLA35" localSheetId="9">#REF!</definedName>
    <definedName name="_TLA35" localSheetId="3">#REF!</definedName>
    <definedName name="_TLA35">#REF!</definedName>
    <definedName name="_TLA50" localSheetId="7">#REF!</definedName>
    <definedName name="_TLA50" localSheetId="6">#REF!</definedName>
    <definedName name="_TLA50" localSheetId="9">#REF!</definedName>
    <definedName name="_TLA50" localSheetId="3">#REF!</definedName>
    <definedName name="_TLA50">#REF!</definedName>
    <definedName name="_TLA70" localSheetId="7">#REF!</definedName>
    <definedName name="_TLA70" localSheetId="6">#REF!</definedName>
    <definedName name="_TLA70" localSheetId="9">#REF!</definedName>
    <definedName name="_TLA70" localSheetId="3">#REF!</definedName>
    <definedName name="_TLA70">#REF!</definedName>
    <definedName name="_TLA95" localSheetId="7">#REF!</definedName>
    <definedName name="_TLA95" localSheetId="6">#REF!</definedName>
    <definedName name="_TLA95" localSheetId="9">#REF!</definedName>
    <definedName name="_TLA95" localSheetId="3">#REF!</definedName>
    <definedName name="_TLA95">#REF!</definedName>
    <definedName name="_tlc20" localSheetId="7">#REF!</definedName>
    <definedName name="_tlc20" localSheetId="6">#REF!</definedName>
    <definedName name="_tlc20" localSheetId="9">#REF!</definedName>
    <definedName name="_tlc20" localSheetId="3">#REF!</definedName>
    <definedName name="_tlc20">#REF!</definedName>
    <definedName name="_TOP1" localSheetId="7">#REF!</definedName>
    <definedName name="_TOP1" localSheetId="6">#REF!</definedName>
    <definedName name="_TOP1" localSheetId="9">#REF!</definedName>
    <definedName name="_TOP1">#REF!</definedName>
    <definedName name="_TOP2" localSheetId="7">#REF!</definedName>
    <definedName name="_TOP2" localSheetId="6">#REF!</definedName>
    <definedName name="_TOP2" localSheetId="9">#REF!</definedName>
    <definedName name="_TOP2">#REF!</definedName>
    <definedName name="_TOP3" localSheetId="7">#REF!</definedName>
    <definedName name="_TOP3" localSheetId="6">#REF!</definedName>
    <definedName name="_TOP3" localSheetId="9">#REF!</definedName>
    <definedName name="_TOP3">#REF!</definedName>
    <definedName name="_TOP4" localSheetId="7">#REF!</definedName>
    <definedName name="_TOP4" localSheetId="6">#REF!</definedName>
    <definedName name="_TOP4" localSheetId="9">#REF!</definedName>
    <definedName name="_TOP4">#REF!</definedName>
    <definedName name="_TP6" localSheetId="7">#REF!</definedName>
    <definedName name="_TP6" localSheetId="6">#REF!</definedName>
    <definedName name="_TP6" localSheetId="9">#REF!</definedName>
    <definedName name="_TP6">#REF!</definedName>
    <definedName name="_tpp2008" localSheetId="7">#REF!</definedName>
    <definedName name="_tpp2008" localSheetId="6">#REF!</definedName>
    <definedName name="_tpp2008" localSheetId="9">#REF!</definedName>
    <definedName name="_tpp2008">#REF!</definedName>
    <definedName name="_TPR02" localSheetId="7">#REF!</definedName>
    <definedName name="_TPR02" localSheetId="6">#REF!</definedName>
    <definedName name="_TPR02" localSheetId="9">#REF!</definedName>
    <definedName name="_TPR02">#REF!</definedName>
    <definedName name="_TR1">[37]Vibro_Roller!$E$2:$K$43</definedName>
    <definedName name="_TR250" localSheetId="7">'[46]dongia (2)'!#REF!</definedName>
    <definedName name="_TR250" localSheetId="4">'[46]dongia (2)'!#REF!</definedName>
    <definedName name="_TR250" localSheetId="6">'[46]dongia (2)'!#REF!</definedName>
    <definedName name="_TR250" localSheetId="9">'[46]dongia (2)'!#REF!</definedName>
    <definedName name="_TR250" localSheetId="3">'[46]dongia (2)'!#REF!</definedName>
    <definedName name="_TR250">'[46]dongia (2)'!#REF!</definedName>
    <definedName name="_tr375" localSheetId="7">[46]giathanh1!#REF!</definedName>
    <definedName name="_tr375" localSheetId="6">[46]giathanh1!#REF!</definedName>
    <definedName name="_tr375" localSheetId="9">[46]giathanh1!#REF!</definedName>
    <definedName name="_tr375" localSheetId="3">[46]giathanh1!#REF!</definedName>
    <definedName name="_tr375">[46]giathanh1!#REF!</definedName>
    <definedName name="_tsv25" localSheetId="7">#REF!</definedName>
    <definedName name="_tsv25" localSheetId="4">#REF!</definedName>
    <definedName name="_tsv25" localSheetId="6">#REF!</definedName>
    <definedName name="_tsv25" localSheetId="9">#REF!</definedName>
    <definedName name="_tsv25" localSheetId="3">#REF!</definedName>
    <definedName name="_tsv25">#REF!</definedName>
    <definedName name="_Ttl785">'[17]8x'!$G$14</definedName>
    <definedName name="_Ttl789">'[17]8x'!$G$24</definedName>
    <definedName name="_TUR1" localSheetId="7">#REF!</definedName>
    <definedName name="_TUR1" localSheetId="6">#REF!</definedName>
    <definedName name="_TUR1" localSheetId="9">#REF!</definedName>
    <definedName name="_TUR1">#REF!</definedName>
    <definedName name="_ujl001" localSheetId="7">#REF!</definedName>
    <definedName name="_ujl001" localSheetId="6">#REF!</definedName>
    <definedName name="_ujl001" localSheetId="9">#REF!</definedName>
    <definedName name="_ujl001" localSheetId="3">#REF!</definedName>
    <definedName name="_ujl001">#REF!</definedName>
    <definedName name="_uph010" localSheetId="7">#REF!</definedName>
    <definedName name="_uph010" localSheetId="6">#REF!</definedName>
    <definedName name="_uph010" localSheetId="9">#REF!</definedName>
    <definedName name="_uph010" localSheetId="3">#REF!</definedName>
    <definedName name="_uph010">#REF!</definedName>
    <definedName name="_uph011" localSheetId="7">#REF!</definedName>
    <definedName name="_uph011" localSheetId="6">#REF!</definedName>
    <definedName name="_uph011" localSheetId="9">#REF!</definedName>
    <definedName name="_uph011" localSheetId="3">#REF!</definedName>
    <definedName name="_uph011">#REF!</definedName>
    <definedName name="_uph012" localSheetId="7">#REF!</definedName>
    <definedName name="_uph012" localSheetId="6">#REF!</definedName>
    <definedName name="_uph012" localSheetId="9">#REF!</definedName>
    <definedName name="_uph012" localSheetId="3">#REF!</definedName>
    <definedName name="_uph012">#REF!</definedName>
    <definedName name="_uph013" localSheetId="7">#REF!</definedName>
    <definedName name="_uph013" localSheetId="6">#REF!</definedName>
    <definedName name="_uph013" localSheetId="9">#REF!</definedName>
    <definedName name="_uph013" localSheetId="3">#REF!</definedName>
    <definedName name="_uph013">#REF!</definedName>
    <definedName name="_uph014" localSheetId="7">#REF!</definedName>
    <definedName name="_uph014" localSheetId="6">#REF!</definedName>
    <definedName name="_uph014" localSheetId="9">#REF!</definedName>
    <definedName name="_uph014" localSheetId="3">#REF!</definedName>
    <definedName name="_uph014">#REF!</definedName>
    <definedName name="_uph015" localSheetId="7">#REF!</definedName>
    <definedName name="_uph015" localSheetId="6">#REF!</definedName>
    <definedName name="_uph015" localSheetId="9">#REF!</definedName>
    <definedName name="_uph015" localSheetId="3">#REF!</definedName>
    <definedName name="_uph015">#REF!</definedName>
    <definedName name="_uph016" localSheetId="7">#REF!</definedName>
    <definedName name="_uph016" localSheetId="6">#REF!</definedName>
    <definedName name="_uph016" localSheetId="9">#REF!</definedName>
    <definedName name="_uph016" localSheetId="3">#REF!</definedName>
    <definedName name="_uph016">#REF!</definedName>
    <definedName name="_UPH022" localSheetId="7">#REF!</definedName>
    <definedName name="_UPH022" localSheetId="6">#REF!</definedName>
    <definedName name="_UPH022" localSheetId="9">#REF!</definedName>
    <definedName name="_UPH022" localSheetId="3">#REF!</definedName>
    <definedName name="_UPH022">#REF!</definedName>
    <definedName name="_UPP21" localSheetId="7">#REF!</definedName>
    <definedName name="_UPP21" localSheetId="6">#REF!</definedName>
    <definedName name="_UPP21" localSheetId="9">#REF!</definedName>
    <definedName name="_UPP21">#REF!</definedName>
    <definedName name="_uro001">[18]Sheet1!$I$661</definedName>
    <definedName name="_uro002">[18]Sheet1!$I$662</definedName>
    <definedName name="_uro003">[18]Sheet1!$I$663</definedName>
    <definedName name="_uro004">[18]Sheet1!$I$664</definedName>
    <definedName name="_uro005">[18]Sheet1!$I$665</definedName>
    <definedName name="_uro006">[18]Sheet1!$I$666</definedName>
    <definedName name="_uro007">[18]Sheet1!$I$667</definedName>
    <definedName name="_uro008">[18]Sheet1!$I$668</definedName>
    <definedName name="_uro009">[18]Sheet1!$I$669</definedName>
    <definedName name="_usd2" localSheetId="7">#REF!</definedName>
    <definedName name="_usd2" localSheetId="4">#REF!</definedName>
    <definedName name="_usd2" localSheetId="6">#REF!</definedName>
    <definedName name="_usd2" localSheetId="9">#REF!</definedName>
    <definedName name="_usd2" localSheetId="3">#REF!</definedName>
    <definedName name="_usd2">#REF!</definedName>
    <definedName name="_VL100" localSheetId="7">#REF!</definedName>
    <definedName name="_VL100" localSheetId="6">#REF!</definedName>
    <definedName name="_VL100" localSheetId="9">#REF!</definedName>
    <definedName name="_VL100" localSheetId="3">#REF!</definedName>
    <definedName name="_VL100">#REF!</definedName>
    <definedName name="_VL200" localSheetId="7">#REF!</definedName>
    <definedName name="_VL200" localSheetId="6">#REF!</definedName>
    <definedName name="_VL200" localSheetId="9">#REF!</definedName>
    <definedName name="_VL200" localSheetId="3">#REF!</definedName>
    <definedName name="_VL200">#REF!</definedName>
    <definedName name="_VL250" localSheetId="7">#REF!</definedName>
    <definedName name="_VL250" localSheetId="6">#REF!</definedName>
    <definedName name="_VL250" localSheetId="9">#REF!</definedName>
    <definedName name="_VL250" localSheetId="3">#REF!</definedName>
    <definedName name="_VL250">#REF!</definedName>
    <definedName name="_vnt100" localSheetId="7">#REF!</definedName>
    <definedName name="_vnt100" localSheetId="6">#REF!</definedName>
    <definedName name="_vnt100" localSheetId="9">#REF!</definedName>
    <definedName name="_vnt100" localSheetId="3">#REF!</definedName>
    <definedName name="_vnt100">#REF!</definedName>
    <definedName name="_vnt40" localSheetId="7">#REF!</definedName>
    <definedName name="_vnt40" localSheetId="6">#REF!</definedName>
    <definedName name="_vnt40" localSheetId="9">#REF!</definedName>
    <definedName name="_vnt40" localSheetId="3">#REF!</definedName>
    <definedName name="_vnt40">#REF!</definedName>
    <definedName name="_vnt50" localSheetId="7">#REF!</definedName>
    <definedName name="_vnt50" localSheetId="6">#REF!</definedName>
    <definedName name="_vnt50" localSheetId="9">#REF!</definedName>
    <definedName name="_vnt50" localSheetId="3">#REF!</definedName>
    <definedName name="_vnt50">#REF!</definedName>
    <definedName name="_vnt80" localSheetId="7">#REF!</definedName>
    <definedName name="_vnt80" localSheetId="6">#REF!</definedName>
    <definedName name="_vnt80" localSheetId="9">#REF!</definedName>
    <definedName name="_vnt80" localSheetId="3">#REF!</definedName>
    <definedName name="_vnt80">#REF!</definedName>
    <definedName name="_W37" hidden="1">{#N/A,#N/A,FALSE,"Eff-SSC2"}</definedName>
    <definedName name="_W38" hidden="1">{#N/A,#N/A,FALSE,"Eff-SSC2"}</definedName>
    <definedName name="_w39" hidden="1">{#N/A,#N/A,FALSE,"Eff-SSC2"}</definedName>
    <definedName name="_WF32" localSheetId="7">[25]Material!#REF!</definedName>
    <definedName name="_WF32" localSheetId="6">[25]Material!#REF!</definedName>
    <definedName name="_WF32" localSheetId="9">[25]Material!#REF!</definedName>
    <definedName name="_WF32" localSheetId="3">[25]Material!#REF!</definedName>
    <definedName name="_WF32">[25]Material!#REF!</definedName>
    <definedName name="_WF42" localSheetId="7">[25]Material!#REF!</definedName>
    <definedName name="_WF42" localSheetId="6">[25]Material!#REF!</definedName>
    <definedName name="_WF42" localSheetId="9">[25]Material!#REF!</definedName>
    <definedName name="_WF42" localSheetId="3">[25]Material!#REF!</definedName>
    <definedName name="_WF42">[25]Material!#REF!</definedName>
    <definedName name="_wf43" localSheetId="7">[25]Material!#REF!</definedName>
    <definedName name="_wf43" localSheetId="6">[25]Material!#REF!</definedName>
    <definedName name="_wf43" localSheetId="9">[25]Material!#REF!</definedName>
    <definedName name="_wf43" localSheetId="3">[25]Material!#REF!</definedName>
    <definedName name="_wf43">[25]Material!#REF!</definedName>
    <definedName name="_zk080" localSheetId="7">#REF!</definedName>
    <definedName name="_zk080" localSheetId="6">#REF!</definedName>
    <definedName name="_zk080" localSheetId="9">#REF!</definedName>
    <definedName name="_zk080">#REF!</definedName>
    <definedName name="_zk081" localSheetId="7">#REF!</definedName>
    <definedName name="_zk081" localSheetId="6">#REF!</definedName>
    <definedName name="_zk081" localSheetId="9">#REF!</definedName>
    <definedName name="_zk081">#REF!</definedName>
    <definedName name="_zk082" localSheetId="7">#REF!</definedName>
    <definedName name="_zk082" localSheetId="6">#REF!</definedName>
    <definedName name="_zk082" localSheetId="9">#REF!</definedName>
    <definedName name="_zk082">#REF!</definedName>
    <definedName name="_zk083" localSheetId="7">#REF!</definedName>
    <definedName name="_zk083" localSheetId="6">#REF!</definedName>
    <definedName name="_zk083" localSheetId="9">#REF!</definedName>
    <definedName name="_zk083">#REF!</definedName>
    <definedName name="_zk4070" localSheetId="7">#REF!</definedName>
    <definedName name="_zk4070" localSheetId="6">#REF!</definedName>
    <definedName name="_zk4070" localSheetId="9">#REF!</definedName>
    <definedName name="_zk4070">#REF!</definedName>
    <definedName name="a" localSheetId="7">#REF!</definedName>
    <definedName name="a" localSheetId="6">#REF!</definedName>
    <definedName name="a" localSheetId="9">#REF!</definedName>
    <definedName name="a" localSheetId="3">#REF!</definedName>
    <definedName name="a">#REF!</definedName>
    <definedName name="A.18" localSheetId="7">#REF!</definedName>
    <definedName name="A.18" localSheetId="6">#REF!</definedName>
    <definedName name="A.18" localSheetId="9">#REF!</definedName>
    <definedName name="A.18" localSheetId="3">#REF!</definedName>
    <definedName name="A.18">#REF!</definedName>
    <definedName name="A.4" localSheetId="7">#REF!</definedName>
    <definedName name="A.4" localSheetId="6">#REF!</definedName>
    <definedName name="A.4" localSheetId="9">#REF!</definedName>
    <definedName name="A.4" localSheetId="3">#REF!</definedName>
    <definedName name="A.4">#REF!</definedName>
    <definedName name="A_1" localSheetId="7">#REF!</definedName>
    <definedName name="A_1" localSheetId="6">#REF!</definedName>
    <definedName name="A_1" localSheetId="9">#REF!</definedName>
    <definedName name="A_1" localSheetId="3">#REF!</definedName>
    <definedName name="A_1">#REF!</definedName>
    <definedName name="A_2" localSheetId="7">#REF!</definedName>
    <definedName name="A_2" localSheetId="6">#REF!</definedName>
    <definedName name="A_2" localSheetId="9">#REF!</definedName>
    <definedName name="A_2" localSheetId="3">#REF!</definedName>
    <definedName name="A_2">#REF!</definedName>
    <definedName name="a_7" localSheetId="7">#REF!</definedName>
    <definedName name="a_7" localSheetId="6">#REF!</definedName>
    <definedName name="a_7" localSheetId="9">#REF!</definedName>
    <definedName name="a_7">#REF!</definedName>
    <definedName name="A120_" localSheetId="7">#REF!</definedName>
    <definedName name="A120_" localSheetId="6">#REF!</definedName>
    <definedName name="A120_" localSheetId="9">#REF!</definedName>
    <definedName name="A120_" localSheetId="3">#REF!</definedName>
    <definedName name="A120_">#REF!</definedName>
    <definedName name="A35_" localSheetId="7">#REF!</definedName>
    <definedName name="A35_" localSheetId="6">#REF!</definedName>
    <definedName name="A35_" localSheetId="9">#REF!</definedName>
    <definedName name="A35_" localSheetId="3">#REF!</definedName>
    <definedName name="A35_">#REF!</definedName>
    <definedName name="A50_" localSheetId="7">#REF!</definedName>
    <definedName name="A50_" localSheetId="6">#REF!</definedName>
    <definedName name="A50_" localSheetId="9">#REF!</definedName>
    <definedName name="A50_" localSheetId="3">#REF!</definedName>
    <definedName name="A50_">#REF!</definedName>
    <definedName name="A70_" localSheetId="7">#REF!</definedName>
    <definedName name="A70_" localSheetId="6">#REF!</definedName>
    <definedName name="A70_" localSheetId="9">#REF!</definedName>
    <definedName name="A70_" localSheetId="3">#REF!</definedName>
    <definedName name="A70_">#REF!</definedName>
    <definedName name="A95_" localSheetId="7">#REF!</definedName>
    <definedName name="A95_" localSheetId="6">#REF!</definedName>
    <definedName name="A95_" localSheetId="9">#REF!</definedName>
    <definedName name="A95_" localSheetId="3">#REF!</definedName>
    <definedName name="A95_">#REF!</definedName>
    <definedName name="aa">[61]Packing!$A$5</definedName>
    <definedName name="aaa" localSheetId="2" hidden="1">{"'RKAP'!$A$1:$H$96"}</definedName>
    <definedName name="aaa">[61]Cek2Rek!$A$1</definedName>
    <definedName name="aaaa" localSheetId="7" hidden="1">#REF!</definedName>
    <definedName name="aaaa" localSheetId="4" hidden="1">#REF!</definedName>
    <definedName name="aaaa" localSheetId="6" hidden="1">#REF!</definedName>
    <definedName name="aaaa" localSheetId="9" hidden="1">#REF!</definedName>
    <definedName name="aaaa" localSheetId="3" hidden="1">#REF!</definedName>
    <definedName name="aaaa" hidden="1">#REF!</definedName>
    <definedName name="aaaaa" hidden="1">{#N/A,#N/A,FALSE,"Aging Summary";#N/A,#N/A,FALSE,"Ratio Analysis";#N/A,#N/A,FALSE,"Test 120 Day Accts";#N/A,#N/A,FALSE,"Tickmarks"}</definedName>
    <definedName name="aaaaaaa" hidden="1">{#N/A,#N/A,FALSE,"Aging Summary";#N/A,#N/A,FALSE,"Ratio Analysis";#N/A,#N/A,FALSE,"Test 120 Day Accts";#N/A,#N/A,FALSE,"Tickmarks"}</definedName>
    <definedName name="aaaaaaaa" hidden="1">{#N/A,#N/A,FALSE,"Aging Summary";#N/A,#N/A,FALSE,"Ratio Analysis";#N/A,#N/A,FALSE,"Test 120 Day Accts";#N/A,#N/A,FALSE,"Tickmarks"}</definedName>
    <definedName name="AAAAAAAAA" localSheetId="7">[62]TOWN!#REF!</definedName>
    <definedName name="AAAAAAAAA" localSheetId="6">[62]TOWN!#REF!</definedName>
    <definedName name="AAAAAAAAA" localSheetId="9">[62]TOWN!#REF!</definedName>
    <definedName name="AAAAAAAAA" localSheetId="3">[62]TOWN!#REF!</definedName>
    <definedName name="AAAAAAAAA">[62]TOWN!#REF!</definedName>
    <definedName name="aab" localSheetId="2" hidden="1">{"'RKAP'!$A$1:$H$96"}</definedName>
    <definedName name="aab" hidden="1">{"'RKAP'!$A$1:$H$96"}</definedName>
    <definedName name="aabanjar" localSheetId="7">#REF!</definedName>
    <definedName name="aabanjar" localSheetId="6">#REF!</definedName>
    <definedName name="aabanjar" localSheetId="9">#REF!</definedName>
    <definedName name="aabanjar">#REF!</definedName>
    <definedName name="aabenoa" localSheetId="7">#REF!</definedName>
    <definedName name="aabenoa" localSheetId="6">#REF!</definedName>
    <definedName name="aabenoa" localSheetId="9">#REF!</definedName>
    <definedName name="aabenoa">#REF!</definedName>
    <definedName name="aabima" localSheetId="7">#REF!</definedName>
    <definedName name="aabima" localSheetId="6">#REF!</definedName>
    <definedName name="aabima" localSheetId="9">#REF!</definedName>
    <definedName name="aabima">#REF!</definedName>
    <definedName name="aac" localSheetId="2" hidden="1">{"'RKAP'!$A$1:$H$96"}</definedName>
    <definedName name="aac" hidden="1">{"'RKAP'!$A$1:$H$96"}</definedName>
    <definedName name="aacelukan" localSheetId="7">#REF!</definedName>
    <definedName name="aacelukan" localSheetId="6">#REF!</definedName>
    <definedName name="aacelukan" localSheetId="9">#REF!</definedName>
    <definedName name="aacelukan">#REF!</definedName>
    <definedName name="aad" localSheetId="2" hidden="1">{"'RKAP'!$A$1:$H$96"}</definedName>
    <definedName name="aad" hidden="1">{"'RKAP'!$A$1:$H$96"}</definedName>
    <definedName name="aae" localSheetId="2" hidden="1">{"'RKAP'!$A$1:$H$96"}</definedName>
    <definedName name="aae" hidden="1">{"'RKAP'!$A$1:$H$96"}</definedName>
    <definedName name="aaemas" localSheetId="7">#REF!</definedName>
    <definedName name="aaemas" localSheetId="6">#REF!</definedName>
    <definedName name="aaemas" localSheetId="9">#REF!</definedName>
    <definedName name="aaemas">#REF!</definedName>
    <definedName name="aaf" localSheetId="2" hidden="1">{"'RKAP'!$A$1:$H$96"}</definedName>
    <definedName name="aaf" hidden="1">{"'RKAP'!$A$1:$H$96"}</definedName>
    <definedName name="aag" localSheetId="2" hidden="1">{"'RKAP'!$A$1:$H$96"}</definedName>
    <definedName name="aag" hidden="1">{"'RKAP'!$A$1:$H$96"}</definedName>
    <definedName name="aagresik" localSheetId="7">#REF!</definedName>
    <definedName name="aagresik" localSheetId="6">#REF!</definedName>
    <definedName name="aagresik" localSheetId="9">#REF!</definedName>
    <definedName name="aagresik">#REF!</definedName>
    <definedName name="aah" localSheetId="2" hidden="1">{"'RKAP'!$A$1:$H$96"}</definedName>
    <definedName name="aah" hidden="1">{"'RKAP'!$A$1:$H$96"}</definedName>
    <definedName name="aai" localSheetId="2" hidden="1">{"'RKAP'!$A$1:$H$96"}</definedName>
    <definedName name="aai" hidden="1">{"'RKAP'!$A$1:$H$96"}</definedName>
    <definedName name="aaintan" localSheetId="7">#REF!</definedName>
    <definedName name="aaintan" localSheetId="6">#REF!</definedName>
    <definedName name="aaintan" localSheetId="9">#REF!</definedName>
    <definedName name="aaintan">#REF!</definedName>
    <definedName name="aaj" localSheetId="2" hidden="1">{"'RKAP'!$A$1:$H$96"}</definedName>
    <definedName name="aaj" hidden="1">{"'RKAP'!$A$1:$H$96"}</definedName>
    <definedName name="aajmsby_7" localSheetId="7">#REF!</definedName>
    <definedName name="aajmsby_7" localSheetId="6">#REF!</definedName>
    <definedName name="aajmsby_7" localSheetId="9">#REF!</definedName>
    <definedName name="aajmsby_7">#REF!</definedName>
    <definedName name="aajsby" localSheetId="7">#REF!</definedName>
    <definedName name="aajsby" localSheetId="6">#REF!</definedName>
    <definedName name="aajsby" localSheetId="9">#REF!</definedName>
    <definedName name="aajsby">#REF!</definedName>
    <definedName name="aak" localSheetId="2" hidden="1">{"'RKAP'!$A$1:$H$96"}</definedName>
    <definedName name="aak" hidden="1">{"'RKAP'!$A$1:$H$96"}</definedName>
    <definedName name="aakanpus" localSheetId="7">#REF!</definedName>
    <definedName name="aakanpus" localSheetId="6">#REF!</definedName>
    <definedName name="aakanpus" localSheetId="9">#REF!</definedName>
    <definedName name="aakanpus">#REF!</definedName>
    <definedName name="aakotabaru" localSheetId="7">#REF!</definedName>
    <definedName name="aakotabaru" localSheetId="6">#REF!</definedName>
    <definedName name="aakotabaru" localSheetId="9">#REF!</definedName>
    <definedName name="aakotabaru">#REF!</definedName>
    <definedName name="aakumai" localSheetId="7">#REF!</definedName>
    <definedName name="aakumai" localSheetId="6">#REF!</definedName>
    <definedName name="aakumai" localSheetId="9">#REF!</definedName>
    <definedName name="aakumai">#REF!</definedName>
    <definedName name="aakupang" localSheetId="7">#REF!</definedName>
    <definedName name="aakupang" localSheetId="6">#REF!</definedName>
    <definedName name="aakupang" localSheetId="9">#REF!</definedName>
    <definedName name="aakupang">#REF!</definedName>
    <definedName name="aal" localSheetId="2" hidden="1">{"'RKAP'!$A$1:$H$96"}</definedName>
    <definedName name="aal" hidden="1">{"'RKAP'!$A$1:$H$96"}</definedName>
    <definedName name="aalembar" localSheetId="7">#REF!</definedName>
    <definedName name="aalembar" localSheetId="6">#REF!</definedName>
    <definedName name="aalembar" localSheetId="9">#REF!</definedName>
    <definedName name="aalembar">#REF!</definedName>
    <definedName name="aam" localSheetId="2" hidden="1">{"'RKAP'!$A$1:$H$96"}</definedName>
    <definedName name="aam" hidden="1">{"'RKAP'!$A$1:$H$96"}</definedName>
    <definedName name="aamaumere" localSheetId="7">#REF!</definedName>
    <definedName name="aamaumere" localSheetId="6">#REF!</definedName>
    <definedName name="aamaumere" localSheetId="9">#REF!</definedName>
    <definedName name="aamaumere">#REF!</definedName>
    <definedName name="aan" localSheetId="2" hidden="1">{"'RKAP'!$A$1:$H$96"}</definedName>
    <definedName name="aan" hidden="1">{"'RKAP'!$A$1:$H$96"}</definedName>
    <definedName name="aao" localSheetId="2" hidden="1">{"'RKAP'!$A$1:$H$96"}</definedName>
    <definedName name="aao" hidden="1">{"'RKAP'!$A$1:$H$96"}</definedName>
    <definedName name="aap" localSheetId="2" hidden="1">{"'RKAP'!$A$1:$H$96"}</definedName>
    <definedName name="aap" hidden="1">{"'RKAP'!$A$1:$H$96"}</definedName>
    <definedName name="aaperak" localSheetId="7">#REF!</definedName>
    <definedName name="aaperak" localSheetId="6">#REF!</definedName>
    <definedName name="aaperak" localSheetId="9">#REF!</definedName>
    <definedName name="aaperak">#REF!</definedName>
    <definedName name="aapulang" localSheetId="7">#REF!</definedName>
    <definedName name="aapulang" localSheetId="6">#REF!</definedName>
    <definedName name="aapulang" localSheetId="9">#REF!</definedName>
    <definedName name="aapulang">#REF!</definedName>
    <definedName name="aapusbanjar" localSheetId="7">#REF!</definedName>
    <definedName name="aapusbanjar" localSheetId="6">#REF!</definedName>
    <definedName name="aapusbanjar" localSheetId="9">#REF!</definedName>
    <definedName name="aapusbanjar">#REF!</definedName>
    <definedName name="aapusbenoa" localSheetId="7">#REF!</definedName>
    <definedName name="aapusbenoa" localSheetId="6">#REF!</definedName>
    <definedName name="aapusbenoa" localSheetId="9">#REF!</definedName>
    <definedName name="aapusbenoa">#REF!</definedName>
    <definedName name="aapusbima" localSheetId="7">#REF!</definedName>
    <definedName name="aapusbima" localSheetId="6">#REF!</definedName>
    <definedName name="aapusbima" localSheetId="9">#REF!</definedName>
    <definedName name="aapusbima">#REF!</definedName>
    <definedName name="aapuscelukan" localSheetId="7">#REF!</definedName>
    <definedName name="aapuscelukan" localSheetId="6">#REF!</definedName>
    <definedName name="aapuscelukan" localSheetId="9">#REF!</definedName>
    <definedName name="aapuscelukan">#REF!</definedName>
    <definedName name="aapusemas" localSheetId="7">#REF!</definedName>
    <definedName name="aapusemas" localSheetId="6">#REF!</definedName>
    <definedName name="aapusemas" localSheetId="9">#REF!</definedName>
    <definedName name="aapusemas">#REF!</definedName>
    <definedName name="aapusgresik" localSheetId="7">#REF!</definedName>
    <definedName name="aapusgresik" localSheetId="6">#REF!</definedName>
    <definedName name="aapusgresik" localSheetId="9">#REF!</definedName>
    <definedName name="aapusgresik">#REF!</definedName>
    <definedName name="aapusintan" localSheetId="7">#REF!</definedName>
    <definedName name="aapusintan" localSheetId="6">#REF!</definedName>
    <definedName name="aapusintan" localSheetId="9">#REF!</definedName>
    <definedName name="aapusintan">#REF!</definedName>
    <definedName name="aapuskanpus" localSheetId="7">#REF!</definedName>
    <definedName name="aapuskanpus" localSheetId="6">#REF!</definedName>
    <definedName name="aapuskanpus" localSheetId="9">#REF!</definedName>
    <definedName name="aapuskanpus">#REF!</definedName>
    <definedName name="aapuskotabaru" localSheetId="7">#REF!</definedName>
    <definedName name="aapuskotabaru" localSheetId="6">#REF!</definedName>
    <definedName name="aapuskotabaru" localSheetId="9">#REF!</definedName>
    <definedName name="aapuskotabaru">#REF!</definedName>
    <definedName name="aapuskumai" localSheetId="7">#REF!</definedName>
    <definedName name="aapuskumai" localSheetId="6">#REF!</definedName>
    <definedName name="aapuskumai" localSheetId="9">#REF!</definedName>
    <definedName name="aapuskumai">#REF!</definedName>
    <definedName name="aapuskupang" localSheetId="7">#REF!</definedName>
    <definedName name="aapuskupang" localSheetId="6">#REF!</definedName>
    <definedName name="aapuskupang" localSheetId="9">#REF!</definedName>
    <definedName name="aapuskupang">#REF!</definedName>
    <definedName name="aapuslembar" localSheetId="7">#REF!</definedName>
    <definedName name="aapuslembar" localSheetId="6">#REF!</definedName>
    <definedName name="aapuslembar" localSheetId="9">#REF!</definedName>
    <definedName name="aapuslembar">#REF!</definedName>
    <definedName name="aapusmaumere" localSheetId="7">#REF!</definedName>
    <definedName name="aapusmaumere" localSheetId="6">#REF!</definedName>
    <definedName name="aapusmaumere" localSheetId="9">#REF!</definedName>
    <definedName name="aapusmaumere">#REF!</definedName>
    <definedName name="aapusperak" localSheetId="7">#REF!</definedName>
    <definedName name="aapusperak" localSheetId="6">#REF!</definedName>
    <definedName name="aapusperak" localSheetId="9">#REF!</definedName>
    <definedName name="aapusperak">#REF!</definedName>
    <definedName name="aapuspulang" localSheetId="7">#REF!</definedName>
    <definedName name="aapuspulang" localSheetId="6">#REF!</definedName>
    <definedName name="aapuspulang" localSheetId="9">#REF!</definedName>
    <definedName name="aapuspulang">#REF!</definedName>
    <definedName name="aapussampit" localSheetId="7">#REF!</definedName>
    <definedName name="aapussampit" localSheetId="6">#REF!</definedName>
    <definedName name="aapussampit" localSheetId="9">#REF!</definedName>
    <definedName name="aapussampit">#REF!</definedName>
    <definedName name="aapustegal" localSheetId="7">#REF!</definedName>
    <definedName name="aapustegal" localSheetId="6">#REF!</definedName>
    <definedName name="aapustegal" localSheetId="9">#REF!</definedName>
    <definedName name="aapustegal">#REF!</definedName>
    <definedName name="aapustembaga" localSheetId="7">#REF!</definedName>
    <definedName name="aapustembaga" localSheetId="6">#REF!</definedName>
    <definedName name="aapustembaga" localSheetId="9">#REF!</definedName>
    <definedName name="aapustembaga">#REF!</definedName>
    <definedName name="aapustpks" localSheetId="7">#REF!</definedName>
    <definedName name="aapustpks" localSheetId="6">#REF!</definedName>
    <definedName name="aapustpks" localSheetId="9">#REF!</definedName>
    <definedName name="aapustpks">#REF!</definedName>
    <definedName name="aapusunit" localSheetId="7">#REF!</definedName>
    <definedName name="aapusunit" localSheetId="6">#REF!</definedName>
    <definedName name="aapusunit" localSheetId="9">#REF!</definedName>
    <definedName name="aapusunit">#REF!</definedName>
    <definedName name="aapusupp" localSheetId="7">#REF!</definedName>
    <definedName name="aapusupp" localSheetId="6">#REF!</definedName>
    <definedName name="aapusupp" localSheetId="9">#REF!</definedName>
    <definedName name="aapusupp">#REF!</definedName>
    <definedName name="aapuswangi" localSheetId="7">#REF!</definedName>
    <definedName name="aapuswangi" localSheetId="6">#REF!</definedName>
    <definedName name="aapuswangi" localSheetId="9">#REF!</definedName>
    <definedName name="aapuswangi">#REF!</definedName>
    <definedName name="aaq" localSheetId="2" hidden="1">{"'RKAP'!$A$1:$H$96"}</definedName>
    <definedName name="aaq" hidden="1">{"'RKAP'!$A$1:$H$96"}</definedName>
    <definedName name="aar" localSheetId="2" hidden="1">{"'RKAP'!$A$1:$H$96"}</definedName>
    <definedName name="aar" hidden="1">{"'RKAP'!$A$1:$H$96"}</definedName>
    <definedName name="aas" localSheetId="2" hidden="1">{"'RKAP'!$A$1:$H$96"}</definedName>
    <definedName name="aas" hidden="1">{"'RKAP'!$A$1:$H$96"}</definedName>
    <definedName name="aasampit" localSheetId="7">#REF!</definedName>
    <definedName name="aasampit" localSheetId="6">#REF!</definedName>
    <definedName name="aasampit" localSheetId="9">#REF!</definedName>
    <definedName name="aasampit">#REF!</definedName>
    <definedName name="aat" localSheetId="2" hidden="1">{"'RKAP'!$A$1:$H$96"}</definedName>
    <definedName name="aat" hidden="1">{"'RKAP'!$A$1:$H$96"}</definedName>
    <definedName name="aategal" localSheetId="7">#REF!</definedName>
    <definedName name="aategal" localSheetId="6">#REF!</definedName>
    <definedName name="aategal" localSheetId="9">#REF!</definedName>
    <definedName name="aategal">#REF!</definedName>
    <definedName name="aatembaga" localSheetId="7">#REF!</definedName>
    <definedName name="aatembaga" localSheetId="6">#REF!</definedName>
    <definedName name="aatembaga" localSheetId="9">#REF!</definedName>
    <definedName name="aatembaga">#REF!</definedName>
    <definedName name="aatpks" localSheetId="7">#REF!</definedName>
    <definedName name="aatpks" localSheetId="6">#REF!</definedName>
    <definedName name="aatpks" localSheetId="9">#REF!</definedName>
    <definedName name="aatpks">#REF!</definedName>
    <definedName name="aau" localSheetId="2" hidden="1">{"'RKAP'!$A$1:$H$96"}</definedName>
    <definedName name="aau" hidden="1">{"'RKAP'!$A$1:$H$96"}</definedName>
    <definedName name="aaunitkanpus" localSheetId="7">#REF!</definedName>
    <definedName name="aaunitkanpus" localSheetId="6">#REF!</definedName>
    <definedName name="aaunitkanpus" localSheetId="9">#REF!</definedName>
    <definedName name="aaunitkanpus">#REF!</definedName>
    <definedName name="aaupp" localSheetId="7">#REF!</definedName>
    <definedName name="aaupp" localSheetId="6">#REF!</definedName>
    <definedName name="aaupp" localSheetId="9">#REF!</definedName>
    <definedName name="aaupp">#REF!</definedName>
    <definedName name="aav" localSheetId="2" hidden="1">{"'RKAP'!$A$1:$H$96"}</definedName>
    <definedName name="aav" hidden="1">{"'RKAP'!$A$1:$H$96"}</definedName>
    <definedName name="aaw" localSheetId="2" hidden="1">{"'RKAP'!$A$1:$H$96"}</definedName>
    <definedName name="aaw" hidden="1">{"'RKAP'!$A$1:$H$96"}</definedName>
    <definedName name="aawangi" localSheetId="7">#REF!</definedName>
    <definedName name="aawangi" localSheetId="6">#REF!</definedName>
    <definedName name="aawangi" localSheetId="9">#REF!</definedName>
    <definedName name="aawangi">#REF!</definedName>
    <definedName name="aax" localSheetId="7">#REF!</definedName>
    <definedName name="aax" localSheetId="6">#REF!</definedName>
    <definedName name="aax" localSheetId="9">#REF!</definedName>
    <definedName name="aax" localSheetId="3">#REF!</definedName>
    <definedName name="aax" localSheetId="2" hidden="1">{"'RKAP'!$A$1:$H$96"}</definedName>
    <definedName name="aax">#REF!</definedName>
    <definedName name="ab" localSheetId="7">#REF!</definedName>
    <definedName name="ab" localSheetId="6">#REF!</definedName>
    <definedName name="ab" localSheetId="9">#REF!</definedName>
    <definedName name="ab" localSheetId="3">#REF!</definedName>
    <definedName name="ab">#REF!</definedName>
    <definedName name="abanjar" localSheetId="7">#REF!</definedName>
    <definedName name="abanjar" localSheetId="6">#REF!</definedName>
    <definedName name="abanjar" localSheetId="9">#REF!</definedName>
    <definedName name="abanjar">#REF!</definedName>
    <definedName name="abc" hidden="1">{"'Sheet1'!$A$1"}</definedName>
    <definedName name="abcd" hidden="1">{"'Sheet1'!$A$1"}</definedName>
    <definedName name="abch100" localSheetId="7">#REF!</definedName>
    <definedName name="abch100" localSheetId="6">#REF!</definedName>
    <definedName name="abch100" localSheetId="9">#REF!</definedName>
    <definedName name="abch100" localSheetId="3">#REF!</definedName>
    <definedName name="abch100">#REF!</definedName>
    <definedName name="abe" localSheetId="7">[63]Cover!#REF!</definedName>
    <definedName name="abe" localSheetId="6">[63]Cover!#REF!</definedName>
    <definedName name="abe" localSheetId="9">[63]Cover!#REF!</definedName>
    <definedName name="abe" localSheetId="3">[63]Cover!#REF!</definedName>
    <definedName name="abe">[63]Cover!#REF!</definedName>
    <definedName name="abenoa" localSheetId="7">#REF!</definedName>
    <definedName name="abenoa" localSheetId="6">#REF!</definedName>
    <definedName name="abenoa" localSheetId="9">#REF!</definedName>
    <definedName name="abenoa">#REF!</definedName>
    <definedName name="aber100" localSheetId="7">#REF!</definedName>
    <definedName name="aber100" localSheetId="6">#REF!</definedName>
    <definedName name="aber100" localSheetId="9">#REF!</definedName>
    <definedName name="aber100" localSheetId="3">#REF!</definedName>
    <definedName name="aber100">#REF!</definedName>
    <definedName name="aber15" localSheetId="7">#REF!</definedName>
    <definedName name="aber15" localSheetId="6">#REF!</definedName>
    <definedName name="aber15" localSheetId="9">#REF!</definedName>
    <definedName name="aber15" localSheetId="3">#REF!</definedName>
    <definedName name="aber15">#REF!</definedName>
    <definedName name="Aber150" localSheetId="7">#REF!</definedName>
    <definedName name="Aber150" localSheetId="6">#REF!</definedName>
    <definedName name="Aber150" localSheetId="9">#REF!</definedName>
    <definedName name="Aber150" localSheetId="3">#REF!</definedName>
    <definedName name="Aber150">#REF!</definedName>
    <definedName name="aber2" localSheetId="7">#REF!</definedName>
    <definedName name="aber2" localSheetId="6">#REF!</definedName>
    <definedName name="aber2" localSheetId="9">#REF!</definedName>
    <definedName name="aber2" localSheetId="3">#REF!</definedName>
    <definedName name="aber2">#REF!</definedName>
    <definedName name="aber20" localSheetId="7">#REF!</definedName>
    <definedName name="aber20" localSheetId="6">#REF!</definedName>
    <definedName name="aber20" localSheetId="9">#REF!</definedName>
    <definedName name="aber20" localSheetId="3">#REF!</definedName>
    <definedName name="aber20">#REF!</definedName>
    <definedName name="aber25" localSheetId="7">#REF!</definedName>
    <definedName name="aber25" localSheetId="6">#REF!</definedName>
    <definedName name="aber25" localSheetId="9">#REF!</definedName>
    <definedName name="aber25" localSheetId="3">#REF!</definedName>
    <definedName name="aber25">#REF!</definedName>
    <definedName name="aber32" localSheetId="7">#REF!</definedName>
    <definedName name="aber32" localSheetId="6">#REF!</definedName>
    <definedName name="aber32" localSheetId="9">#REF!</definedName>
    <definedName name="aber32" localSheetId="3">#REF!</definedName>
    <definedName name="aber32">#REF!</definedName>
    <definedName name="aber4" localSheetId="7">#REF!</definedName>
    <definedName name="aber4" localSheetId="6">#REF!</definedName>
    <definedName name="aber4" localSheetId="9">#REF!</definedName>
    <definedName name="aber4" localSheetId="3">#REF!</definedName>
    <definedName name="aber4">#REF!</definedName>
    <definedName name="aber40" localSheetId="7">#REF!</definedName>
    <definedName name="aber40" localSheetId="6">#REF!</definedName>
    <definedName name="aber40" localSheetId="9">#REF!</definedName>
    <definedName name="aber40" localSheetId="3">#REF!</definedName>
    <definedName name="aber40">#REF!</definedName>
    <definedName name="aber50" localSheetId="7">#REF!</definedName>
    <definedName name="aber50" localSheetId="6">#REF!</definedName>
    <definedName name="aber50" localSheetId="9">#REF!</definedName>
    <definedName name="aber50" localSheetId="3">#REF!</definedName>
    <definedName name="aber50">#REF!</definedName>
    <definedName name="Aber6" localSheetId="7">#REF!</definedName>
    <definedName name="Aber6" localSheetId="6">#REF!</definedName>
    <definedName name="Aber6" localSheetId="9">#REF!</definedName>
    <definedName name="Aber6" localSheetId="3">#REF!</definedName>
    <definedName name="Aber6">#REF!</definedName>
    <definedName name="aber80" localSheetId="7">#REF!</definedName>
    <definedName name="aber80" localSheetId="6">#REF!</definedName>
    <definedName name="aber80" localSheetId="9">#REF!</definedName>
    <definedName name="aber80" localSheetId="3">#REF!</definedName>
    <definedName name="aber80">#REF!</definedName>
    <definedName name="aberf100" localSheetId="7">#REF!</definedName>
    <definedName name="aberf100" localSheetId="6">#REF!</definedName>
    <definedName name="aberf100" localSheetId="9">#REF!</definedName>
    <definedName name="aberf100" localSheetId="3">#REF!</definedName>
    <definedName name="aberf100">#REF!</definedName>
    <definedName name="aberf150" localSheetId="7">#REF!</definedName>
    <definedName name="aberf150" localSheetId="6">#REF!</definedName>
    <definedName name="aberf150" localSheetId="9">#REF!</definedName>
    <definedName name="aberf150" localSheetId="3">#REF!</definedName>
    <definedName name="aberf150">#REF!</definedName>
    <definedName name="aberf4" localSheetId="7">#REF!</definedName>
    <definedName name="aberf4" localSheetId="6">#REF!</definedName>
    <definedName name="aberf4" localSheetId="9">#REF!</definedName>
    <definedName name="aberf4" localSheetId="3">#REF!</definedName>
    <definedName name="aberf4">#REF!</definedName>
    <definedName name="aberf6" localSheetId="7">#REF!</definedName>
    <definedName name="aberf6" localSheetId="6">#REF!</definedName>
    <definedName name="aberf6" localSheetId="9">#REF!</definedName>
    <definedName name="aberf6" localSheetId="3">#REF!</definedName>
    <definedName name="aberf6">#REF!</definedName>
    <definedName name="aberf80" localSheetId="7">#REF!</definedName>
    <definedName name="aberf80" localSheetId="6">#REF!</definedName>
    <definedName name="aberf80" localSheetId="9">#REF!</definedName>
    <definedName name="aberf80" localSheetId="3">#REF!</definedName>
    <definedName name="aberf80">#REF!</definedName>
    <definedName name="abfj100" localSheetId="7">#REF!</definedName>
    <definedName name="abfj100" localSheetId="6">#REF!</definedName>
    <definedName name="abfj100" localSheetId="9">#REF!</definedName>
    <definedName name="abfj100" localSheetId="3">#REF!</definedName>
    <definedName name="abfj100">#REF!</definedName>
    <definedName name="abfj150" localSheetId="7">#REF!</definedName>
    <definedName name="abfj150" localSheetId="6">#REF!</definedName>
    <definedName name="abfj150" localSheetId="9">#REF!</definedName>
    <definedName name="abfj150" localSheetId="3">#REF!</definedName>
    <definedName name="abfj150">#REF!</definedName>
    <definedName name="abfj40" localSheetId="7">#REF!</definedName>
    <definedName name="abfj40" localSheetId="6">#REF!</definedName>
    <definedName name="abfj40" localSheetId="9">#REF!</definedName>
    <definedName name="abfj40" localSheetId="3">#REF!</definedName>
    <definedName name="abfj40">#REF!</definedName>
    <definedName name="abfj50" localSheetId="7">#REF!</definedName>
    <definedName name="abfj50" localSheetId="6">#REF!</definedName>
    <definedName name="abfj50" localSheetId="9">#REF!</definedName>
    <definedName name="abfj50" localSheetId="3">#REF!</definedName>
    <definedName name="abfj50">#REF!</definedName>
    <definedName name="abfl40" localSheetId="7">#REF!</definedName>
    <definedName name="abfl40" localSheetId="6">#REF!</definedName>
    <definedName name="abfl40" localSheetId="9">#REF!</definedName>
    <definedName name="abfl40" localSheetId="3">#REF!</definedName>
    <definedName name="abfl40">#REF!</definedName>
    <definedName name="abft100" localSheetId="7">#REF!</definedName>
    <definedName name="abft100" localSheetId="6">#REF!</definedName>
    <definedName name="abft100" localSheetId="9">#REF!</definedName>
    <definedName name="abft100" localSheetId="3">#REF!</definedName>
    <definedName name="abft100">#REF!</definedName>
    <definedName name="abft150" localSheetId="7">#REF!</definedName>
    <definedName name="abft150" localSheetId="6">#REF!</definedName>
    <definedName name="abft150" localSheetId="9">#REF!</definedName>
    <definedName name="abft150" localSheetId="3">#REF!</definedName>
    <definedName name="abft150">#REF!</definedName>
    <definedName name="abft50" localSheetId="7">#REF!</definedName>
    <definedName name="abft50" localSheetId="6">#REF!</definedName>
    <definedName name="abft50" localSheetId="9">#REF!</definedName>
    <definedName name="abft50" localSheetId="3">#REF!</definedName>
    <definedName name="abft50">#REF!</definedName>
    <definedName name="abfv100" localSheetId="7">#REF!</definedName>
    <definedName name="abfv100" localSheetId="6">#REF!</definedName>
    <definedName name="abfv100" localSheetId="9">#REF!</definedName>
    <definedName name="abfv100" localSheetId="3">#REF!</definedName>
    <definedName name="abfv100">#REF!</definedName>
    <definedName name="abfv150" localSheetId="7">#REF!</definedName>
    <definedName name="abfv150" localSheetId="6">#REF!</definedName>
    <definedName name="abfv150" localSheetId="9">#REF!</definedName>
    <definedName name="abfv150" localSheetId="3">#REF!</definedName>
    <definedName name="abfv150">#REF!</definedName>
    <definedName name="abfv50" localSheetId="7">#REF!</definedName>
    <definedName name="abfv50" localSheetId="6">#REF!</definedName>
    <definedName name="abfv50" localSheetId="9">#REF!</definedName>
    <definedName name="abfv50" localSheetId="3">#REF!</definedName>
    <definedName name="abfv50">#REF!</definedName>
    <definedName name="abfv80" localSheetId="7">#REF!</definedName>
    <definedName name="abfv80" localSheetId="6">#REF!</definedName>
    <definedName name="abfv80" localSheetId="9">#REF!</definedName>
    <definedName name="abfv80" localSheetId="3">#REF!</definedName>
    <definedName name="abfv80">#REF!</definedName>
    <definedName name="abgv100" localSheetId="7">#REF!</definedName>
    <definedName name="abgv100" localSheetId="6">#REF!</definedName>
    <definedName name="abgv100" localSheetId="9">#REF!</definedName>
    <definedName name="abgv100" localSheetId="3">#REF!</definedName>
    <definedName name="abgv100">#REF!</definedName>
    <definedName name="abgv150" localSheetId="7">#REF!</definedName>
    <definedName name="abgv150" localSheetId="6">#REF!</definedName>
    <definedName name="abgv150" localSheetId="9">#REF!</definedName>
    <definedName name="abgv150" localSheetId="3">#REF!</definedName>
    <definedName name="abgv150">#REF!</definedName>
    <definedName name="abgv20" localSheetId="7">#REF!</definedName>
    <definedName name="abgv20" localSheetId="6">#REF!</definedName>
    <definedName name="abgv20" localSheetId="9">#REF!</definedName>
    <definedName name="abgv20" localSheetId="3">#REF!</definedName>
    <definedName name="abgv20">#REF!</definedName>
    <definedName name="abgv32" localSheetId="7">#REF!</definedName>
    <definedName name="abgv32" localSheetId="6">#REF!</definedName>
    <definedName name="abgv32" localSheetId="9">#REF!</definedName>
    <definedName name="abgv32" localSheetId="3">#REF!</definedName>
    <definedName name="abgv32">#REF!</definedName>
    <definedName name="abgv40" localSheetId="7">#REF!</definedName>
    <definedName name="abgv40" localSheetId="6">#REF!</definedName>
    <definedName name="abgv40" localSheetId="9">#REF!</definedName>
    <definedName name="abgv40" localSheetId="3">#REF!</definedName>
    <definedName name="abgv40">#REF!</definedName>
    <definedName name="abgv50" localSheetId="7">#REF!</definedName>
    <definedName name="abgv50" localSheetId="6">#REF!</definedName>
    <definedName name="abgv50" localSheetId="9">#REF!</definedName>
    <definedName name="abgv50" localSheetId="3">#REF!</definedName>
    <definedName name="abgv50">#REF!</definedName>
    <definedName name="abima" localSheetId="7">#REF!</definedName>
    <definedName name="abima" localSheetId="6">#REF!</definedName>
    <definedName name="abima" localSheetId="9">#REF!</definedName>
    <definedName name="abima">#REF!</definedName>
    <definedName name="abka15" localSheetId="7">#REF!</definedName>
    <definedName name="abka15" localSheetId="6">#REF!</definedName>
    <definedName name="abka15" localSheetId="9">#REF!</definedName>
    <definedName name="abka15" localSheetId="3">#REF!</definedName>
    <definedName name="abka15">#REF!</definedName>
    <definedName name="abpg" localSheetId="7">#REF!</definedName>
    <definedName name="abpg" localSheetId="6">#REF!</definedName>
    <definedName name="abpg" localSheetId="9">#REF!</definedName>
    <definedName name="abpg" localSheetId="3">#REF!</definedName>
    <definedName name="abpg">#REF!</definedName>
    <definedName name="abwl" localSheetId="7">#REF!</definedName>
    <definedName name="abwl" localSheetId="6">#REF!</definedName>
    <definedName name="abwl" localSheetId="9">#REF!</definedName>
    <definedName name="abwl" localSheetId="3">#REF!</definedName>
    <definedName name="abwl">#REF!</definedName>
    <definedName name="ABX" localSheetId="7">#REF!</definedName>
    <definedName name="ABX" localSheetId="6">#REF!</definedName>
    <definedName name="ABX" localSheetId="9">#REF!</definedName>
    <definedName name="ABX" localSheetId="3">#REF!</definedName>
    <definedName name="ABX">#REF!</definedName>
    <definedName name="AC" localSheetId="7">'[64]daf-3(OK)'!#REF!</definedName>
    <definedName name="AC" localSheetId="6">'[64]daf-3(OK)'!#REF!</definedName>
    <definedName name="AC" localSheetId="9">'[64]daf-3(OK)'!#REF!</definedName>
    <definedName name="AC" localSheetId="3">'[64]daf-3(OK)'!#REF!</definedName>
    <definedName name="AC">'[64]daf-3(OK)'!#REF!</definedName>
    <definedName name="ac_line1.0_" hidden="1">{#N/A,#N/A,FALSE,"Eff-SSC2"}</definedName>
    <definedName name="AC120_" localSheetId="7">#REF!</definedName>
    <definedName name="AC120_" localSheetId="4">#REF!</definedName>
    <definedName name="AC120_" localSheetId="6">#REF!</definedName>
    <definedName name="AC120_" localSheetId="9">#REF!</definedName>
    <definedName name="AC120_" localSheetId="3">#REF!</definedName>
    <definedName name="AC120_">#REF!</definedName>
    <definedName name="AC35_" localSheetId="7">#REF!</definedName>
    <definedName name="AC35_" localSheetId="6">#REF!</definedName>
    <definedName name="AC35_" localSheetId="9">#REF!</definedName>
    <definedName name="AC35_" localSheetId="3">#REF!</definedName>
    <definedName name="AC35_">#REF!</definedName>
    <definedName name="AC50_" localSheetId="7">#REF!</definedName>
    <definedName name="AC50_" localSheetId="6">#REF!</definedName>
    <definedName name="AC50_" localSheetId="9">#REF!</definedName>
    <definedName name="AC50_" localSheetId="3">#REF!</definedName>
    <definedName name="AC50_">#REF!</definedName>
    <definedName name="AC70_" localSheetId="7">#REF!</definedName>
    <definedName name="AC70_" localSheetId="6">#REF!</definedName>
    <definedName name="AC70_" localSheetId="9">#REF!</definedName>
    <definedName name="AC70_" localSheetId="3">#REF!</definedName>
    <definedName name="AC70_">#REF!</definedName>
    <definedName name="AC95_" localSheetId="7">#REF!</definedName>
    <definedName name="AC95_" localSheetId="6">#REF!</definedName>
    <definedName name="AC95_" localSheetId="9">#REF!</definedName>
    <definedName name="AC95_" localSheetId="3">#REF!</definedName>
    <definedName name="AC95_">#REF!</definedName>
    <definedName name="acc" localSheetId="7">#REF!</definedName>
    <definedName name="acc" localSheetId="6">#REF!</definedName>
    <definedName name="acc" localSheetId="9">#REF!</definedName>
    <definedName name="acc" localSheetId="3">#REF!</definedName>
    <definedName name="acc">#REF!</definedName>
    <definedName name="Acc_dep" localSheetId="7">'[65]DEPN 2001'!#REF!</definedName>
    <definedName name="Acc_dep" localSheetId="6">'[65]DEPN 2001'!#REF!</definedName>
    <definedName name="Acc_dep" localSheetId="9">'[65]DEPN 2001'!#REF!</definedName>
    <definedName name="Acc_dep" localSheetId="3">'[65]DEPN 2001'!#REF!</definedName>
    <definedName name="Acc_dep">'[65]DEPN 2001'!#REF!</definedName>
    <definedName name="Access_Button" hidden="1">"recSPC1_Sheet9_List"</definedName>
    <definedName name="AccessDatabase" hidden="1">"C:\My Documents\MAUI MALL1.mdb"</definedName>
    <definedName name="ACCRDEXP" localSheetId="7">'[16]Detail-PARENT'!#REF!</definedName>
    <definedName name="ACCRDEXP" localSheetId="4">'[16]Detail-PARENT'!#REF!</definedName>
    <definedName name="ACCRDEXP" localSheetId="6">'[16]Detail-PARENT'!#REF!</definedName>
    <definedName name="ACCRDEXP" localSheetId="9">'[16]Detail-PARENT'!#REF!</definedName>
    <definedName name="ACCRDEXP" localSheetId="3">'[16]Detail-PARENT'!#REF!</definedName>
    <definedName name="ACCRDEXP">'[16]Detail-PARENT'!#REF!</definedName>
    <definedName name="accrdexp2">'[15]Detail-PARENT'!$AU$1124</definedName>
    <definedName name="ACCRUEDEXPENSE" localSheetId="7">#REF!</definedName>
    <definedName name="ACCRUEDEXPENSE" localSheetId="4">#REF!</definedName>
    <definedName name="ACCRUEDEXPENSE" localSheetId="6">#REF!</definedName>
    <definedName name="ACCRUEDEXPENSE" localSheetId="9">#REF!</definedName>
    <definedName name="ACCRUEDEXPENSE" localSheetId="3">#REF!</definedName>
    <definedName name="ACCRUEDEXPENSE">#REF!</definedName>
    <definedName name="accumdeprbegbalBuildingsandimprovements" localSheetId="7">#REF!</definedName>
    <definedName name="accumdeprbegbalBuildingsandimprovements" localSheetId="6">#REF!</definedName>
    <definedName name="accumdeprbegbalBuildingsandimprovements" localSheetId="9">#REF!</definedName>
    <definedName name="accumdeprbegbalBuildingsandimprovements" localSheetId="3">#REF!</definedName>
    <definedName name="accumdeprbegbalBuildingsandimprovements">#REF!</definedName>
    <definedName name="accumdeprbegbalCIP" localSheetId="7">#REF!</definedName>
    <definedName name="accumdeprbegbalCIP" localSheetId="6">#REF!</definedName>
    <definedName name="accumdeprbegbalCIP" localSheetId="9">#REF!</definedName>
    <definedName name="accumdeprbegbalCIP" localSheetId="3">#REF!</definedName>
    <definedName name="accumdeprbegbalCIP">#REF!</definedName>
    <definedName name="accumdeprbegbalfurniture_Fixture" localSheetId="7">#REF!</definedName>
    <definedName name="accumdeprbegbalfurniture_Fixture" localSheetId="6">#REF!</definedName>
    <definedName name="accumdeprbegbalfurniture_Fixture" localSheetId="9">#REF!</definedName>
    <definedName name="accumdeprbegbalfurniture_Fixture" localSheetId="3">#REF!</definedName>
    <definedName name="accumdeprbegbalfurniture_Fixture">#REF!</definedName>
    <definedName name="accumdeprbegbalLandandlandrights" localSheetId="7">#REF!</definedName>
    <definedName name="accumdeprbegbalLandandlandrights" localSheetId="6">#REF!</definedName>
    <definedName name="accumdeprbegbalLandandlandrights" localSheetId="9">#REF!</definedName>
    <definedName name="accumdeprbegbalLandandlandrights" localSheetId="3">#REF!</definedName>
    <definedName name="accumdeprbegbalLandandlandrights">#REF!</definedName>
    <definedName name="accumdeprbegbalLandimprovements" localSheetId="7">#REF!</definedName>
    <definedName name="accumdeprbegbalLandimprovements" localSheetId="6">#REF!</definedName>
    <definedName name="accumdeprbegbalLandimprovements" localSheetId="9">#REF!</definedName>
    <definedName name="accumdeprbegbalLandimprovements" localSheetId="3">#REF!</definedName>
    <definedName name="accumdeprbegbalLandimprovements">#REF!</definedName>
    <definedName name="accumdeprbegbalLease" localSheetId="7">#REF!</definedName>
    <definedName name="accumdeprbegbalLease" localSheetId="6">#REF!</definedName>
    <definedName name="accumdeprbegbalLease" localSheetId="9">#REF!</definedName>
    <definedName name="accumdeprbegbalLease" localSheetId="3">#REF!</definedName>
    <definedName name="accumdeprbegbalLease">#REF!</definedName>
    <definedName name="accumdeprbegbalMachineryandequipment" localSheetId="7">#REF!</definedName>
    <definedName name="accumdeprbegbalMachineryandequipment" localSheetId="6">#REF!</definedName>
    <definedName name="accumdeprbegbalMachineryandequipment" localSheetId="9">#REF!</definedName>
    <definedName name="accumdeprbegbalMachineryandequipment" localSheetId="3">#REF!</definedName>
    <definedName name="accumdeprbegbalMachineryandequipment">#REF!</definedName>
    <definedName name="accumdeprbegbalMatureplantations" localSheetId="7">#REF!</definedName>
    <definedName name="accumdeprbegbalMatureplantations" localSheetId="6">#REF!</definedName>
    <definedName name="accumdeprbegbalMatureplantations" localSheetId="9">#REF!</definedName>
    <definedName name="accumdeprbegbalMatureplantations" localSheetId="3">#REF!</definedName>
    <definedName name="accumdeprbegbalMatureplantations">#REF!</definedName>
    <definedName name="accumdeprbegbalOfficeequipment" localSheetId="7">#REF!</definedName>
    <definedName name="accumdeprbegbalOfficeequipment" localSheetId="6">#REF!</definedName>
    <definedName name="accumdeprbegbalOfficeequipment" localSheetId="9">#REF!</definedName>
    <definedName name="accumdeprbegbalOfficeequipment" localSheetId="3">#REF!</definedName>
    <definedName name="accumdeprbegbalOfficeequipment">#REF!</definedName>
    <definedName name="accumdeprbegbalTelecommunicationsequipment" localSheetId="7">#REF!</definedName>
    <definedName name="accumdeprbegbalTelecommunicationsequipment" localSheetId="6">#REF!</definedName>
    <definedName name="accumdeprbegbalTelecommunicationsequipment" localSheetId="9">#REF!</definedName>
    <definedName name="accumdeprbegbalTelecommunicationsequipment" localSheetId="3">#REF!</definedName>
    <definedName name="accumdeprbegbalTelecommunicationsequipment">#REF!</definedName>
    <definedName name="accumdeprbegbalTransportationequipment" localSheetId="7">#REF!</definedName>
    <definedName name="accumdeprbegbalTransportationequipment" localSheetId="6">#REF!</definedName>
    <definedName name="accumdeprbegbalTransportationequipment" localSheetId="9">#REF!</definedName>
    <definedName name="accumdeprbegbalTransportationequipment" localSheetId="3">#REF!</definedName>
    <definedName name="accumdeprbegbalTransportationequipment">#REF!</definedName>
    <definedName name="acdb" localSheetId="7" hidden="1">#REF!</definedName>
    <definedName name="acdb" localSheetId="6" hidden="1">#REF!</definedName>
    <definedName name="acdb" localSheetId="9" hidden="1">#REF!</definedName>
    <definedName name="acdb" hidden="1">#REF!</definedName>
    <definedName name="ACDS" localSheetId="7" hidden="1">#REF!</definedName>
    <definedName name="ACDS" localSheetId="6" hidden="1">#REF!</definedName>
    <definedName name="ACDS" localSheetId="9" hidden="1">#REF!</definedName>
    <definedName name="ACDS" hidden="1">#REF!</definedName>
    <definedName name="acelukan" localSheetId="7">#REF!</definedName>
    <definedName name="acelukan" localSheetId="6">#REF!</definedName>
    <definedName name="acelukan" localSheetId="9">#REF!</definedName>
    <definedName name="acelukan">#REF!</definedName>
    <definedName name="ACTIVA" localSheetId="7">#REF!</definedName>
    <definedName name="ACTIVA" localSheetId="6">#REF!</definedName>
    <definedName name="ACTIVA" localSheetId="9">#REF!</definedName>
    <definedName name="ACTIVA" localSheetId="3">#REF!</definedName>
    <definedName name="ACTIVA">#REF!</definedName>
    <definedName name="ACTIVA1" localSheetId="7">#REF!</definedName>
    <definedName name="ACTIVA1" localSheetId="6">#REF!</definedName>
    <definedName name="ACTIVA1" localSheetId="9">#REF!</definedName>
    <definedName name="ACTIVA1" localSheetId="3">#REF!</definedName>
    <definedName name="ACTIVA1">#REF!</definedName>
    <definedName name="ACwvu.CapersView." localSheetId="7" hidden="1">[66]MASTER!#REF!</definedName>
    <definedName name="ACwvu.CapersView." localSheetId="6" hidden="1">[66]MASTER!#REF!</definedName>
    <definedName name="ACwvu.CapersView." localSheetId="9" hidden="1">[66]MASTER!#REF!</definedName>
    <definedName name="ACwvu.CapersView." hidden="1">[66]MASTER!#REF!</definedName>
    <definedName name="ACwvu.Japan_Capers_Ed_Pub." localSheetId="8" hidden="1">#REF!</definedName>
    <definedName name="ACwvu.Japan_Capers_Ed_Pub." localSheetId="7" hidden="1">#REF!</definedName>
    <definedName name="ACwvu.Japan_Capers_Ed_Pub." localSheetId="4" hidden="1">#REF!</definedName>
    <definedName name="ACwvu.Japan_Capers_Ed_Pub." localSheetId="6" hidden="1">#REF!</definedName>
    <definedName name="ACwvu.Japan_Capers_Ed_Pub." localSheetId="9" hidden="1">#REF!</definedName>
    <definedName name="ACwvu.Japan_Capers_Ed_Pub." localSheetId="3" hidden="1">#REF!</definedName>
    <definedName name="ACwvu.Japan_Capers_Ed_Pub." hidden="1">#REF!</definedName>
    <definedName name="ACwvu.KJP_CC." localSheetId="7" hidden="1">#REF!</definedName>
    <definedName name="ACwvu.KJP_CC." localSheetId="6" hidden="1">#REF!</definedName>
    <definedName name="ACwvu.KJP_CC." localSheetId="9" hidden="1">#REF!</definedName>
    <definedName name="ACwvu.KJP_CC." localSheetId="3" hidden="1">#REF!</definedName>
    <definedName name="ACwvu.KJP_CC." hidden="1">#REF!</definedName>
    <definedName name="ACX" localSheetId="7">#REF!</definedName>
    <definedName name="ACX" localSheetId="6">#REF!</definedName>
    <definedName name="ACX" localSheetId="9">#REF!</definedName>
    <definedName name="ACX" localSheetId="3">#REF!</definedName>
    <definedName name="ACX">#REF!</definedName>
    <definedName name="AD" localSheetId="7">'[64]daf-3(OK)'!#REF!</definedName>
    <definedName name="AD" localSheetId="6">'[64]daf-3(OK)'!#REF!</definedName>
    <definedName name="AD" localSheetId="9">'[64]daf-3(OK)'!#REF!</definedName>
    <definedName name="AD" localSheetId="3">'[64]daf-3(OK)'!#REF!</definedName>
    <definedName name="AD">'[64]daf-3(OK)'!#REF!</definedName>
    <definedName name="ada" localSheetId="7">#REF!</definedName>
    <definedName name="ada" localSheetId="4">#REF!</definedName>
    <definedName name="ada" localSheetId="6">#REF!</definedName>
    <definedName name="ada" localSheetId="9">#REF!</definedName>
    <definedName name="ada" localSheetId="3">#REF!</definedName>
    <definedName name="ada">#REF!</definedName>
    <definedName name="adda" hidden="1">{#N/A,#N/A,FALSE,"Aging Summary";#N/A,#N/A,FALSE,"Ratio Analysis";#N/A,#N/A,FALSE,"Test 120 Day Accts";#N/A,#N/A,FALSE,"Tickmarks"}</definedName>
    <definedName name="addfill" localSheetId="8">#REF!</definedName>
    <definedName name="addfill" localSheetId="7">#REF!</definedName>
    <definedName name="addfill" localSheetId="4">#REF!</definedName>
    <definedName name="addfill" localSheetId="6">#REF!</definedName>
    <definedName name="addfill" localSheetId="9">#REF!</definedName>
    <definedName name="addfill" localSheetId="3">#REF!</definedName>
    <definedName name="addfill">#REF!</definedName>
    <definedName name="ADDPAININCAPITAL" localSheetId="7">#REF!</definedName>
    <definedName name="ADDPAININCAPITAL" localSheetId="6">#REF!</definedName>
    <definedName name="ADDPAININCAPITAL" localSheetId="9">#REF!</definedName>
    <definedName name="ADDPAININCAPITAL" localSheetId="3">#REF!</definedName>
    <definedName name="ADDPAININCAPITAL">#REF!</definedName>
    <definedName name="ADDRESS" localSheetId="7">#REF!</definedName>
    <definedName name="ADDRESS" localSheetId="6">#REF!</definedName>
    <definedName name="ADDRESS" localSheetId="9">#REF!</definedName>
    <definedName name="ADDRESS">#REF!</definedName>
    <definedName name="adeeeeeeeee" hidden="1">{#N/A,#N/A,FALSE,"Aging Summary";#N/A,#N/A,FALSE,"Ratio Analysis";#N/A,#N/A,FALSE,"Test 120 Day Accts";#N/A,#N/A,FALSE,"Tickmarks"}</definedName>
    <definedName name="adi" localSheetId="8">#REF!</definedName>
    <definedName name="adi" localSheetId="7">#REF!</definedName>
    <definedName name="adi" localSheetId="4">#REF!</definedName>
    <definedName name="adi" localSheetId="6">#REF!</definedName>
    <definedName name="adi" localSheetId="9">#REF!</definedName>
    <definedName name="adi" localSheetId="3">#REF!</definedName>
    <definedName name="adi">#REF!</definedName>
    <definedName name="adjprof" localSheetId="7">#REF!</definedName>
    <definedName name="adjprof" localSheetId="6">#REF!</definedName>
    <definedName name="adjprof" localSheetId="9">#REF!</definedName>
    <definedName name="adjprof" localSheetId="3">#REF!</definedName>
    <definedName name="adjprof">#REF!</definedName>
    <definedName name="ads" localSheetId="7" hidden="1">#REF!</definedName>
    <definedName name="ads" localSheetId="6" hidden="1">#REF!</definedName>
    <definedName name="ads" localSheetId="9" hidden="1">#REF!</definedName>
    <definedName name="ads" hidden="1">#REF!</definedName>
    <definedName name="ADV" localSheetId="7">'[16]Detail-PARENT'!#REF!</definedName>
    <definedName name="ADV" localSheetId="6">'[16]Detail-PARENT'!#REF!</definedName>
    <definedName name="ADV" localSheetId="9">'[16]Detail-PARENT'!#REF!</definedName>
    <definedName name="ADV" localSheetId="3">'[16]Detail-PARENT'!#REF!</definedName>
    <definedName name="ADV">'[16]Detail-PARENT'!#REF!</definedName>
    <definedName name="ADVANCEFORSALE" localSheetId="7">#REF!</definedName>
    <definedName name="ADVANCEFORSALE" localSheetId="4">#REF!</definedName>
    <definedName name="ADVANCEFORSALE" localSheetId="6">#REF!</definedName>
    <definedName name="ADVANCEFORSALE" localSheetId="9">#REF!</definedName>
    <definedName name="ADVANCEFORSALE" localSheetId="3">#REF!</definedName>
    <definedName name="ADVANCEFORSALE">#REF!</definedName>
    <definedName name="ADVANCES" localSheetId="7">#REF!</definedName>
    <definedName name="ADVANCES" localSheetId="6">#REF!</definedName>
    <definedName name="ADVANCES" localSheetId="9">#REF!</definedName>
    <definedName name="ADVANCES" localSheetId="3">#REF!</definedName>
    <definedName name="ADVANCES">#REF!</definedName>
    <definedName name="ADVFORACQUISITIONOFINVESTMENT" localSheetId="7">#REF!</definedName>
    <definedName name="ADVFORACQUISITIONOFINVESTMENT" localSheetId="6">#REF!</definedName>
    <definedName name="ADVFORACQUISITIONOFINVESTMENT" localSheetId="9">#REF!</definedName>
    <definedName name="ADVFORACQUISITIONOFINVESTMENT" localSheetId="3">#REF!</definedName>
    <definedName name="ADVFORACQUISITIONOFINVESTMENT">#REF!</definedName>
    <definedName name="ADX" localSheetId="7">#REF!</definedName>
    <definedName name="ADX" localSheetId="6">#REF!</definedName>
    <definedName name="ADX" localSheetId="9">#REF!</definedName>
    <definedName name="ADX" localSheetId="3">#REF!</definedName>
    <definedName name="ADX">#REF!</definedName>
    <definedName name="AE" localSheetId="7">'[64]daf-3(OK)'!#REF!</definedName>
    <definedName name="AE" localSheetId="6">'[64]daf-3(OK)'!#REF!</definedName>
    <definedName name="AE" localSheetId="9">'[64]daf-3(OK)'!#REF!</definedName>
    <definedName name="AE" localSheetId="3">'[64]daf-3(OK)'!#REF!</definedName>
    <definedName name="AE">'[64]daf-3(OK)'!#REF!</definedName>
    <definedName name="aemas" localSheetId="7">#REF!</definedName>
    <definedName name="aemas" localSheetId="6">#REF!</definedName>
    <definedName name="aemas" localSheetId="9">#REF!</definedName>
    <definedName name="aemas">#REF!</definedName>
    <definedName name="AF" localSheetId="7">'[64]daf-3(OK)'!#REF!</definedName>
    <definedName name="AF" localSheetId="6">'[64]daf-3(OK)'!#REF!</definedName>
    <definedName name="AF" localSheetId="9">'[64]daf-3(OK)'!#REF!</definedName>
    <definedName name="AF" localSheetId="3">'[64]daf-3(OK)'!#REF!</definedName>
    <definedName name="AF">'[64]daf-3(OK)'!#REF!</definedName>
    <definedName name="AFES" localSheetId="7">#REF!</definedName>
    <definedName name="AFES" localSheetId="4">#REF!</definedName>
    <definedName name="AFES" localSheetId="6">#REF!</definedName>
    <definedName name="AFES" localSheetId="9">#REF!</definedName>
    <definedName name="AFES" localSheetId="3">#REF!</definedName>
    <definedName name="AFES">#REF!</definedName>
    <definedName name="AG" localSheetId="7">'[64]daf-3(OK)'!#REF!</definedName>
    <definedName name="AG" localSheetId="4">'[64]daf-3(OK)'!#REF!</definedName>
    <definedName name="AG" localSheetId="6">'[64]daf-3(OK)'!#REF!</definedName>
    <definedName name="AG" localSheetId="9">'[64]daf-3(OK)'!#REF!</definedName>
    <definedName name="AG" localSheetId="3">'[64]daf-3(OK)'!#REF!</definedName>
    <definedName name="AG">'[64]daf-3(OK)'!#REF!</definedName>
    <definedName name="ag142X42" localSheetId="7">[46]chitimc!#REF!</definedName>
    <definedName name="ag142X42" localSheetId="6">[46]chitimc!#REF!</definedName>
    <definedName name="ag142X42" localSheetId="9">[46]chitimc!#REF!</definedName>
    <definedName name="ag142X42" localSheetId="3">[46]chitimc!#REF!</definedName>
    <definedName name="ag142X42">[46]chitimc!#REF!</definedName>
    <definedName name="ag267N59" localSheetId="7">[46]chitimc!#REF!</definedName>
    <definedName name="ag267N59" localSheetId="6">[46]chitimc!#REF!</definedName>
    <definedName name="ag267N59" localSheetId="9">[46]chitimc!#REF!</definedName>
    <definedName name="ag267N59" localSheetId="3">[46]chitimc!#REF!</definedName>
    <definedName name="ag267N59">[46]chitimc!#REF!</definedName>
    <definedName name="agag" localSheetId="8" hidden="1">{"adj95mult",#N/A,FALSE,"COMPCO";"adj95est",#N/A,FALSE,"COMPCO"}</definedName>
    <definedName name="agag" localSheetId="4" hidden="1">{"adj95mult",#N/A,FALSE,"COMPCO";"adj95est",#N/A,FALSE,"COMPCO"}</definedName>
    <definedName name="agag" hidden="1">{"adj95mult",#N/A,FALSE,"COMPCO";"adj95est",#N/A,FALSE,"COMPCO"}</definedName>
    <definedName name="age" hidden="1">{#N/A,#N/A,FALSE,"Aging Summary";#N/A,#N/A,FALSE,"Ratio Analysis";#N/A,#N/A,FALSE,"Test 120 Day Accts";#N/A,#N/A,FALSE,"Tickmarks"}</definedName>
    <definedName name="AGREGAT">[49]Sheet1!$A$75:$H$89</definedName>
    <definedName name="AGREGATA" localSheetId="7">'[55]Ag Hls &amp; Ksr'!#REF!</definedName>
    <definedName name="AGREGATA" localSheetId="4">'[55]Ag Hls &amp; Ksr'!#REF!</definedName>
    <definedName name="AGREGATA" localSheetId="6">'[55]Ag Hls &amp; Ksr'!#REF!</definedName>
    <definedName name="AGREGATA" localSheetId="9">'[55]Ag Hls &amp; Ksr'!#REF!</definedName>
    <definedName name="AGREGATA" localSheetId="3">'[55]Ag Hls &amp; Ksr'!#REF!</definedName>
    <definedName name="AGREGATA">'[55]Ag Hls &amp; Ksr'!#REF!</definedName>
    <definedName name="AGREGATB" localSheetId="7">'[55]Ag Hls &amp; Ksr'!#REF!</definedName>
    <definedName name="AGREGATB" localSheetId="6">'[55]Ag Hls &amp; Ksr'!#REF!</definedName>
    <definedName name="AGREGATB" localSheetId="9">'[55]Ag Hls &amp; Ksr'!#REF!</definedName>
    <definedName name="AGREGATB" localSheetId="3">'[55]Ag Hls &amp; Ksr'!#REF!</definedName>
    <definedName name="AGREGATB">'[55]Ag Hls &amp; Ksr'!#REF!</definedName>
    <definedName name="AGREGATC" localSheetId="7">'[55]Ag Hls &amp; Ksr'!#REF!</definedName>
    <definedName name="AGREGATC" localSheetId="6">'[55]Ag Hls &amp; Ksr'!#REF!</definedName>
    <definedName name="AGREGATC" localSheetId="9">'[55]Ag Hls &amp; Ksr'!#REF!</definedName>
    <definedName name="AGREGATC" localSheetId="3">'[55]Ag Hls &amp; Ksr'!#REF!</definedName>
    <definedName name="AGREGATC">'[55]Ag Hls &amp; Ksr'!#REF!</definedName>
    <definedName name="agresik" localSheetId="7">#REF!</definedName>
    <definedName name="agresik" localSheetId="6">#REF!</definedName>
    <definedName name="agresik" localSheetId="9">#REF!</definedName>
    <definedName name="agresik">#REF!</definedName>
    <definedName name="agus" localSheetId="7" hidden="1">#REF!</definedName>
    <definedName name="agus" localSheetId="6" hidden="1">#REF!</definedName>
    <definedName name="agus" localSheetId="9" hidden="1">#REF!</definedName>
    <definedName name="agus" hidden="1">#REF!</definedName>
    <definedName name="AH" localSheetId="7">'[64]daf-3(OK)'!#REF!</definedName>
    <definedName name="AH" localSheetId="4">'[64]daf-3(OK)'!#REF!</definedName>
    <definedName name="AH" localSheetId="6">'[64]daf-3(OK)'!#REF!</definedName>
    <definedName name="AH" localSheetId="9">'[64]daf-3(OK)'!#REF!</definedName>
    <definedName name="AH" localSheetId="3">'[64]daf-3(OK)'!#REF!</definedName>
    <definedName name="AH">'[64]daf-3(OK)'!#REF!</definedName>
    <definedName name="ahrd100" localSheetId="7">#REF!</definedName>
    <definedName name="ahrd100" localSheetId="4">#REF!</definedName>
    <definedName name="ahrd100" localSheetId="6">#REF!</definedName>
    <definedName name="ahrd100" localSheetId="9">#REF!</definedName>
    <definedName name="ahrd100" localSheetId="3">#REF!</definedName>
    <definedName name="ahrd100">#REF!</definedName>
    <definedName name="ahrd150" localSheetId="7">#REF!</definedName>
    <definedName name="ahrd150" localSheetId="6">#REF!</definedName>
    <definedName name="ahrd150" localSheetId="9">#REF!</definedName>
    <definedName name="ahrd150" localSheetId="3">#REF!</definedName>
    <definedName name="ahrd150">#REF!</definedName>
    <definedName name="ahuf100" localSheetId="7">#REF!</definedName>
    <definedName name="ahuf100" localSheetId="6">#REF!</definedName>
    <definedName name="ahuf100" localSheetId="9">#REF!</definedName>
    <definedName name="ahuf100" localSheetId="3">#REF!</definedName>
    <definedName name="ahuf100">#REF!</definedName>
    <definedName name="ahuf150" localSheetId="7">#REF!</definedName>
    <definedName name="ahuf150" localSheetId="6">#REF!</definedName>
    <definedName name="ahuf150" localSheetId="9">#REF!</definedName>
    <definedName name="ahuf150" localSheetId="3">#REF!</definedName>
    <definedName name="ahuf150">#REF!</definedName>
    <definedName name="ahuf150ahuf150" localSheetId="7">#REF!</definedName>
    <definedName name="ahuf150ahuf150" localSheetId="6">#REF!</definedName>
    <definedName name="ahuf150ahuf150" localSheetId="9">#REF!</definedName>
    <definedName name="ahuf150ahuf150" localSheetId="3">#REF!</definedName>
    <definedName name="ahuf150ahuf150">#REF!</definedName>
    <definedName name="AI" localSheetId="7">'[64]daf-3(OK)'!#REF!</definedName>
    <definedName name="AI" localSheetId="6">'[64]daf-3(OK)'!#REF!</definedName>
    <definedName name="AI" localSheetId="9">'[64]daf-3(OK)'!#REF!</definedName>
    <definedName name="AI" localSheetId="3">'[64]daf-3(OK)'!#REF!</definedName>
    <definedName name="AI">'[64]daf-3(OK)'!#REF!</definedName>
    <definedName name="aintan" localSheetId="7">#REF!</definedName>
    <definedName name="aintan" localSheetId="6">#REF!</definedName>
    <definedName name="aintan" localSheetId="9">#REF!</definedName>
    <definedName name="aintan">#REF!</definedName>
    <definedName name="AIRCOMPRESOR611" localSheetId="7">#REF!</definedName>
    <definedName name="AIRCOMPRESOR611" localSheetId="6">#REF!</definedName>
    <definedName name="AIRCOMPRESOR611" localSheetId="9">#REF!</definedName>
    <definedName name="AIRCOMPRESOR611" localSheetId="3">#REF!</definedName>
    <definedName name="AIRCOMPRESOR611">#REF!</definedName>
    <definedName name="AIRCOMPRESOR819" localSheetId="7">#REF!</definedName>
    <definedName name="AIRCOMPRESOR819" localSheetId="6">#REF!</definedName>
    <definedName name="AIRCOMPRESOR819" localSheetId="9">#REF!</definedName>
    <definedName name="AIRCOMPRESOR819" localSheetId="3">#REF!</definedName>
    <definedName name="AIRCOMPRESOR819">#REF!</definedName>
    <definedName name="AJ" localSheetId="7">'[64]daf-3(OK)'!#REF!</definedName>
    <definedName name="AJ" localSheetId="6">'[64]daf-3(OK)'!#REF!</definedName>
    <definedName name="AJ" localSheetId="9">'[64]daf-3(OK)'!#REF!</definedName>
    <definedName name="AJ" localSheetId="3">'[64]daf-3(OK)'!#REF!</definedName>
    <definedName name="AJ">'[64]daf-3(OK)'!#REF!</definedName>
    <definedName name="AK" localSheetId="7">'[64]daf-3(OK)'!#REF!</definedName>
    <definedName name="AK" localSheetId="6">'[64]daf-3(OK)'!#REF!</definedName>
    <definedName name="AK" localSheetId="9">'[64]daf-3(OK)'!#REF!</definedName>
    <definedName name="AK" localSheetId="3">'[64]daf-3(OK)'!#REF!</definedName>
    <definedName name="AK">'[64]daf-3(OK)'!#REF!</definedName>
    <definedName name="akanpus" localSheetId="7">#REF!</definedName>
    <definedName name="akanpus" localSheetId="6">#REF!</definedName>
    <definedName name="akanpus" localSheetId="9">#REF!</definedName>
    <definedName name="akanpus">#REF!</definedName>
    <definedName name="akco100" localSheetId="7">#REF!</definedName>
    <definedName name="akco100" localSheetId="6">#REF!</definedName>
    <definedName name="akco100" localSheetId="9">#REF!</definedName>
    <definedName name="akco100" localSheetId="3">#REF!</definedName>
    <definedName name="akco100">#REF!</definedName>
    <definedName name="akco150" localSheetId="7">#REF!</definedName>
    <definedName name="akco150" localSheetId="6">#REF!</definedName>
    <definedName name="akco150" localSheetId="9">#REF!</definedName>
    <definedName name="akco150" localSheetId="3">#REF!</definedName>
    <definedName name="akco150">#REF!</definedName>
    <definedName name="akco80" localSheetId="7">#REF!</definedName>
    <definedName name="akco80" localSheetId="6">#REF!</definedName>
    <definedName name="akco80" localSheetId="9">#REF!</definedName>
    <definedName name="akco80" localSheetId="3">#REF!</definedName>
    <definedName name="akco80">#REF!</definedName>
    <definedName name="akfd50" localSheetId="7">#REF!</definedName>
    <definedName name="akfd50" localSheetId="6">#REF!</definedName>
    <definedName name="akfd50" localSheetId="9">#REF!</definedName>
    <definedName name="akfd50" localSheetId="3">#REF!</definedName>
    <definedName name="akfd50">#REF!</definedName>
    <definedName name="akfj100" localSheetId="7">#REF!</definedName>
    <definedName name="akfj100" localSheetId="6">#REF!</definedName>
    <definedName name="akfj100" localSheetId="9">#REF!</definedName>
    <definedName name="akfj100" localSheetId="3">#REF!</definedName>
    <definedName name="akfj100">#REF!</definedName>
    <definedName name="akgv100" localSheetId="7">#REF!</definedName>
    <definedName name="akgv100" localSheetId="6">#REF!</definedName>
    <definedName name="akgv100" localSheetId="9">#REF!</definedName>
    <definedName name="akgv100" localSheetId="3">#REF!</definedName>
    <definedName name="akgv100">#REF!</definedName>
    <definedName name="akgv80" localSheetId="7">#REF!</definedName>
    <definedName name="akgv80" localSheetId="6">#REF!</definedName>
    <definedName name="akgv80" localSheetId="9">#REF!</definedName>
    <definedName name="akgv80" localSheetId="3">#REF!</definedName>
    <definedName name="akgv80">#REF!</definedName>
    <definedName name="akof100" localSheetId="7">#REF!</definedName>
    <definedName name="akof100" localSheetId="6">#REF!</definedName>
    <definedName name="akof100" localSheetId="9">#REF!</definedName>
    <definedName name="akof100" localSheetId="3">#REF!</definedName>
    <definedName name="akof100">#REF!</definedName>
    <definedName name="akof150" localSheetId="7">#REF!</definedName>
    <definedName name="akof150" localSheetId="6">#REF!</definedName>
    <definedName name="akof150" localSheetId="9">#REF!</definedName>
    <definedName name="akof150" localSheetId="3">#REF!</definedName>
    <definedName name="akof150">#REF!</definedName>
    <definedName name="akof4" localSheetId="7">#REF!</definedName>
    <definedName name="akof4" localSheetId="6">#REF!</definedName>
    <definedName name="akof4" localSheetId="9">#REF!</definedName>
    <definedName name="akof4" localSheetId="3">#REF!</definedName>
    <definedName name="akof4">#REF!</definedName>
    <definedName name="akof6" localSheetId="7">#REF!</definedName>
    <definedName name="akof6" localSheetId="6">#REF!</definedName>
    <definedName name="akof6" localSheetId="9">#REF!</definedName>
    <definedName name="akof6" localSheetId="3">#REF!</definedName>
    <definedName name="akof6">#REF!</definedName>
    <definedName name="akof80" localSheetId="7">#REF!</definedName>
    <definedName name="akof80" localSheetId="6">#REF!</definedName>
    <definedName name="akof80" localSheetId="9">#REF!</definedName>
    <definedName name="akof80" localSheetId="3">#REF!</definedName>
    <definedName name="akof80">#REF!</definedName>
    <definedName name="akofl80" localSheetId="7">#REF!</definedName>
    <definedName name="akofl80" localSheetId="6">#REF!</definedName>
    <definedName name="akofl80" localSheetId="9">#REF!</definedName>
    <definedName name="akofl80" localSheetId="3">#REF!</definedName>
    <definedName name="akofl80">#REF!</definedName>
    <definedName name="akogv100" localSheetId="7">#REF!</definedName>
    <definedName name="akogv100" localSheetId="6">#REF!</definedName>
    <definedName name="akogv100" localSheetId="9">#REF!</definedName>
    <definedName name="akogv100" localSheetId="3">#REF!</definedName>
    <definedName name="akogv100">#REF!</definedName>
    <definedName name="akogv80" localSheetId="7">#REF!</definedName>
    <definedName name="akogv80" localSheetId="6">#REF!</definedName>
    <definedName name="akogv80" localSheetId="9">#REF!</definedName>
    <definedName name="akogv80" localSheetId="3">#REF!</definedName>
    <definedName name="akogv80">#REF!</definedName>
    <definedName name="akotabaru" localSheetId="7">#REF!</definedName>
    <definedName name="akotabaru" localSheetId="6">#REF!</definedName>
    <definedName name="akotabaru" localSheetId="9">#REF!</definedName>
    <definedName name="akotabaru">#REF!</definedName>
    <definedName name="AKTIF" localSheetId="7">#REF!</definedName>
    <definedName name="AKTIF" localSheetId="6">#REF!</definedName>
    <definedName name="AKTIF" localSheetId="9">#REF!</definedName>
    <definedName name="AKTIF">#REF!</definedName>
    <definedName name="akumai" localSheetId="7">#REF!</definedName>
    <definedName name="akumai" localSheetId="6">#REF!</definedName>
    <definedName name="akumai" localSheetId="9">#REF!</definedName>
    <definedName name="akumai">#REF!</definedName>
    <definedName name="akun" localSheetId="7">#REF!</definedName>
    <definedName name="akun" localSheetId="6">#REF!</definedName>
    <definedName name="akun" localSheetId="9">#REF!</definedName>
    <definedName name="akun">#REF!</definedName>
    <definedName name="Akunbaru" localSheetId="7">#REF!</definedName>
    <definedName name="Akunbaru" localSheetId="6">#REF!</definedName>
    <definedName name="Akunbaru" localSheetId="9">#REF!</definedName>
    <definedName name="Akunbaru">#REF!</definedName>
    <definedName name="akupang" localSheetId="7">#REF!</definedName>
    <definedName name="akupang" localSheetId="6">#REF!</definedName>
    <definedName name="akupang" localSheetId="9">#REF!</definedName>
    <definedName name="akupang">#REF!</definedName>
    <definedName name="al">'[67]Bangunan Utama'!$AL$17</definedName>
    <definedName name="Alamat" localSheetId="7">#REF!</definedName>
    <definedName name="Alamat" localSheetId="6">#REF!</definedName>
    <definedName name="Alamat" localSheetId="9">#REF!</definedName>
    <definedName name="Alamat">#REF!</definedName>
    <definedName name="ALAT" localSheetId="8">'[68]DAFTAR HARGA'!#REF!</definedName>
    <definedName name="ALAT" localSheetId="7">'[68]DAFTAR HARGA'!#REF!</definedName>
    <definedName name="ALAT" localSheetId="4">'[68]DAFTAR HARGA'!#REF!</definedName>
    <definedName name="ALAT" localSheetId="6">'[68]DAFTAR HARGA'!#REF!</definedName>
    <definedName name="ALAT" localSheetId="9">'[68]DAFTAR HARGA'!#REF!</definedName>
    <definedName name="ALAT" localSheetId="3">'[68]DAFTAR HARGA'!#REF!</definedName>
    <definedName name="ALAT">'[68]DAFTAR HARGA'!#REF!</definedName>
    <definedName name="ALATUTAMA" localSheetId="7">#REF!</definedName>
    <definedName name="ALATUTAMA" localSheetId="4">#REF!</definedName>
    <definedName name="ALATUTAMA" localSheetId="6">#REF!</definedName>
    <definedName name="ALATUTAMA" localSheetId="9">#REF!</definedName>
    <definedName name="ALATUTAMA" localSheetId="3">#REF!</definedName>
    <definedName name="ALATUTAMA">#REF!</definedName>
    <definedName name="alembar" localSheetId="7">#REF!</definedName>
    <definedName name="alembar" localSheetId="6">#REF!</definedName>
    <definedName name="alembar" localSheetId="9">#REF!</definedName>
    <definedName name="alembar">#REF!</definedName>
    <definedName name="ALL" localSheetId="7">#REF!</definedName>
    <definedName name="ALL" localSheetId="6">#REF!</definedName>
    <definedName name="ALL" localSheetId="9">#REF!</definedName>
    <definedName name="ALL" localSheetId="3">#REF!</definedName>
    <definedName name="ALL">#REF!</definedName>
    <definedName name="alldata" localSheetId="7">#REF!</definedName>
    <definedName name="alldata" localSheetId="6">#REF!</definedName>
    <definedName name="alldata" localSheetId="9">#REF!</definedName>
    <definedName name="alldata" localSheetId="3">#REF!</definedName>
    <definedName name="alldata">#REF!</definedName>
    <definedName name="alm" localSheetId="7">#REF!</definedName>
    <definedName name="alm" localSheetId="6">#REF!</definedName>
    <definedName name="alm" localSheetId="9">#REF!</definedName>
    <definedName name="alm" localSheetId="3">#REF!</definedName>
    <definedName name="alm">#REF!</definedName>
    <definedName name="ALVO" localSheetId="7">[25]Material!#REF!</definedName>
    <definedName name="ALVO" localSheetId="6">[25]Material!#REF!</definedName>
    <definedName name="ALVO" localSheetId="9">[25]Material!#REF!</definedName>
    <definedName name="ALVO" localSheetId="3">[25]Material!#REF!</definedName>
    <definedName name="ALVO">[25]Material!#REF!</definedName>
    <definedName name="AM" localSheetId="7">'[64]daf-3(OK)'!#REF!</definedName>
    <definedName name="AM" localSheetId="6">'[64]daf-3(OK)'!#REF!</definedName>
    <definedName name="AM" localSheetId="9">'[64]daf-3(OK)'!#REF!</definedName>
    <definedName name="AM" localSheetId="3">'[64]daf-3(OK)'!#REF!</definedName>
    <definedName name="AM">'[64]daf-3(OK)'!#REF!</definedName>
    <definedName name="amaumere" localSheetId="7">#REF!</definedName>
    <definedName name="amaumere" localSheetId="6">#REF!</definedName>
    <definedName name="amaumere" localSheetId="9">#REF!</definedName>
    <definedName name="amaumere">#REF!</definedName>
    <definedName name="amort" localSheetId="7">'[16]Detail-PARENT'!#REF!</definedName>
    <definedName name="amort" localSheetId="6">'[16]Detail-PARENT'!#REF!</definedName>
    <definedName name="amort" localSheetId="9">'[16]Detail-PARENT'!#REF!</definedName>
    <definedName name="amort" localSheetId="3">'[16]Detail-PARENT'!#REF!</definedName>
    <definedName name="amort">'[16]Detail-PARENT'!#REF!</definedName>
    <definedName name="amortdeffcharges" localSheetId="7">'[16]Detail-PARENT'!#REF!</definedName>
    <definedName name="amortdeffcharges" localSheetId="6">'[16]Detail-PARENT'!#REF!</definedName>
    <definedName name="amortdeffcharges" localSheetId="9">'[16]Detail-PARENT'!#REF!</definedName>
    <definedName name="amortdeffcharges" localSheetId="3">'[16]Detail-PARENT'!#REF!</definedName>
    <definedName name="amortdeffcharges">'[16]Detail-PARENT'!#REF!</definedName>
    <definedName name="amortgoodwill" localSheetId="7">'[16]Detail-PARENT'!#REF!</definedName>
    <definedName name="amortgoodwill" localSheetId="6">'[16]Detail-PARENT'!#REF!</definedName>
    <definedName name="amortgoodwill" localSheetId="9">'[16]Detail-PARENT'!#REF!</definedName>
    <definedName name="amortgoodwill" localSheetId="3">'[16]Detail-PARENT'!#REF!</definedName>
    <definedName name="amortgoodwill">'[16]Detail-PARENT'!#REF!</definedName>
    <definedName name="AMP" localSheetId="7">#REF!</definedName>
    <definedName name="AMP" localSheetId="4">#REF!</definedName>
    <definedName name="AMP" localSheetId="6">#REF!</definedName>
    <definedName name="AMP" localSheetId="9">#REF!</definedName>
    <definedName name="AMP" localSheetId="3">#REF!</definedName>
    <definedName name="AMP">#REF!</definedName>
    <definedName name="AN" localSheetId="7">'[64]daf-3(OK)'!#REF!</definedName>
    <definedName name="AN" localSheetId="4">'[64]daf-3(OK)'!#REF!</definedName>
    <definedName name="AN" localSheetId="6">'[64]daf-3(OK)'!#REF!</definedName>
    <definedName name="AN" localSheetId="9">'[64]daf-3(OK)'!#REF!</definedName>
    <definedName name="AN" localSheetId="3">'[64]daf-3(OK)'!#REF!</definedName>
    <definedName name="AN">'[64]daf-3(OK)'!#REF!</definedName>
    <definedName name="AN.30" localSheetId="7">#REF!</definedName>
    <definedName name="AN.30" localSheetId="4">#REF!</definedName>
    <definedName name="AN.30" localSheetId="6">#REF!</definedName>
    <definedName name="AN.30" localSheetId="9">#REF!</definedName>
    <definedName name="AN.30" localSheetId="3">#REF!</definedName>
    <definedName name="AN.30">#REF!</definedName>
    <definedName name="Analisa" localSheetId="7">#REF!</definedName>
    <definedName name="Analisa" localSheetId="6">#REF!</definedName>
    <definedName name="Analisa" localSheetId="9">#REF!</definedName>
    <definedName name="Analisa" localSheetId="3">#REF!</definedName>
    <definedName name="Analisa">#REF!</definedName>
    <definedName name="ANALISA_ALAT" localSheetId="7">#REF!</definedName>
    <definedName name="ANALISA_ALAT" localSheetId="6">#REF!</definedName>
    <definedName name="ANALISA_ALAT" localSheetId="9">#REF!</definedName>
    <definedName name="ANALISA_ALAT" localSheetId="3">#REF!</definedName>
    <definedName name="ANALISA_ALAT">#REF!</definedName>
    <definedName name="Analisa1" localSheetId="7">#REF!</definedName>
    <definedName name="Analisa1" localSheetId="6">#REF!</definedName>
    <definedName name="Analisa1" localSheetId="9">#REF!</definedName>
    <definedName name="Analisa1" localSheetId="3">#REF!</definedName>
    <definedName name="Analisa1">#REF!</definedName>
    <definedName name="Analisa101A">'[69]Analisa HSP'!$U$51</definedName>
    <definedName name="Analisa101B">'[70]Analisa HSP'!$U$231</definedName>
    <definedName name="Analisa101C">'[70]Analisa HSP'!$U$410</definedName>
    <definedName name="Analisa101D">'[70]Analisa HSP'!$U$589</definedName>
    <definedName name="Analisa101E">'[70]Analisa HSP'!$U$768</definedName>
    <definedName name="ang" localSheetId="7">#REF!</definedName>
    <definedName name="ang" localSheetId="6">#REF!</definedName>
    <definedName name="ang" localSheetId="9">#REF!</definedName>
    <definedName name="ang">#REF!</definedName>
    <definedName name="anggun" localSheetId="7" hidden="1">'[71]struktur tdk dipakai'!#REF!</definedName>
    <definedName name="anggun" localSheetId="6" hidden="1">'[71]struktur tdk dipakai'!#REF!</definedName>
    <definedName name="anggun" localSheetId="9" hidden="1">'[71]struktur tdk dipakai'!#REF!</definedName>
    <definedName name="anggun" hidden="1">'[71]struktur tdk dipakai'!#REF!</definedName>
    <definedName name="ANLYS" localSheetId="7">#REF!</definedName>
    <definedName name="ANLYS" localSheetId="4">#REF!</definedName>
    <definedName name="ANLYS" localSheetId="6">#REF!</definedName>
    <definedName name="ANLYS" localSheetId="9">#REF!</definedName>
    <definedName name="ANLYS" localSheetId="3">#REF!</definedName>
    <definedName name="ANLYS">#REF!</definedName>
    <definedName name="anscount" hidden="1">4</definedName>
    <definedName name="ANTEKAGA">'[72]ANTEK-AGGA'!$B$1:$M$188</definedName>
    <definedName name="ANTEKBURDA">[72]BURDA!$B$1:$M$129</definedName>
    <definedName name="ANTEKGAL">'[72]ANTEK-GAL'!$B$1:$M$107</definedName>
    <definedName name="ANTEKHRS">'[72]HRS-ATB'!$B$1:$M$205</definedName>
    <definedName name="ANTEKPRIME">'[72]ANTEK-PRIME'!$B$1:$O$129</definedName>
    <definedName name="ANTEKTIM">'[72]ANTEK-TIMB'!$B$1:$M$189</definedName>
    <definedName name="antok" localSheetId="7">#REF!</definedName>
    <definedName name="antok" localSheetId="6">#REF!</definedName>
    <definedName name="antok" localSheetId="9">#REF!</definedName>
    <definedName name="antok">#REF!</definedName>
    <definedName name="anuita" localSheetId="7">#REF!</definedName>
    <definedName name="anuita" localSheetId="6">#REF!</definedName>
    <definedName name="anuita" localSheetId="9">#REF!</definedName>
    <definedName name="anuita">#REF!</definedName>
    <definedName name="anuitatebus" localSheetId="7">#REF!</definedName>
    <definedName name="anuitatebus" localSheetId="6">#REF!</definedName>
    <definedName name="anuitatebus" localSheetId="9">#REF!</definedName>
    <definedName name="anuitatebus">#REF!</definedName>
    <definedName name="anuta2" localSheetId="7">#REF!</definedName>
    <definedName name="anuta2" localSheetId="6">#REF!</definedName>
    <definedName name="anuta2" localSheetId="9">#REF!</definedName>
    <definedName name="anuta2">#REF!</definedName>
    <definedName name="AO" localSheetId="8">'[64]daf-3(OK)'!#REF!</definedName>
    <definedName name="AO" localSheetId="7">'[64]daf-3(OK)'!#REF!</definedName>
    <definedName name="AO" localSheetId="4">'[64]daf-3(OK)'!#REF!</definedName>
    <definedName name="AO" localSheetId="6">'[64]daf-3(OK)'!#REF!</definedName>
    <definedName name="AO" localSheetId="9">'[64]daf-3(OK)'!#REF!</definedName>
    <definedName name="AO" localSheetId="3">'[64]daf-3(OK)'!#REF!</definedName>
    <definedName name="AO">'[64]daf-3(OK)'!#REF!</definedName>
    <definedName name="aoi" localSheetId="7">#REF!</definedName>
    <definedName name="aoi" localSheetId="6">#REF!</definedName>
    <definedName name="aoi" localSheetId="9">#REF!</definedName>
    <definedName name="aoi">#REF!</definedName>
    <definedName name="AP" localSheetId="7">'[64]daf-3(OK)'!#REF!</definedName>
    <definedName name="AP" localSheetId="6">'[64]daf-3(OK)'!#REF!</definedName>
    <definedName name="AP" localSheetId="9">'[64]daf-3(OK)'!#REF!</definedName>
    <definedName name="AP" localSheetId="3">'[64]daf-3(OK)'!#REF!</definedName>
    <definedName name="AP">'[64]daf-3(OK)'!#REF!</definedName>
    <definedName name="APA0316A" localSheetId="7">#REF!</definedName>
    <definedName name="APA0316A" localSheetId="4">#REF!</definedName>
    <definedName name="APA0316A" localSheetId="6">#REF!</definedName>
    <definedName name="APA0316A" localSheetId="9">#REF!</definedName>
    <definedName name="APA0316A" localSheetId="3">#REF!</definedName>
    <definedName name="APA0316A">#REF!</definedName>
    <definedName name="apa0316b" localSheetId="7">#REF!</definedName>
    <definedName name="apa0316b" localSheetId="6">#REF!</definedName>
    <definedName name="apa0316b" localSheetId="9">#REF!</definedName>
    <definedName name="apa0316b" localSheetId="3">#REF!</definedName>
    <definedName name="apa0316b">#REF!</definedName>
    <definedName name="APAFF" localSheetId="7">'[16]Detail-PARENT'!#REF!</definedName>
    <definedName name="APAFF" localSheetId="6">'[16]Detail-PARENT'!#REF!</definedName>
    <definedName name="APAFF" localSheetId="9">'[16]Detail-PARENT'!#REF!</definedName>
    <definedName name="APAFF" localSheetId="3">'[16]Detail-PARENT'!#REF!</definedName>
    <definedName name="APAFF">'[16]Detail-PARENT'!#REF!</definedName>
    <definedName name="APAFF2">'[15]Detail-PARENT'!$AU$1291</definedName>
    <definedName name="APAFFBB" localSheetId="7">'[73]BS-RTI'!#REF!</definedName>
    <definedName name="APAFFBB" localSheetId="4">'[73]BS-RTI'!#REF!</definedName>
    <definedName name="APAFFBB" localSheetId="6">'[73]BS-RTI'!#REF!</definedName>
    <definedName name="APAFFBB" localSheetId="9">'[73]BS-RTI'!#REF!</definedName>
    <definedName name="APAFFBB" localSheetId="3">'[73]BS-RTI'!#REF!</definedName>
    <definedName name="APAFFBB">'[73]BS-RTI'!#REF!</definedName>
    <definedName name="APAFFCON" localSheetId="7">#REF!</definedName>
    <definedName name="APAFFCON" localSheetId="4">#REF!</definedName>
    <definedName name="APAFFCON" localSheetId="6">#REF!</definedName>
    <definedName name="APAFFCON" localSheetId="9">#REF!</definedName>
    <definedName name="APAFFCON" localSheetId="3">#REF!</definedName>
    <definedName name="APAFFCON">#REF!</definedName>
    <definedName name="apahal" hidden="1">{#N/A,#N/A,TRUE,"Combined Trueup";#N/A,#N/A,TRUE,"LGC (1208)"}</definedName>
    <definedName name="apbpg021" localSheetId="7">#REF!</definedName>
    <definedName name="apbpg021" localSheetId="6">#REF!</definedName>
    <definedName name="apbpg021" localSheetId="9">#REF!</definedName>
    <definedName name="apbpg021">#REF!</definedName>
    <definedName name="apbpg021_1" localSheetId="7">#REF!</definedName>
    <definedName name="apbpg021_1" localSheetId="6">#REF!</definedName>
    <definedName name="apbpg021_1" localSheetId="9">#REF!</definedName>
    <definedName name="apbpg021_1">#REF!</definedName>
    <definedName name="apbpg022" localSheetId="7">#REF!</definedName>
    <definedName name="apbpg022" localSheetId="6">#REF!</definedName>
    <definedName name="apbpg022" localSheetId="9">#REF!</definedName>
    <definedName name="apbpg022">#REF!</definedName>
    <definedName name="apbpg022_1" localSheetId="7">#REF!</definedName>
    <definedName name="apbpg022_1" localSheetId="6">#REF!</definedName>
    <definedName name="apbpg022_1" localSheetId="9">#REF!</definedName>
    <definedName name="apbpg022_1">#REF!</definedName>
    <definedName name="apbpg023" localSheetId="7">#REF!</definedName>
    <definedName name="apbpg023" localSheetId="6">#REF!</definedName>
    <definedName name="apbpg023" localSheetId="9">#REF!</definedName>
    <definedName name="apbpg023">#REF!</definedName>
    <definedName name="apbpg023_1" localSheetId="7">#REF!</definedName>
    <definedName name="apbpg023_1" localSheetId="6">#REF!</definedName>
    <definedName name="apbpg023_1" localSheetId="9">#REF!</definedName>
    <definedName name="apbpg023_1">#REF!</definedName>
    <definedName name="apbpg03" localSheetId="7">#REF!</definedName>
    <definedName name="apbpg03" localSheetId="6">#REF!</definedName>
    <definedName name="apbpg03" localSheetId="9">#REF!</definedName>
    <definedName name="apbpg03">#REF!</definedName>
    <definedName name="apbpg03_1" localSheetId="7">#REF!</definedName>
    <definedName name="apbpg03_1" localSheetId="6">#REF!</definedName>
    <definedName name="apbpg03_1" localSheetId="9">#REF!</definedName>
    <definedName name="apbpg03_1">#REF!</definedName>
    <definedName name="APDEFERREDTAX" localSheetId="7">#REF!</definedName>
    <definedName name="APDEFERREDTAX" localSheetId="6">#REF!</definedName>
    <definedName name="APDEFERREDTAX" localSheetId="9">#REF!</definedName>
    <definedName name="APDEFERREDTAX" localSheetId="3">#REF!</definedName>
    <definedName name="APDEFERREDTAX">#REF!</definedName>
    <definedName name="aperak" localSheetId="7">#REF!</definedName>
    <definedName name="aperak" localSheetId="6">#REF!</definedName>
    <definedName name="aperak" localSheetId="9">#REF!</definedName>
    <definedName name="aperak">#REF!</definedName>
    <definedName name="APINTERCOMPANYACCOUNT" localSheetId="7">#REF!</definedName>
    <definedName name="APINTERCOMPANYACCOUNT" localSheetId="6">#REF!</definedName>
    <definedName name="APINTERCOMPANYACCOUNT" localSheetId="9">#REF!</definedName>
    <definedName name="APINTERCOMPANYACCOUNT" localSheetId="3">#REF!</definedName>
    <definedName name="APINTERCOMPANYACCOUNT">#REF!</definedName>
    <definedName name="aplz" hidden="1">{#N/A,#N/A,TRUE,"Combined Trueup";#N/A,#N/A,TRUE,"LGC (1208)"}</definedName>
    <definedName name="APMINORITYINTEREST" localSheetId="8">#REF!</definedName>
    <definedName name="APMINORITYINTEREST" localSheetId="7">#REF!</definedName>
    <definedName name="APMINORITYINTEREST" localSheetId="4">#REF!</definedName>
    <definedName name="APMINORITYINTEREST" localSheetId="6">#REF!</definedName>
    <definedName name="APMINORITYINTEREST" localSheetId="9">#REF!</definedName>
    <definedName name="APMINORITYINTEREST" localSheetId="3">#REF!</definedName>
    <definedName name="APMINORITYINTEREST">#REF!</definedName>
    <definedName name="APOTHRELATED" localSheetId="7">#REF!</definedName>
    <definedName name="APOTHRELATED" localSheetId="6">#REF!</definedName>
    <definedName name="APOTHRELATED" localSheetId="9">#REF!</definedName>
    <definedName name="APOTHRELATED" localSheetId="3">#REF!</definedName>
    <definedName name="APOTHRELATED">#REF!</definedName>
    <definedName name="apothrs" localSheetId="7">'[16]Detail-PARENT'!#REF!</definedName>
    <definedName name="apothrs" localSheetId="6">'[16]Detail-PARENT'!#REF!</definedName>
    <definedName name="apothrs" localSheetId="9">'[16]Detail-PARENT'!#REF!</definedName>
    <definedName name="apothrs" localSheetId="3">'[16]Detail-PARENT'!#REF!</definedName>
    <definedName name="apothrs">'[16]Detail-PARENT'!#REF!</definedName>
    <definedName name="apothrs2">'[15]Detail-PARENT'!$AU$1088</definedName>
    <definedName name="APOTHTHIRD" localSheetId="7">#REF!</definedName>
    <definedName name="APOTHTHIRD" localSheetId="4">#REF!</definedName>
    <definedName name="APOTHTHIRD" localSheetId="6">#REF!</definedName>
    <definedName name="APOTHTHIRD" localSheetId="9">#REF!</definedName>
    <definedName name="APOTHTHIRD" localSheetId="3">#REF!</definedName>
    <definedName name="APOTHTHIRD">#REF!</definedName>
    <definedName name="appzz" hidden="1">{#N/A,#N/A,TRUE,"Combined Trueup";#N/A,#N/A,TRUE,"LGC (1208)"}</definedName>
    <definedName name="apr_prima" localSheetId="8">#REF!</definedName>
    <definedName name="apr_prima" localSheetId="7">#REF!</definedName>
    <definedName name="apr_prima" localSheetId="4">#REF!</definedName>
    <definedName name="apr_prima" localSheetId="6">#REF!</definedName>
    <definedName name="apr_prima" localSheetId="9">#REF!</definedName>
    <definedName name="apr_prima" localSheetId="3">#REF!</definedName>
    <definedName name="apr_prima">#REF!</definedName>
    <definedName name="aprobolinggo" localSheetId="7">#REF!</definedName>
    <definedName name="aprobolinggo" localSheetId="6">#REF!</definedName>
    <definedName name="aprobolinggo" localSheetId="9">#REF!</definedName>
    <definedName name="aprobolinggo">#REF!</definedName>
    <definedName name="APSUBSBB" localSheetId="7">'[73]BS-RTI'!#REF!</definedName>
    <definedName name="APSUBSBB" localSheetId="4">'[73]BS-RTI'!#REF!</definedName>
    <definedName name="APSUBSBB" localSheetId="6">'[73]BS-RTI'!#REF!</definedName>
    <definedName name="APSUBSBB" localSheetId="9">'[73]BS-RTI'!#REF!</definedName>
    <definedName name="APSUBSBB" localSheetId="3">'[73]BS-RTI'!#REF!</definedName>
    <definedName name="APSUBSBB">'[73]BS-RTI'!#REF!</definedName>
    <definedName name="APSUBSCON" localSheetId="7">#REF!</definedName>
    <definedName name="APSUBSCON" localSheetId="4">#REF!</definedName>
    <definedName name="APSUBSCON" localSheetId="6">#REF!</definedName>
    <definedName name="APSUBSCON" localSheetId="9">#REF!</definedName>
    <definedName name="APSUBSCON" localSheetId="3">#REF!</definedName>
    <definedName name="APSUBSCON">#REF!</definedName>
    <definedName name="APTRADRELATED" localSheetId="7">#REF!</definedName>
    <definedName name="APTRADRELATED" localSheetId="6">#REF!</definedName>
    <definedName name="APTRADRELATED" localSheetId="9">#REF!</definedName>
    <definedName name="APTRADRELATED" localSheetId="3">#REF!</definedName>
    <definedName name="APTRADRELATED">#REF!</definedName>
    <definedName name="APTRADTHIRD" localSheetId="7">#REF!</definedName>
    <definedName name="APTRADTHIRD" localSheetId="6">#REF!</definedName>
    <definedName name="APTRADTHIRD" localSheetId="9">#REF!</definedName>
    <definedName name="APTRADTHIRD" localSheetId="3">#REF!</definedName>
    <definedName name="APTRADTHIRD">#REF!</definedName>
    <definedName name="APTRD" localSheetId="7">'[16]Detail-PARENT'!#REF!</definedName>
    <definedName name="APTRD" localSheetId="6">'[16]Detail-PARENT'!#REF!</definedName>
    <definedName name="APTRD" localSheetId="9">'[16]Detail-PARENT'!#REF!</definedName>
    <definedName name="APTRD" localSheetId="3">'[16]Detail-PARENT'!#REF!</definedName>
    <definedName name="APTRD">'[16]Detail-PARENT'!#REF!</definedName>
    <definedName name="APTRD2">'[15]Detail-PARENT'!$AU$953</definedName>
    <definedName name="apulangpisau" localSheetId="7">#REF!</definedName>
    <definedName name="apulangpisau" localSheetId="6">#REF!</definedName>
    <definedName name="apulangpisau" localSheetId="9">#REF!</definedName>
    <definedName name="apulangpisau">#REF!</definedName>
    <definedName name="AQ" localSheetId="8">'[64]daf-3(OK)'!#REF!</definedName>
    <definedName name="AQ" localSheetId="7">'[64]daf-3(OK)'!#REF!</definedName>
    <definedName name="AQ" localSheetId="4">'[64]daf-3(OK)'!#REF!</definedName>
    <definedName name="AQ" localSheetId="6">'[64]daf-3(OK)'!#REF!</definedName>
    <definedName name="AQ" localSheetId="9">'[64]daf-3(OK)'!#REF!</definedName>
    <definedName name="AQ" localSheetId="3">'[64]daf-3(OK)'!#REF!</definedName>
    <definedName name="AQ">'[64]daf-3(OK)'!#REF!</definedName>
    <definedName name="ar" localSheetId="8" hidden="1">{#N/A,#N/A,FALSE,"Aging Summary";#N/A,#N/A,FALSE,"Ratio Analysis";#N/A,#N/A,FALSE,"Test 120 Day Accts";#N/A,#N/A,FALSE,"Tickmarks"}</definedName>
    <definedName name="ar" localSheetId="4" hidden="1">{#N/A,#N/A,FALSE,"Aging Summary";#N/A,#N/A,FALSE,"Ratio Analysis";#N/A,#N/A,FALSE,"Test 120 Day Accts";#N/A,#N/A,FALSE,"Tickmarks"}</definedName>
    <definedName name="ar" hidden="1">{#N/A,#N/A,FALSE,"Aging Summary";#N/A,#N/A,FALSE,"Ratio Analysis";#N/A,#N/A,FALSE,"Test 120 Day Accts";#N/A,#N/A,FALSE,"Tickmarks"}</definedName>
    <definedName name="ARA_Threshold" localSheetId="7">#REF!</definedName>
    <definedName name="ARA_Threshold" localSheetId="4">#REF!</definedName>
    <definedName name="ARA_Threshold" localSheetId="6">#REF!</definedName>
    <definedName name="ARA_Threshold" localSheetId="9">#REF!</definedName>
    <definedName name="ARA_Threshold" localSheetId="3">#REF!</definedName>
    <definedName name="ARA_Threshold">#REF!</definedName>
    <definedName name="ARAFFBB" localSheetId="7">'[73]BS-RTI'!#REF!</definedName>
    <definedName name="ARAFFBB" localSheetId="4">'[73]BS-RTI'!#REF!</definedName>
    <definedName name="ARAFFBB" localSheetId="6">'[73]BS-RTI'!#REF!</definedName>
    <definedName name="ARAFFBB" localSheetId="9">'[73]BS-RTI'!#REF!</definedName>
    <definedName name="ARAFFBB" localSheetId="3">'[73]BS-RTI'!#REF!</definedName>
    <definedName name="ARAFFBB">'[73]BS-RTI'!#REF!</definedName>
    <definedName name="ARAFFCON" localSheetId="7">#REF!</definedName>
    <definedName name="ARAFFCON" localSheetId="4">#REF!</definedName>
    <definedName name="ARAFFCON" localSheetId="6">#REF!</definedName>
    <definedName name="ARAFFCON" localSheetId="9">#REF!</definedName>
    <definedName name="ARAFFCON" localSheetId="3">#REF!</definedName>
    <definedName name="ARAFFCON">#REF!</definedName>
    <definedName name="arah_sisa" localSheetId="7">#REF!</definedName>
    <definedName name="arah_sisa" localSheetId="6">#REF!</definedName>
    <definedName name="arah_sisa" localSheetId="9">#REF!</definedName>
    <definedName name="arah_sisa">#REF!</definedName>
    <definedName name="areal" localSheetId="7">#REF!</definedName>
    <definedName name="areal" localSheetId="6">#REF!</definedName>
    <definedName name="areal" localSheetId="9">#REF!</definedName>
    <definedName name="areal" localSheetId="3">#REF!</definedName>
    <definedName name="areal">#REF!</definedName>
    <definedName name="AREL_1005" hidden="1">{"'Income Statement'!$A$1:$L$32"}</definedName>
    <definedName name="AROTHR" localSheetId="7">'[16]Detail-PARENT'!#REF!</definedName>
    <definedName name="AROTHR" localSheetId="6">'[16]Detail-PARENT'!#REF!</definedName>
    <definedName name="AROTHR" localSheetId="9">'[16]Detail-PARENT'!#REF!</definedName>
    <definedName name="AROTHR" localSheetId="3">'[16]Detail-PARENT'!#REF!</definedName>
    <definedName name="AROTHR">'[16]Detail-PARENT'!#REF!</definedName>
    <definedName name="ARothr2">'[15]Detail-PARENT'!$AU$517</definedName>
    <definedName name="AROTHRELATED" localSheetId="7">#REF!</definedName>
    <definedName name="AROTHRELATED" localSheetId="4">#REF!</definedName>
    <definedName name="AROTHRELATED" localSheetId="6">#REF!</definedName>
    <definedName name="AROTHRELATED" localSheetId="9">#REF!</definedName>
    <definedName name="AROTHRELATED" localSheetId="3">#REF!</definedName>
    <definedName name="AROTHRELATED">#REF!</definedName>
    <definedName name="AROTHTHIRD" localSheetId="7">#REF!</definedName>
    <definedName name="AROTHTHIRD" localSheetId="6">#REF!</definedName>
    <definedName name="AROTHTHIRD" localSheetId="9">#REF!</definedName>
    <definedName name="AROTHTHIRD" localSheetId="3">#REF!</definedName>
    <definedName name="AROTHTHIRD">#REF!</definedName>
    <definedName name="ARP_Threshold" localSheetId="7">#REF!</definedName>
    <definedName name="ARP_Threshold" localSheetId="6">#REF!</definedName>
    <definedName name="ARP_Threshold" localSheetId="9">#REF!</definedName>
    <definedName name="ARP_Threshold" localSheetId="3">#REF!</definedName>
    <definedName name="ARP_Threshold">#REF!</definedName>
    <definedName name="arp10a" localSheetId="7">#REF!</definedName>
    <definedName name="arp10a" localSheetId="6">#REF!</definedName>
    <definedName name="arp10a" localSheetId="9">#REF!</definedName>
    <definedName name="arp10a" localSheetId="3">#REF!</definedName>
    <definedName name="arp10a">#REF!</definedName>
    <definedName name="ARrelated" localSheetId="7">'[16]Detail-PARENT'!#REF!</definedName>
    <definedName name="ARrelated" localSheetId="6">'[16]Detail-PARENT'!#REF!</definedName>
    <definedName name="ARrelated" localSheetId="9">'[16]Detail-PARENT'!#REF!</definedName>
    <definedName name="ARrelated" localSheetId="3">'[16]Detail-PARENT'!#REF!</definedName>
    <definedName name="ARrelated">'[16]Detail-PARENT'!#REF!</definedName>
    <definedName name="ARrelated2">'[15]Detail-PARENT'!$AU$460</definedName>
    <definedName name="ARSUBSBB" localSheetId="7">'[73]BS-RTI'!#REF!</definedName>
    <definedName name="ARSUBSBB" localSheetId="4">'[73]BS-RTI'!#REF!</definedName>
    <definedName name="ARSUBSBB" localSheetId="6">'[73]BS-RTI'!#REF!</definedName>
    <definedName name="ARSUBSBB" localSheetId="9">'[73]BS-RTI'!#REF!</definedName>
    <definedName name="ARSUBSBB" localSheetId="3">'[73]BS-RTI'!#REF!</definedName>
    <definedName name="ARSUBSBB">'[73]BS-RTI'!#REF!</definedName>
    <definedName name="ARSUBSCON" localSheetId="7">'[73]BS-RTI'!#REF!</definedName>
    <definedName name="ARSUBSCON" localSheetId="6">'[73]BS-RTI'!#REF!</definedName>
    <definedName name="ARSUBSCON" localSheetId="9">'[73]BS-RTI'!#REF!</definedName>
    <definedName name="ARSUBSCON" localSheetId="3">'[73]BS-RTI'!#REF!</definedName>
    <definedName name="ARSUBSCON">'[73]BS-RTI'!#REF!</definedName>
    <definedName name="ARthird" localSheetId="7">'[16]Detail-PARENT'!#REF!</definedName>
    <definedName name="ARthird" localSheetId="6">'[16]Detail-PARENT'!#REF!</definedName>
    <definedName name="ARthird" localSheetId="9">'[16]Detail-PARENT'!#REF!</definedName>
    <definedName name="ARthird" localSheetId="3">'[16]Detail-PARENT'!#REF!</definedName>
    <definedName name="ARthird">'[16]Detail-PARENT'!#REF!</definedName>
    <definedName name="ARthird2">'[15]Detail-PARENT'!$AU$324</definedName>
    <definedName name="ARTRADRELATED" localSheetId="7">#REF!</definedName>
    <definedName name="ARTRADRELATED" localSheetId="4">#REF!</definedName>
    <definedName name="ARTRADRELATED" localSheetId="6">#REF!</definedName>
    <definedName name="ARTRADRELATED" localSheetId="9">#REF!</definedName>
    <definedName name="ARTRADRELATED" localSheetId="3">#REF!</definedName>
    <definedName name="ARTRADRELATED">#REF!</definedName>
    <definedName name="ARTRADTHIRD" localSheetId="7">#REF!</definedName>
    <definedName name="ARTRADTHIRD" localSheetId="6">#REF!</definedName>
    <definedName name="ARTRADTHIRD" localSheetId="9">#REF!</definedName>
    <definedName name="ARTRADTHIRD" localSheetId="3">#REF!</definedName>
    <definedName name="ARTRADTHIRD">#REF!</definedName>
    <definedName name="ARWRITEOFF" localSheetId="7">'[16]Detail-PARENT'!#REF!</definedName>
    <definedName name="ARWRITEOFF" localSheetId="6">'[16]Detail-PARENT'!#REF!</definedName>
    <definedName name="ARWRITEOFF" localSheetId="9">'[16]Detail-PARENT'!#REF!</definedName>
    <definedName name="ARWRITEOFF" localSheetId="3">'[16]Detail-PARENT'!#REF!</definedName>
    <definedName name="ARWRITEOFF">'[16]Detail-PARENT'!#REF!</definedName>
    <definedName name="as" localSheetId="8" hidden="1">{"qchm_dcf",#N/A,FALSE,"QCHMDCF2";"qchm_terminal",#N/A,FALSE,"QCHMDCF2"}</definedName>
    <definedName name="as" localSheetId="4" hidden="1">{"qchm_dcf",#N/A,FALSE,"QCHMDCF2";"qchm_terminal",#N/A,FALSE,"QCHMDCF2"}</definedName>
    <definedName name="as" hidden="1">{"qchm_dcf",#N/A,FALSE,"QCHMDCF2";"qchm_terminal",#N/A,FALSE,"QCHMDCF2"}</definedName>
    <definedName name="AS2DocOpenMode" hidden="1">"AS2DocumentEdit"</definedName>
    <definedName name="AS2HasNoAutoHeaderFooter">"OFF"</definedName>
    <definedName name="AS2ReportLS" hidden="1">1</definedName>
    <definedName name="AS2StaticLC" localSheetId="7" hidden="1">#REF!</definedName>
    <definedName name="AS2StaticLC" localSheetId="6" hidden="1">#REF!</definedName>
    <definedName name="AS2StaticLC" localSheetId="9" hidden="1">#REF!</definedName>
    <definedName name="AS2StaticLC" hidden="1">#REF!</definedName>
    <definedName name="AS2StaticLS" localSheetId="7" hidden="1">#REF!</definedName>
    <definedName name="AS2StaticLS" localSheetId="6" hidden="1">#REF!</definedName>
    <definedName name="AS2StaticLS" localSheetId="9" hidden="1">#REF!</definedName>
    <definedName name="AS2StaticLS" localSheetId="3" hidden="1">#REF!</definedName>
    <definedName name="AS2StaticLS" hidden="1">#REF!</definedName>
    <definedName name="AS2SyncStepLS" hidden="1">0</definedName>
    <definedName name="AS2TickmarkLS" localSheetId="7" hidden="1">#REF!</definedName>
    <definedName name="AS2TickmarkLS" localSheetId="6" hidden="1">#REF!</definedName>
    <definedName name="AS2TickmarkLS" localSheetId="9" hidden="1">#REF!</definedName>
    <definedName name="AS2TickmarkLS" localSheetId="3" hidden="1">#REF!</definedName>
    <definedName name="AS2TickmarkLS" localSheetId="2" hidden="1">#REF!</definedName>
    <definedName name="AS2TickmarkLS" hidden="1">#REF!</definedName>
    <definedName name="AS2VersionLS" hidden="1">300</definedName>
    <definedName name="asa" hidden="1">{#N/A,#N/A,FALSE,"Aging Summary";#N/A,#N/A,FALSE,"Ratio Analysis";#N/A,#N/A,FALSE,"Test 120 Day Accts";#N/A,#N/A,FALSE,"Tickmarks"}</definedName>
    <definedName name="asampit" localSheetId="7">#REF!</definedName>
    <definedName name="asampit" localSheetId="6">#REF!</definedName>
    <definedName name="asampit" localSheetId="9">#REF!</definedName>
    <definedName name="asampit">#REF!</definedName>
    <definedName name="ASD" localSheetId="7">#REF!</definedName>
    <definedName name="ASD" localSheetId="6">#REF!</definedName>
    <definedName name="ASD" localSheetId="9">#REF!</definedName>
    <definedName name="ASD" localSheetId="3">#REF!</definedName>
    <definedName name="ASD">#REF!</definedName>
    <definedName name="ase" hidden="1">{#N/A,#N/A,FALSE,"Aging Summary";#N/A,#N/A,FALSE,"Ratio Analysis";#N/A,#N/A,FALSE,"Test 120 Day Accts";#N/A,#N/A,FALSE,"Tickmarks"}</definedName>
    <definedName name="ASPAL">[49]Sheet1!$A$90:$H$129</definedName>
    <definedName name="aspalf" localSheetId="7">#REF!</definedName>
    <definedName name="aspalf" localSheetId="4">#REF!</definedName>
    <definedName name="aspalf" localSheetId="6">#REF!</definedName>
    <definedName name="aspalf" localSheetId="9">#REF!</definedName>
    <definedName name="aspalf" localSheetId="3">#REF!</definedName>
    <definedName name="aspalf">#REF!</definedName>
    <definedName name="ASPALSPRAYER611" localSheetId="7">#REF!</definedName>
    <definedName name="ASPALSPRAYER611" localSheetId="6">#REF!</definedName>
    <definedName name="ASPALSPRAYER611" localSheetId="9">#REF!</definedName>
    <definedName name="ASPALSPRAYER611" localSheetId="3">#REF!</definedName>
    <definedName name="ASPALSPRAYER611">#REF!</definedName>
    <definedName name="ASPALSPRAYER819" localSheetId="7">#REF!</definedName>
    <definedName name="ASPALSPRAYER819" localSheetId="6">#REF!</definedName>
    <definedName name="ASPALSPRAYER819" localSheetId="9">#REF!</definedName>
    <definedName name="ASPALSPRAYER819" localSheetId="3">#REF!</definedName>
    <definedName name="ASPALSPRAYER819">#REF!</definedName>
    <definedName name="ASPHALT" localSheetId="7">'[68]DAFTAR HARGA'!#REF!</definedName>
    <definedName name="ASPHALT" localSheetId="6">'[68]DAFTAR HARGA'!#REF!</definedName>
    <definedName name="ASPHALT" localSheetId="9">'[68]DAFTAR HARGA'!#REF!</definedName>
    <definedName name="ASPHALT" localSheetId="3">'[68]DAFTAR HARGA'!#REF!</definedName>
    <definedName name="ASPHALT">'[68]DAFTAR HARGA'!#REF!</definedName>
    <definedName name="asr" localSheetId="8" hidden="1">{#N/A,#N/A,FALSE,"Aging Summary";#N/A,#N/A,FALSE,"Ratio Analysis";#N/A,#N/A,FALSE,"Test 120 Day Accts";#N/A,#N/A,FALSE,"Tickmarks"}</definedName>
    <definedName name="asr" localSheetId="4" hidden="1">{#N/A,#N/A,FALSE,"Aging Summary";#N/A,#N/A,FALSE,"Ratio Analysis";#N/A,#N/A,FALSE,"Test 120 Day Accts";#N/A,#N/A,FALSE,"Tickmarks"}</definedName>
    <definedName name="asr" hidden="1">{#N/A,#N/A,FALSE,"Aging Summary";#N/A,#N/A,FALSE,"Ratio Analysis";#N/A,#N/A,FALSE,"Test 120 Day Accts";#N/A,#N/A,FALSE,"Tickmarks"}</definedName>
    <definedName name="ass" hidden="1">{#N/A,#N/A,FALSE,"Cost Report";#N/A,#N/A,FALSE,"Table 2.1";#N/A,#N/A,FALSE,"Plant Statistics";"Plant Costs",#N/A,FALSE,"Cost Summary"}</definedName>
    <definedName name="Asset">{#N/A,#N/A,FALSE,"Aging Summary";#N/A,#N/A,FALSE,"Ratio Analysis";#N/A,#N/A,FALSE,"Test 120 Day Accts";#N/A,#N/A,FALSE,"Tickmarks"}</definedName>
    <definedName name="ASSETUNDERCAPITALLEASE" localSheetId="7">#REF!</definedName>
    <definedName name="ASSETUNDERCAPITALLEASE" localSheetId="4">#REF!</definedName>
    <definedName name="ASSETUNDERCAPITALLEASE" localSheetId="6">#REF!</definedName>
    <definedName name="ASSETUNDERCAPITALLEASE" localSheetId="9">#REF!</definedName>
    <definedName name="ASSETUNDERCAPITALLEASE" localSheetId="3">#REF!</definedName>
    <definedName name="ASSETUNDERCAPITALLEASE">#REF!</definedName>
    <definedName name="ASU" hidden="1">{"'Income Statement'!$A$1:$L$32"}</definedName>
    <definedName name="asuransi" localSheetId="7">#REF!</definedName>
    <definedName name="asuransi" localSheetId="6">#REF!</definedName>
    <definedName name="asuransi" localSheetId="9">#REF!</definedName>
    <definedName name="asuransi" localSheetId="3">#REF!</definedName>
    <definedName name="asuransi">#REF!</definedName>
    <definedName name="at_mks" hidden="1">[74]jpr!$E$60:$E$67</definedName>
    <definedName name="AT99_7" localSheetId="7">#REF!</definedName>
    <definedName name="AT99_7" localSheetId="6">#REF!</definedName>
    <definedName name="AT99_7" localSheetId="9">#REF!</definedName>
    <definedName name="AT99_7">#REF!</definedName>
    <definedName name="ATAS" localSheetId="7">#REF!</definedName>
    <definedName name="ATAS" localSheetId="4">#REF!</definedName>
    <definedName name="ATAS" localSheetId="6">#REF!</definedName>
    <definedName name="ATAS" localSheetId="9">#REF!</definedName>
    <definedName name="ATAS" localSheetId="3">#REF!</definedName>
    <definedName name="ATAS">#REF!</definedName>
    <definedName name="ategal" localSheetId="7">#REF!</definedName>
    <definedName name="ategal" localSheetId="6">#REF!</definedName>
    <definedName name="ategal" localSheetId="9">#REF!</definedName>
    <definedName name="ategal">#REF!</definedName>
    <definedName name="ato" hidden="1">{#N/A,#N/A,FALSE,"REK-S-TPL";#N/A,#N/A,FALSE,"REK-TPML";#N/A,#N/A,FALSE,"RAB-TEMPEL"}</definedName>
    <definedName name="atpks" localSheetId="7">#REF!</definedName>
    <definedName name="atpks" localSheetId="6">#REF!</definedName>
    <definedName name="atpks" localSheetId="9">#REF!</definedName>
    <definedName name="atpks">#REF!</definedName>
    <definedName name="Attach_t0_6A_of_6" localSheetId="7">'[75]R-16.1'!#REF!</definedName>
    <definedName name="Attach_t0_6A_of_6" localSheetId="4">'[75]R-16.1'!#REF!</definedName>
    <definedName name="Attach_t0_6A_of_6" localSheetId="6">'[75]R-16.1'!#REF!</definedName>
    <definedName name="Attach_t0_6A_of_6" localSheetId="9">'[75]R-16.1'!#REF!</definedName>
    <definedName name="Attach_t0_6A_of_6" localSheetId="3">'[75]R-16.1'!#REF!</definedName>
    <definedName name="Attach_t0_6A_of_6">'[75]R-16.1'!#REF!</definedName>
    <definedName name="Attach_to_1_of__6" localSheetId="7">#REF!</definedName>
    <definedName name="Attach_to_1_of__6" localSheetId="4">#REF!</definedName>
    <definedName name="Attach_to_1_of__6" localSheetId="6">#REF!</definedName>
    <definedName name="Attach_to_1_of__6" localSheetId="9">#REF!</definedName>
    <definedName name="Attach_to_1_of__6" localSheetId="3">#REF!</definedName>
    <definedName name="Attach_to_1_of__6">#REF!</definedName>
    <definedName name="Attach_to_6_of_6" localSheetId="7">'[76]R-16.1'!#REF!</definedName>
    <definedName name="Attach_to_6_of_6" localSheetId="4">'[76]R-16.1'!#REF!</definedName>
    <definedName name="Attach_to_6_of_6" localSheetId="6">'[76]R-16.1'!#REF!</definedName>
    <definedName name="Attach_to_6_of_6" localSheetId="9">'[76]R-16.1'!#REF!</definedName>
    <definedName name="Attach_to_6_of_6" localSheetId="3">'[76]R-16.1'!#REF!</definedName>
    <definedName name="Attach_to_6_of_6">'[76]R-16.1'!#REF!</definedName>
    <definedName name="Attachment_16.2" localSheetId="7">#REF!</definedName>
    <definedName name="Attachment_16.2" localSheetId="4">#REF!</definedName>
    <definedName name="Attachment_16.2" localSheetId="6">#REF!</definedName>
    <definedName name="Attachment_16.2" localSheetId="9">#REF!</definedName>
    <definedName name="Attachment_16.2" localSheetId="3">#REF!</definedName>
    <definedName name="Attachment_16.2">#REF!</definedName>
    <definedName name="aug_prima" localSheetId="7">#REF!</definedName>
    <definedName name="aug_prima" localSheetId="6">#REF!</definedName>
    <definedName name="aug_prima" localSheetId="9">#REF!</definedName>
    <definedName name="aug_prima" localSheetId="3">#REF!</definedName>
    <definedName name="aug_prima">#REF!</definedName>
    <definedName name="aunitkanpus" localSheetId="7">#REF!</definedName>
    <definedName name="aunitkanpus" localSheetId="6">#REF!</definedName>
    <definedName name="aunitkanpus" localSheetId="9">#REF!</definedName>
    <definedName name="aunitkanpus">#REF!</definedName>
    <definedName name="aupp" localSheetId="7">#REF!</definedName>
    <definedName name="aupp" localSheetId="6">#REF!</definedName>
    <definedName name="aupp" localSheetId="9">#REF!</definedName>
    <definedName name="aupp">#REF!</definedName>
    <definedName name="AVSC" localSheetId="7">#REF!</definedName>
    <definedName name="AVSC" localSheetId="6">#REF!</definedName>
    <definedName name="AVSC" localSheetId="9">#REF!</definedName>
    <definedName name="AVSC" localSheetId="3">#REF!</definedName>
    <definedName name="AVSC">#REF!</definedName>
    <definedName name="awangi" localSheetId="7">#REF!</definedName>
    <definedName name="awangi" localSheetId="6">#REF!</definedName>
    <definedName name="awangi" localSheetId="9">#REF!</definedName>
    <definedName name="awangi">#REF!</definedName>
    <definedName name="awcs" localSheetId="7">#REF!</definedName>
    <definedName name="awcs" localSheetId="6">#REF!</definedName>
    <definedName name="awcs" localSheetId="9">#REF!</definedName>
    <definedName name="awcs" localSheetId="3">#REF!</definedName>
    <definedName name="awcs">#REF!</definedName>
    <definedName name="B" localSheetId="2" hidden="1">{"'RKAP'!$A$1:$H$96"}</definedName>
    <definedName name="b">'[77]Account Payable:Revenue (10)'!$F$13:$H$47</definedName>
    <definedName name="B.OPRSL." localSheetId="7" hidden="1">#REF!</definedName>
    <definedName name="B.OPRSL." localSheetId="6" hidden="1">#REF!</definedName>
    <definedName name="B.OPRSL." localSheetId="9" hidden="1">#REF!</definedName>
    <definedName name="B.OPRSL." localSheetId="2" hidden="1">#REF!</definedName>
    <definedName name="B.OPRSL." hidden="1">#REF!</definedName>
    <definedName name="B_1" localSheetId="7">#REF!</definedName>
    <definedName name="B_1" localSheetId="6">#REF!</definedName>
    <definedName name="B_1" localSheetId="9">#REF!</definedName>
    <definedName name="B_1" localSheetId="3">#REF!</definedName>
    <definedName name="B_1">#REF!</definedName>
    <definedName name="b_240" localSheetId="7">'[46]THPDMoi  (2)'!#REF!</definedName>
    <definedName name="b_240" localSheetId="6">'[46]THPDMoi  (2)'!#REF!</definedName>
    <definedName name="b_240" localSheetId="9">'[46]THPDMoi  (2)'!#REF!</definedName>
    <definedName name="b_240" localSheetId="3">'[46]THPDMoi  (2)'!#REF!</definedName>
    <definedName name="b_240">'[46]THPDMoi  (2)'!#REF!</definedName>
    <definedName name="b_280" localSheetId="7">'[46]THPDMoi  (2)'!#REF!</definedName>
    <definedName name="b_280" localSheetId="6">'[46]THPDMoi  (2)'!#REF!</definedName>
    <definedName name="b_280" localSheetId="9">'[46]THPDMoi  (2)'!#REF!</definedName>
    <definedName name="b_280" localSheetId="3">'[46]THPDMoi  (2)'!#REF!</definedName>
    <definedName name="b_280">'[46]THPDMoi  (2)'!#REF!</definedName>
    <definedName name="b_320" localSheetId="7">'[46]THPDMoi  (2)'!#REF!</definedName>
    <definedName name="b_320" localSheetId="6">'[46]THPDMoi  (2)'!#REF!</definedName>
    <definedName name="b_320" localSheetId="9">'[46]THPDMoi  (2)'!#REF!</definedName>
    <definedName name="b_320" localSheetId="3">'[46]THPDMoi  (2)'!#REF!</definedName>
    <definedName name="b_320">'[46]THPDMoi  (2)'!#REF!</definedName>
    <definedName name="ba" localSheetId="2" hidden="1">{"'RKAP'!$A$1:$H$96"}</definedName>
    <definedName name="ba" hidden="1">{#N/A,#N/A,FALSE,"Aging Summary";#N/A,#N/A,FALSE,"Ratio Analysis";#N/A,#N/A,FALSE,"Test 120 Day Accts";#N/A,#N/A,FALSE,"Tickmarks"}</definedName>
    <definedName name="BA_Alt_Chks" localSheetId="7" hidden="1">#REF!</definedName>
    <definedName name="BA_Alt_Chks" localSheetId="6" hidden="1">#REF!</definedName>
    <definedName name="BA_Alt_Chks" localSheetId="9" hidden="1">#REF!</definedName>
    <definedName name="BA_Alt_Chks" hidden="1">#REF!</definedName>
    <definedName name="BA_Err_Chks" localSheetId="7" hidden="1">#REF!</definedName>
    <definedName name="BA_Err_Chks" localSheetId="6" hidden="1">#REF!</definedName>
    <definedName name="BA_Err_Chks" localSheetId="9" hidden="1">#REF!</definedName>
    <definedName name="BA_Err_Chks" hidden="1">#REF!</definedName>
    <definedName name="BA_Sens_Chks" localSheetId="7" hidden="1">#REF!</definedName>
    <definedName name="BA_Sens_Chks" localSheetId="6" hidden="1">#REF!</definedName>
    <definedName name="BA_Sens_Chks" localSheetId="9" hidden="1">#REF!</definedName>
    <definedName name="BA_Sens_Chks" hidden="1">#REF!</definedName>
    <definedName name="babank" localSheetId="7">#REF!</definedName>
    <definedName name="babank" localSheetId="6">#REF!</definedName>
    <definedName name="babank" localSheetId="9">#REF!</definedName>
    <definedName name="babank" localSheetId="3">#REF!</definedName>
    <definedName name="babank">#REF!</definedName>
    <definedName name="BADGE" localSheetId="7">#REF!</definedName>
    <definedName name="BADGE" localSheetId="6">#REF!</definedName>
    <definedName name="BADGE" localSheetId="9">#REF!</definedName>
    <definedName name="BADGE">#REF!</definedName>
    <definedName name="BAG" localSheetId="7">#REF!</definedName>
    <definedName name="BAG" localSheetId="6">#REF!</definedName>
    <definedName name="BAG" localSheetId="9">#REF!</definedName>
    <definedName name="BAG">#REF!</definedName>
    <definedName name="BAGIAN_1">'[78]Daf 1'!$K$423</definedName>
    <definedName name="bagihasil" localSheetId="7">#REF!</definedName>
    <definedName name="bagihasil" localSheetId="6">#REF!</definedName>
    <definedName name="bagihasil" localSheetId="9">#REF!</definedName>
    <definedName name="bagihasil">#REF!</definedName>
    <definedName name="BAHAN" localSheetId="7">#REF!</definedName>
    <definedName name="BAHAN" localSheetId="6">#REF!</definedName>
    <definedName name="BAHAN" localSheetId="9">#REF!</definedName>
    <definedName name="BAHAN" localSheetId="3">#REF!</definedName>
    <definedName name="BAHAN">#REF!</definedName>
    <definedName name="BAHAN321" localSheetId="7">#REF!</definedName>
    <definedName name="BAHAN321" localSheetId="6">#REF!</definedName>
    <definedName name="BAHAN321" localSheetId="9">#REF!</definedName>
    <definedName name="BAHAN321" localSheetId="3">#REF!</definedName>
    <definedName name="BAHAN321">#REF!</definedName>
    <definedName name="BAHAN511A" localSheetId="7">#REF!</definedName>
    <definedName name="BAHAN511A" localSheetId="6">#REF!</definedName>
    <definedName name="BAHAN511A" localSheetId="9">#REF!</definedName>
    <definedName name="BAHAN511A" localSheetId="3">#REF!</definedName>
    <definedName name="BAHAN511A">#REF!</definedName>
    <definedName name="BAHAN512A" localSheetId="7">#REF!</definedName>
    <definedName name="BAHAN512A" localSheetId="6">#REF!</definedName>
    <definedName name="BAHAN512A" localSheetId="9">#REF!</definedName>
    <definedName name="BAHAN512A" localSheetId="3">#REF!</definedName>
    <definedName name="BAHAN512A">#REF!</definedName>
    <definedName name="BAHAN521" localSheetId="7">#REF!</definedName>
    <definedName name="BAHAN521" localSheetId="6">#REF!</definedName>
    <definedName name="BAHAN521" localSheetId="9">#REF!</definedName>
    <definedName name="BAHAN521" localSheetId="3">#REF!</definedName>
    <definedName name="BAHAN521">#REF!</definedName>
    <definedName name="BAHAN611A" localSheetId="7">#REF!</definedName>
    <definedName name="BAHAN611A" localSheetId="6">#REF!</definedName>
    <definedName name="BAHAN611A" localSheetId="9">#REF!</definedName>
    <definedName name="BAHAN611A" localSheetId="3">#REF!</definedName>
    <definedName name="BAHAN611A">#REF!</definedName>
    <definedName name="BAHAN611B" localSheetId="7">#REF!</definedName>
    <definedName name="BAHAN611B" localSheetId="6">#REF!</definedName>
    <definedName name="BAHAN611B" localSheetId="9">#REF!</definedName>
    <definedName name="BAHAN611B" localSheetId="3">#REF!</definedName>
    <definedName name="BAHAN611B">#REF!</definedName>
    <definedName name="BAHAN753A" localSheetId="7">#REF!</definedName>
    <definedName name="BAHAN753A" localSheetId="6">#REF!</definedName>
    <definedName name="BAHAN753A" localSheetId="9">#REF!</definedName>
    <definedName name="BAHAN753A" localSheetId="3">#REF!</definedName>
    <definedName name="BAHAN753A">#REF!</definedName>
    <definedName name="BAHAN753B" localSheetId="7">#REF!</definedName>
    <definedName name="BAHAN753B" localSheetId="6">#REF!</definedName>
    <definedName name="BAHAN753B" localSheetId="9">#REF!</definedName>
    <definedName name="BAHAN753B" localSheetId="3">#REF!</definedName>
    <definedName name="BAHAN753B">#REF!</definedName>
    <definedName name="BAHAN818A" localSheetId="7">#REF!</definedName>
    <definedName name="BAHAN818A" localSheetId="6">#REF!</definedName>
    <definedName name="BAHAN818A" localSheetId="9">#REF!</definedName>
    <definedName name="BAHAN818A" localSheetId="3">#REF!</definedName>
    <definedName name="BAHAN818A">#REF!</definedName>
    <definedName name="BAHAN818B" localSheetId="7">#REF!</definedName>
    <definedName name="BAHAN818B" localSheetId="6">#REF!</definedName>
    <definedName name="BAHAN818B" localSheetId="9">#REF!</definedName>
    <definedName name="BAHAN818B" localSheetId="3">#REF!</definedName>
    <definedName name="BAHAN818B">#REF!</definedName>
    <definedName name="BAHAN819A" localSheetId="7">#REF!</definedName>
    <definedName name="BAHAN819A" localSheetId="6">#REF!</definedName>
    <definedName name="BAHAN819A" localSheetId="9">#REF!</definedName>
    <definedName name="BAHAN819A" localSheetId="3">#REF!</definedName>
    <definedName name="BAHAN819A">#REF!</definedName>
    <definedName name="BAHU">[49]Sheet1!$A$60:$H$74</definedName>
    <definedName name="band_harsat">[79]boq!$A$1:$I$60</definedName>
    <definedName name="band_HS">[80]boq!$A$493:$I$556</definedName>
    <definedName name="band_target">[81]boq!$A$493:$I$556</definedName>
    <definedName name="bangciti" localSheetId="7">'[46]dongia (2)'!#REF!</definedName>
    <definedName name="bangciti" localSheetId="4">'[46]dongia (2)'!#REF!</definedName>
    <definedName name="bangciti" localSheetId="6">'[46]dongia (2)'!#REF!</definedName>
    <definedName name="bangciti" localSheetId="9">'[46]dongia (2)'!#REF!</definedName>
    <definedName name="bangciti" localSheetId="3">'[46]dongia (2)'!#REF!</definedName>
    <definedName name="bangciti">'[46]dongia (2)'!#REF!</definedName>
    <definedName name="banjar" localSheetId="7">#REF!</definedName>
    <definedName name="banjar" localSheetId="6">#REF!</definedName>
    <definedName name="banjar" localSheetId="9">#REF!</definedName>
    <definedName name="banjar">#REF!</definedName>
    <definedName name="Banjarmasin" localSheetId="7">#REF!</definedName>
    <definedName name="Banjarmasin" localSheetId="6">#REF!</definedName>
    <definedName name="Banjarmasin" localSheetId="9">#REF!</definedName>
    <definedName name="Banjarmasin">#REF!</definedName>
    <definedName name="BanjarmasinPus" localSheetId="7">#REF!</definedName>
    <definedName name="BanjarmasinPus" localSheetId="6">#REF!</definedName>
    <definedName name="BanjarmasinPus" localSheetId="9">#REF!</definedName>
    <definedName name="BanjarmasinPus">#REF!</definedName>
    <definedName name="BANK" localSheetId="7">#REF!</definedName>
    <definedName name="BANK" localSheetId="6">#REF!</definedName>
    <definedName name="BANK" localSheetId="9">#REF!</definedName>
    <definedName name="BANK" localSheetId="3">#REF!</definedName>
    <definedName name="BANK">#REF!</definedName>
    <definedName name="bank2">'[15]Detail-PARENT'!$AU$26</definedName>
    <definedName name="BANKCHARGES" localSheetId="7">'[16]Detail-PARENT'!#REF!</definedName>
    <definedName name="BANKCHARGES" localSheetId="4">'[16]Detail-PARENT'!#REF!</definedName>
    <definedName name="BANKCHARGES" localSheetId="6">'[16]Detail-PARENT'!#REF!</definedName>
    <definedName name="BANKCHARGES" localSheetId="9">'[16]Detail-PARENT'!#REF!</definedName>
    <definedName name="BANKCHARGES" localSheetId="3">'[16]Detail-PARENT'!#REF!</definedName>
    <definedName name="BANKCHARGES">'[16]Detail-PARENT'!#REF!</definedName>
    <definedName name="BAPP" localSheetId="7">#REF!</definedName>
    <definedName name="BAPP" localSheetId="4">#REF!</definedName>
    <definedName name="BAPP" localSheetId="6">#REF!</definedName>
    <definedName name="BAPP" localSheetId="9">#REF!</definedName>
    <definedName name="BAPP" localSheetId="3">#REF!</definedName>
    <definedName name="BAPP">#REF!</definedName>
    <definedName name="bar" hidden="1">{"rp_only",#N/A,FALSE,"2225"}</definedName>
    <definedName name="baru" localSheetId="7" hidden="1">#REF!</definedName>
    <definedName name="baru" localSheetId="6" hidden="1">#REF!</definedName>
    <definedName name="baru" localSheetId="9" hidden="1">#REF!</definedName>
    <definedName name="baru" localSheetId="2" hidden="1">#REF!</definedName>
    <definedName name="baru" hidden="1">#REF!</definedName>
    <definedName name="basaom" localSheetId="7">#REF!</definedName>
    <definedName name="basaom" localSheetId="6">#REF!</definedName>
    <definedName name="basaom" localSheetId="9">#REF!</definedName>
    <definedName name="basaom" localSheetId="3">#REF!</definedName>
    <definedName name="basaom">#REF!</definedName>
    <definedName name="basdim" localSheetId="7">#REF!</definedName>
    <definedName name="basdim" localSheetId="6">#REF!</definedName>
    <definedName name="basdim" localSheetId="9">#REF!</definedName>
    <definedName name="basdim" localSheetId="3">#REF!</definedName>
    <definedName name="basdim">#REF!</definedName>
    <definedName name="basdoc" localSheetId="7">#REF!</definedName>
    <definedName name="basdoc" localSheetId="6">#REF!</definedName>
    <definedName name="basdoc" localSheetId="9">#REF!</definedName>
    <definedName name="basdoc" localSheetId="3">#REF!</definedName>
    <definedName name="basdoc">#REF!</definedName>
    <definedName name="basfs" localSheetId="7">#REF!</definedName>
    <definedName name="basfs" localSheetId="6">#REF!</definedName>
    <definedName name="basfs" localSheetId="9">#REF!</definedName>
    <definedName name="basfs" localSheetId="3">#REF!</definedName>
    <definedName name="basfs">#REF!</definedName>
    <definedName name="basi" localSheetId="7">#REF!</definedName>
    <definedName name="basi" localSheetId="6">#REF!</definedName>
    <definedName name="basi" localSheetId="9">#REF!</definedName>
    <definedName name="basi" localSheetId="3">#REF!</definedName>
    <definedName name="basi">#REF!</definedName>
    <definedName name="basitc" localSheetId="7">#REF!</definedName>
    <definedName name="basitc" localSheetId="6">#REF!</definedName>
    <definedName name="basitc" localSheetId="9">#REF!</definedName>
    <definedName name="basitc" localSheetId="3">#REF!</definedName>
    <definedName name="basitc">#REF!</definedName>
    <definedName name="basrtu" localSheetId="7">#REF!</definedName>
    <definedName name="basrtu" localSheetId="6">#REF!</definedName>
    <definedName name="basrtu" localSheetId="9">#REF!</definedName>
    <definedName name="basrtu" localSheetId="3">#REF!</definedName>
    <definedName name="basrtu">#REF!</definedName>
    <definedName name="bastw" localSheetId="7">#REF!</definedName>
    <definedName name="bastw" localSheetId="6">#REF!</definedName>
    <definedName name="bastw" localSheetId="9">#REF!</definedName>
    <definedName name="bastw" localSheetId="3">#REF!</definedName>
    <definedName name="bastw">#REF!</definedName>
    <definedName name="batp10" localSheetId="7">#REF!</definedName>
    <definedName name="batp10" localSheetId="6">#REF!</definedName>
    <definedName name="batp10" localSheetId="9">#REF!</definedName>
    <definedName name="batp10" localSheetId="3">#REF!</definedName>
    <definedName name="batp10">#REF!</definedName>
    <definedName name="BATUBELAH">'[82]An. Quarry'!$A$255:$H$352</definedName>
    <definedName name="BATUKALI">'[82]An. Quarry'!$A$191:$H$254</definedName>
    <definedName name="BAX" localSheetId="7">#REF!</definedName>
    <definedName name="BAX" localSheetId="4">#REF!</definedName>
    <definedName name="BAX" localSheetId="6">#REF!</definedName>
    <definedName name="BAX" localSheetId="9">#REF!</definedName>
    <definedName name="BAX" localSheetId="3">#REF!</definedName>
    <definedName name="BAX">#REF!</definedName>
    <definedName name="bb0000" localSheetId="7">#REF!</definedName>
    <definedName name="bb0000" localSheetId="6">#REF!</definedName>
    <definedName name="bb0000" localSheetId="9">#REF!</definedName>
    <definedName name="bb0000" localSheetId="3">#REF!</definedName>
    <definedName name="bb0000">#REF!</definedName>
    <definedName name="bbb" localSheetId="2" hidden="1">{"'RKAP'!$A$1:$H$96"}</definedName>
    <definedName name="bbb">[83]boq!$A$493:$I$556</definedName>
    <definedName name="BBBB" hidden="1">{#N/A,#N/A,FALSE,"Aging Summary";#N/A,#N/A,FALSE,"Ratio Analysis";#N/A,#N/A,FALSE,"Test 120 Day Accts";#N/A,#N/A,FALSE,"Tickmarks"}</definedName>
    <definedName name="bbbbb" localSheetId="7">#REF!</definedName>
    <definedName name="bbbbb" localSheetId="6">#REF!</definedName>
    <definedName name="bbbbb" localSheetId="9">#REF!</definedName>
    <definedName name="bbbbb">#REF!</definedName>
    <definedName name="BBD" localSheetId="7">#REF!</definedName>
    <definedName name="BBD" localSheetId="6">#REF!</definedName>
    <definedName name="BBD" localSheetId="9">#REF!</definedName>
    <definedName name="BBD">#REF!</definedName>
    <definedName name="bbmok" hidden="1">'[84]BBM-03'!$B$767:$B$769</definedName>
    <definedName name="bbn" localSheetId="7">#REF!</definedName>
    <definedName name="bbn" localSheetId="4">#REF!</definedName>
    <definedName name="bbn" localSheetId="6">#REF!</definedName>
    <definedName name="bbn" localSheetId="9">#REF!</definedName>
    <definedName name="bbn" localSheetId="3">#REF!</definedName>
    <definedName name="bbn">#REF!</definedName>
    <definedName name="bbs000" localSheetId="7">#REF!</definedName>
    <definedName name="bbs000" localSheetId="6">#REF!</definedName>
    <definedName name="bbs000" localSheetId="9">#REF!</definedName>
    <definedName name="bbs000" localSheetId="3">#REF!</definedName>
    <definedName name="bbs000">#REF!</definedName>
    <definedName name="BBX" localSheetId="7">#REF!</definedName>
    <definedName name="BBX" localSheetId="6">#REF!</definedName>
    <definedName name="BBX" localSheetId="9">#REF!</definedName>
    <definedName name="BBX" localSheetId="3">#REF!</definedName>
    <definedName name="BBX">#REF!</definedName>
    <definedName name="bc" localSheetId="2" hidden="1">{"'RKAP'!$A$1:$H$96"}</definedName>
    <definedName name="bc" hidden="1">{"'RKAP'!$A$1:$H$96"}</definedName>
    <definedName name="bca" localSheetId="7">#REF!</definedName>
    <definedName name="bca" localSheetId="6">#REF!</definedName>
    <definedName name="bca" localSheetId="9">#REF!</definedName>
    <definedName name="bca" localSheetId="3">#REF!</definedName>
    <definedName name="bca">#REF!</definedName>
    <definedName name="bca00" localSheetId="7">#REF!</definedName>
    <definedName name="bca00" localSheetId="6">#REF!</definedName>
    <definedName name="bca00" localSheetId="9">#REF!</definedName>
    <definedName name="bca00" localSheetId="3">#REF!</definedName>
    <definedName name="bca00">#REF!</definedName>
    <definedName name="BCX" localSheetId="7">#REF!</definedName>
    <definedName name="BCX" localSheetId="6">#REF!</definedName>
    <definedName name="BCX" localSheetId="9">#REF!</definedName>
    <definedName name="BCX" localSheetId="3">#REF!</definedName>
    <definedName name="BCX">#REF!</definedName>
    <definedName name="bd" localSheetId="2" hidden="1">{"'RKAP'!$A$1:$H$96"}</definedName>
    <definedName name="bd" hidden="1">{"'RKAP'!$A$1:$H$96"}</definedName>
    <definedName name="bdht15nc" localSheetId="7">[46]gtrinh!#REF!</definedName>
    <definedName name="bdht15nc" localSheetId="6">[46]gtrinh!#REF!</definedName>
    <definedName name="bdht15nc" localSheetId="9">[46]gtrinh!#REF!</definedName>
    <definedName name="bdht15nc" localSheetId="3">[46]gtrinh!#REF!</definedName>
    <definedName name="bdht15nc">[46]gtrinh!#REF!</definedName>
    <definedName name="bdht15vl" localSheetId="7">[46]gtrinh!#REF!</definedName>
    <definedName name="bdht15vl" localSheetId="6">[46]gtrinh!#REF!</definedName>
    <definedName name="bdht15vl" localSheetId="9">[46]gtrinh!#REF!</definedName>
    <definedName name="bdht15vl" localSheetId="3">[46]gtrinh!#REF!</definedName>
    <definedName name="bdht15vl">[46]gtrinh!#REF!</definedName>
    <definedName name="bdht25nc" localSheetId="7">[46]gtrinh!#REF!</definedName>
    <definedName name="bdht25nc" localSheetId="6">[46]gtrinh!#REF!</definedName>
    <definedName name="bdht25nc" localSheetId="9">[46]gtrinh!#REF!</definedName>
    <definedName name="bdht25nc" localSheetId="3">[46]gtrinh!#REF!</definedName>
    <definedName name="bdht25nc">[46]gtrinh!#REF!</definedName>
    <definedName name="bdht25vl" localSheetId="7">[46]gtrinh!#REF!</definedName>
    <definedName name="bdht25vl" localSheetId="6">[46]gtrinh!#REF!</definedName>
    <definedName name="bdht25vl" localSheetId="9">[46]gtrinh!#REF!</definedName>
    <definedName name="bdht25vl" localSheetId="3">[46]gtrinh!#REF!</definedName>
    <definedName name="bdht25vl">[46]gtrinh!#REF!</definedName>
    <definedName name="bdht325nc" localSheetId="7">[46]gtrinh!#REF!</definedName>
    <definedName name="bdht325nc" localSheetId="6">[46]gtrinh!#REF!</definedName>
    <definedName name="bdht325nc" localSheetId="9">[46]gtrinh!#REF!</definedName>
    <definedName name="bdht325nc" localSheetId="3">[46]gtrinh!#REF!</definedName>
    <definedName name="bdht325nc">[46]gtrinh!#REF!</definedName>
    <definedName name="bdht325vl" localSheetId="7">[46]gtrinh!#REF!</definedName>
    <definedName name="bdht325vl" localSheetId="6">[46]gtrinh!#REF!</definedName>
    <definedName name="bdht325vl" localSheetId="9">[46]gtrinh!#REF!</definedName>
    <definedName name="bdht325vl" localSheetId="3">[46]gtrinh!#REF!</definedName>
    <definedName name="bdht325vl">[46]gtrinh!#REF!</definedName>
    <definedName name="bdia6" localSheetId="7">#REF!</definedName>
    <definedName name="bdia6" localSheetId="4">#REF!</definedName>
    <definedName name="bdia6" localSheetId="6">#REF!</definedName>
    <definedName name="bdia6" localSheetId="9">#REF!</definedName>
    <definedName name="bdia6" localSheetId="3">#REF!</definedName>
    <definedName name="bdia6">#REF!</definedName>
    <definedName name="BDLS">'[72]BD-LS'!$B$7:$L$600</definedName>
    <definedName name="be" localSheetId="2" hidden="1">{"'RKAP'!$A$1:$H$96"}</definedName>
    <definedName name="be" hidden="1">{"'RKAP'!$A$1:$H$96"}</definedName>
    <definedName name="bebre" localSheetId="8">[63]Cover!#REF!</definedName>
    <definedName name="bebre" localSheetId="7">[63]Cover!#REF!</definedName>
    <definedName name="bebre" localSheetId="4">[63]Cover!#REF!</definedName>
    <definedName name="bebre" localSheetId="6">[63]Cover!#REF!</definedName>
    <definedName name="bebre" localSheetId="9">[63]Cover!#REF!</definedName>
    <definedName name="bebre" localSheetId="3">[63]Cover!#REF!</definedName>
    <definedName name="bebre">[63]Cover!#REF!</definedName>
    <definedName name="Beg_Bal_Ton" localSheetId="7">#REF!</definedName>
    <definedName name="Beg_Bal_Ton" localSheetId="4">#REF!</definedName>
    <definedName name="Beg_Bal_Ton" localSheetId="6">#REF!</definedName>
    <definedName name="Beg_Bal_Ton" localSheetId="9">#REF!</definedName>
    <definedName name="Beg_Bal_Ton" localSheetId="3">#REF!</definedName>
    <definedName name="Beg_Bal_Ton">#REF!</definedName>
    <definedName name="Beg_Bal_USD" localSheetId="7">#REF!</definedName>
    <definedName name="Beg_Bal_USD" localSheetId="6">#REF!</definedName>
    <definedName name="Beg_Bal_USD" localSheetId="9">#REF!</definedName>
    <definedName name="Beg_Bal_USD" localSheetId="3">#REF!</definedName>
    <definedName name="Beg_Bal_USD">#REF!</definedName>
    <definedName name="belasan">[85]Sheet1!$L$4:$M$22</definedName>
    <definedName name="BEN" localSheetId="7">#REF!</definedName>
    <definedName name="BEN" localSheetId="4">#REF!</definedName>
    <definedName name="BEN" localSheetId="6">#REF!</definedName>
    <definedName name="BEN" localSheetId="9">#REF!</definedName>
    <definedName name="BEN" localSheetId="3">#REF!</definedName>
    <definedName name="BEN">#REF!</definedName>
    <definedName name="Benoa" localSheetId="7">#REF!</definedName>
    <definedName name="Benoa" localSheetId="6">#REF!</definedName>
    <definedName name="Benoa" localSheetId="9">#REF!</definedName>
    <definedName name="Benoa">#REF!</definedName>
    <definedName name="benoaa" localSheetId="7">#REF!</definedName>
    <definedName name="benoaa" localSheetId="6">#REF!</definedName>
    <definedName name="benoaa" localSheetId="9">#REF!</definedName>
    <definedName name="benoaa">#REF!</definedName>
    <definedName name="BenoaPus" localSheetId="7">#REF!</definedName>
    <definedName name="BenoaPus" localSheetId="6">#REF!</definedName>
    <definedName name="BenoaPus" localSheetId="9">#REF!</definedName>
    <definedName name="BenoaPus">#REF!</definedName>
    <definedName name="besi10">[86]B.T!$C$9</definedName>
    <definedName name="besi12">[86]B.T!$C$11</definedName>
    <definedName name="besi16">[87]B.T!$C$15</definedName>
    <definedName name="besi19">[87]B.T!$C$18</definedName>
    <definedName name="besi6">[87]B.T!$C$5</definedName>
    <definedName name="besi8">[87]B.T!$C$7</definedName>
    <definedName name="bf" localSheetId="2" hidden="1">{"'RKAP'!$A$1:$H$96"}</definedName>
    <definedName name="bf" hidden="1">{"'RKAP'!$A$1:$H$96"}</definedName>
    <definedName name="bg" localSheetId="2" hidden="1">{"'RKAP'!$A$1:$H$96"}</definedName>
    <definedName name="bg" hidden="1">{"'RKAP'!$A$1:$H$96"}</definedName>
    <definedName name="BG_Del" hidden="1">15</definedName>
    <definedName name="BG_Ins" hidden="1">4</definedName>
    <definedName name="BG_Mod" hidden="1">6</definedName>
    <definedName name="bgemb1" localSheetId="7">#REF!</definedName>
    <definedName name="bgemb1" localSheetId="4">#REF!</definedName>
    <definedName name="bgemb1" localSheetId="6">#REF!</definedName>
    <definedName name="bgemb1" localSheetId="9">#REF!</definedName>
    <definedName name="bgemb1" localSheetId="3">#REF!</definedName>
    <definedName name="bgemb1">#REF!</definedName>
    <definedName name="bglc04" localSheetId="7">#REF!</definedName>
    <definedName name="bglc04" localSheetId="6">#REF!</definedName>
    <definedName name="bglc04" localSheetId="9">#REF!</definedName>
    <definedName name="bglc04" localSheetId="3">#REF!</definedName>
    <definedName name="bglc04">#REF!</definedName>
    <definedName name="bglc20" localSheetId="7">#REF!</definedName>
    <definedName name="bglc20" localSheetId="6">#REF!</definedName>
    <definedName name="bglc20" localSheetId="9">#REF!</definedName>
    <definedName name="bglc20" localSheetId="3">#REF!</definedName>
    <definedName name="bglc20">#REF!</definedName>
    <definedName name="bglc40" localSheetId="7">#REF!</definedName>
    <definedName name="bglc40" localSheetId="6">#REF!</definedName>
    <definedName name="bglc40" localSheetId="9">#REF!</definedName>
    <definedName name="bglc40" localSheetId="3">#REF!</definedName>
    <definedName name="bglc40">#REF!</definedName>
    <definedName name="bglc62" localSheetId="7">#REF!</definedName>
    <definedName name="bglc62" localSheetId="6">#REF!</definedName>
    <definedName name="bglc62" localSheetId="9">#REF!</definedName>
    <definedName name="bglc62" localSheetId="3">#REF!</definedName>
    <definedName name="bglc62">#REF!</definedName>
    <definedName name="bglc63" localSheetId="7">#REF!</definedName>
    <definedName name="bglc63" localSheetId="6">#REF!</definedName>
    <definedName name="bglc63" localSheetId="9">#REF!</definedName>
    <definedName name="bglc63" localSheetId="3">#REF!</definedName>
    <definedName name="bglc63">#REF!</definedName>
    <definedName name="bgpm31" localSheetId="7">#REF!</definedName>
    <definedName name="bgpm31" localSheetId="6">#REF!</definedName>
    <definedName name="bgpm31" localSheetId="9">#REF!</definedName>
    <definedName name="bgpm31" localSheetId="3">#REF!</definedName>
    <definedName name="bgpm31">#REF!</definedName>
    <definedName name="BH" localSheetId="7">#REF!</definedName>
    <definedName name="BH" localSheetId="6">#REF!</definedName>
    <definedName name="BH" localSheetId="9">#REF!</definedName>
    <definedName name="BH" localSheetId="3">#REF!</definedName>
    <definedName name="bh" localSheetId="2" hidden="1">{"'RKAP'!$A$1:$H$96"}</definedName>
    <definedName name="BH">#REF!</definedName>
    <definedName name="bi" localSheetId="2" hidden="1">{"'RKAP'!$A$1:$H$96"}</definedName>
    <definedName name="bi" hidden="1">{"'RKAP'!$A$1:$H$96"}</definedName>
    <definedName name="BIALL" localSheetId="7">#REF!</definedName>
    <definedName name="BIALL" localSheetId="6">#REF!</definedName>
    <definedName name="BIALL" localSheetId="9">#REF!</definedName>
    <definedName name="BIALL">#REF!</definedName>
    <definedName name="BIALL_1" localSheetId="7">#REF!</definedName>
    <definedName name="BIALL_1" localSheetId="6">#REF!</definedName>
    <definedName name="BIALL_1" localSheetId="9">#REF!</definedName>
    <definedName name="BIALL_1">#REF!</definedName>
    <definedName name="bialum">'[72]BIA-LUMPSUM'!$B$9:$L$665</definedName>
    <definedName name="biaya" localSheetId="7">#REF!</definedName>
    <definedName name="biaya" localSheetId="4">#REF!</definedName>
    <definedName name="biaya" localSheetId="6">#REF!</definedName>
    <definedName name="biaya" localSheetId="9">#REF!</definedName>
    <definedName name="biaya" localSheetId="3">#REF!</definedName>
    <definedName name="biaya">#REF!</definedName>
    <definedName name="Biaya_510" localSheetId="7">#REF!</definedName>
    <definedName name="Biaya_510" localSheetId="6">#REF!</definedName>
    <definedName name="Biaya_510" localSheetId="9">#REF!</definedName>
    <definedName name="Biaya_510">#REF!</definedName>
    <definedName name="Biaya_510_1" localSheetId="7">#REF!</definedName>
    <definedName name="Biaya_510_1" localSheetId="6">#REF!</definedName>
    <definedName name="Biaya_510_1" localSheetId="9">#REF!</definedName>
    <definedName name="Biaya_510_1">#REF!</definedName>
    <definedName name="Biaya_512" localSheetId="7">#REF!</definedName>
    <definedName name="Biaya_512" localSheetId="6">#REF!</definedName>
    <definedName name="Biaya_512" localSheetId="9">#REF!</definedName>
    <definedName name="Biaya_512">#REF!</definedName>
    <definedName name="Biaya_512_1" localSheetId="7">#REF!</definedName>
    <definedName name="Biaya_512_1" localSheetId="6">#REF!</definedName>
    <definedName name="Biaya_512_1" localSheetId="9">#REF!</definedName>
    <definedName name="Biaya_512_1">#REF!</definedName>
    <definedName name="Biaya_514" localSheetId="7">#REF!</definedName>
    <definedName name="Biaya_514" localSheetId="6">#REF!</definedName>
    <definedName name="Biaya_514" localSheetId="9">#REF!</definedName>
    <definedName name="Biaya_514">#REF!</definedName>
    <definedName name="Biaya_514_1" localSheetId="7">#REF!</definedName>
    <definedName name="Biaya_514_1" localSheetId="6">#REF!</definedName>
    <definedName name="Biaya_514_1" localSheetId="9">#REF!</definedName>
    <definedName name="Biaya_514_1">#REF!</definedName>
    <definedName name="Biaya_515" localSheetId="7">#REF!</definedName>
    <definedName name="Biaya_515" localSheetId="6">#REF!</definedName>
    <definedName name="Biaya_515" localSheetId="9">#REF!</definedName>
    <definedName name="Biaya_515">#REF!</definedName>
    <definedName name="Biaya_515_1" localSheetId="7">#REF!</definedName>
    <definedName name="Biaya_515_1" localSheetId="6">#REF!</definedName>
    <definedName name="Biaya_515_1" localSheetId="9">#REF!</definedName>
    <definedName name="Biaya_515_1">#REF!</definedName>
    <definedName name="Biaya_NOL" localSheetId="7">#REF!</definedName>
    <definedName name="Biaya_NOL" localSheetId="6">#REF!</definedName>
    <definedName name="Biaya_NOL" localSheetId="9">#REF!</definedName>
    <definedName name="Biaya_NOL">#REF!</definedName>
    <definedName name="Biaya_NOL_1" localSheetId="7">#REF!</definedName>
    <definedName name="Biaya_NOL_1" localSheetId="6">#REF!</definedName>
    <definedName name="Biaya_NOL_1" localSheetId="9">#REF!</definedName>
    <definedName name="Biaya_NOL_1">#REF!</definedName>
    <definedName name="BIAYA_PEG17" localSheetId="8" hidden="1">{#N/A,#N/A,FALSE,"Chi tiÆt"}</definedName>
    <definedName name="BIAYA_PEG17" localSheetId="4" hidden="1">{#N/A,#N/A,FALSE,"Chi tiÆt"}</definedName>
    <definedName name="BIAYA_PEG17" hidden="1">{#N/A,#N/A,FALSE,"Chi tiÆt"}</definedName>
    <definedName name="Biaya_TAN" localSheetId="7">#REF!</definedName>
    <definedName name="Biaya_TAN" localSheetId="6">#REF!</definedName>
    <definedName name="Biaya_TAN" localSheetId="9">#REF!</definedName>
    <definedName name="Biaya_TAN">#REF!</definedName>
    <definedName name="Biaya_TAN_1" localSheetId="7">#REF!</definedName>
    <definedName name="Biaya_TAN_1" localSheetId="6">#REF!</definedName>
    <definedName name="Biaya_TAN_1" localSheetId="9">#REF!</definedName>
    <definedName name="Biaya_TAN_1">#REF!</definedName>
    <definedName name="Biaya_TEK" localSheetId="7">#REF!</definedName>
    <definedName name="Biaya_TEK" localSheetId="6">#REF!</definedName>
    <definedName name="Biaya_TEK" localSheetId="9">#REF!</definedName>
    <definedName name="Biaya_TEK">#REF!</definedName>
    <definedName name="Biaya_TEK_1" localSheetId="7">#REF!</definedName>
    <definedName name="Biaya_TEK_1" localSheetId="6">#REF!</definedName>
    <definedName name="Biaya_TEK_1" localSheetId="9">#REF!</definedName>
    <definedName name="Biaya_TEK_1">#REF!</definedName>
    <definedName name="Biaya_TUK" localSheetId="7">#REF!</definedName>
    <definedName name="Biaya_TUK" localSheetId="6">#REF!</definedName>
    <definedName name="Biaya_TUK" localSheetId="9">#REF!</definedName>
    <definedName name="Biaya_TUK">#REF!</definedName>
    <definedName name="Biaya_TUK_1" localSheetId="7">#REF!</definedName>
    <definedName name="Biaya_TUK_1" localSheetId="6">#REF!</definedName>
    <definedName name="Biaya_TUK_1" localSheetId="9">#REF!</definedName>
    <definedName name="Biaya_TUK_1">#REF!</definedName>
    <definedName name="BIIMAN" hidden="1">{#N/A,#N/A,FALSE,"BS"}</definedName>
    <definedName name="BILL1" localSheetId="7">#REF!</definedName>
    <definedName name="BILL1" localSheetId="4">#REF!</definedName>
    <definedName name="BILL1" localSheetId="6">#REF!</definedName>
    <definedName name="BILL1" localSheetId="9">#REF!</definedName>
    <definedName name="BILL1" localSheetId="3">#REF!</definedName>
    <definedName name="BILL1">#REF!</definedName>
    <definedName name="BILL10" localSheetId="7">#REF!</definedName>
    <definedName name="BILL10" localSheetId="6">#REF!</definedName>
    <definedName name="BILL10" localSheetId="9">#REF!</definedName>
    <definedName name="BILL10" localSheetId="3">#REF!</definedName>
    <definedName name="BILL10">#REF!</definedName>
    <definedName name="BILL2" localSheetId="7">#REF!</definedName>
    <definedName name="BILL2" localSheetId="6">#REF!</definedName>
    <definedName name="BILL2" localSheetId="9">#REF!</definedName>
    <definedName name="BILL2" localSheetId="3">#REF!</definedName>
    <definedName name="BILL2">#REF!</definedName>
    <definedName name="BILL3" localSheetId="7">#REF!</definedName>
    <definedName name="BILL3" localSheetId="6">#REF!</definedName>
    <definedName name="BILL3" localSheetId="9">#REF!</definedName>
    <definedName name="BILL3" localSheetId="3">#REF!</definedName>
    <definedName name="BILL3">#REF!</definedName>
    <definedName name="BILL4" localSheetId="7">#REF!</definedName>
    <definedName name="BILL4" localSheetId="6">#REF!</definedName>
    <definedName name="BILL4" localSheetId="9">#REF!</definedName>
    <definedName name="BILL4" localSheetId="3">#REF!</definedName>
    <definedName name="BILL4">#REF!</definedName>
    <definedName name="BILL5" localSheetId="7">#REF!</definedName>
    <definedName name="BILL5" localSheetId="6">#REF!</definedName>
    <definedName name="BILL5" localSheetId="9">#REF!</definedName>
    <definedName name="BILL5" localSheetId="3">#REF!</definedName>
    <definedName name="BILL5">#REF!</definedName>
    <definedName name="BILL6" localSheetId="7">#REF!</definedName>
    <definedName name="BILL6" localSheetId="6">#REF!</definedName>
    <definedName name="BILL6" localSheetId="9">#REF!</definedName>
    <definedName name="BILL6" localSheetId="3">#REF!</definedName>
    <definedName name="BILL6">#REF!</definedName>
    <definedName name="BILL7" localSheetId="7">#REF!</definedName>
    <definedName name="BILL7" localSheetId="6">#REF!</definedName>
    <definedName name="BILL7" localSheetId="9">#REF!</definedName>
    <definedName name="BILL7" localSheetId="3">#REF!</definedName>
    <definedName name="BILL7">#REF!</definedName>
    <definedName name="BILL8" localSheetId="7">#REF!</definedName>
    <definedName name="BILL8" localSheetId="6">#REF!</definedName>
    <definedName name="BILL8" localSheetId="9">#REF!</definedName>
    <definedName name="BILL8" localSheetId="3">#REF!</definedName>
    <definedName name="BILL8">#REF!</definedName>
    <definedName name="BILL9" localSheetId="7">#REF!</definedName>
    <definedName name="BILL9" localSheetId="6">#REF!</definedName>
    <definedName name="BILL9" localSheetId="9">#REF!</definedName>
    <definedName name="BILL9" localSheetId="3">#REF!</definedName>
    <definedName name="BILL9">#REF!</definedName>
    <definedName name="billquabaka" localSheetId="7">[88]Bill_Qua!#REF!</definedName>
    <definedName name="billquabaka" localSheetId="6">[88]Bill_Qua!#REF!</definedName>
    <definedName name="billquabaka" localSheetId="9">[88]Bill_Qua!#REF!</definedName>
    <definedName name="billquabaka" localSheetId="3">[88]Bill_Qua!#REF!</definedName>
    <definedName name="billquabaka">[88]Bill_Qua!#REF!</definedName>
    <definedName name="Bima" localSheetId="7">#REF!</definedName>
    <definedName name="Bima" localSheetId="6">#REF!</definedName>
    <definedName name="Bima" localSheetId="9">#REF!</definedName>
    <definedName name="Bima">#REF!</definedName>
    <definedName name="BimaPus" localSheetId="7">#REF!</definedName>
    <definedName name="BimaPus" localSheetId="6">#REF!</definedName>
    <definedName name="BimaPus" localSheetId="9">#REF!</definedName>
    <definedName name="BimaPus">#REF!</definedName>
    <definedName name="binjai.xls" localSheetId="7" hidden="1">[89]H.Satuan!#REF!</definedName>
    <definedName name="binjai.xls" localSheetId="6" hidden="1">[89]H.Satuan!#REF!</definedName>
    <definedName name="binjai.xls" localSheetId="9" hidden="1">[89]H.Satuan!#REF!</definedName>
    <definedName name="binjai.xls" hidden="1">[89]H.Satuan!#REF!</definedName>
    <definedName name="BIPERK" localSheetId="7">#REF!</definedName>
    <definedName name="BIPERK" localSheetId="6">#REF!</definedName>
    <definedName name="BIPERK" localSheetId="9">#REF!</definedName>
    <definedName name="BIPERK">#REF!</definedName>
    <definedName name="BIPERK_1" localSheetId="7">#REF!</definedName>
    <definedName name="BIPERK_1" localSheetId="6">#REF!</definedName>
    <definedName name="BIPERK_1" localSheetId="9">#REF!</definedName>
    <definedName name="BIPERK_1">#REF!</definedName>
    <definedName name="BIREKAP" localSheetId="7">#REF!</definedName>
    <definedName name="BIREKAP" localSheetId="6">#REF!</definedName>
    <definedName name="BIREKAP" localSheetId="9">#REF!</definedName>
    <definedName name="BIREKAP">#REF!</definedName>
    <definedName name="BIREKAP_1" localSheetId="7">#REF!</definedName>
    <definedName name="BIREKAP_1" localSheetId="6">#REF!</definedName>
    <definedName name="BIREKAP_1" localSheetId="9">#REF!</definedName>
    <definedName name="BIREKAP_1">#REF!</definedName>
    <definedName name="BISUBPERK" localSheetId="7">#REF!</definedName>
    <definedName name="BISUBPERK" localSheetId="6">#REF!</definedName>
    <definedName name="BISUBPERK" localSheetId="9">#REF!</definedName>
    <definedName name="BISUBPERK">#REF!</definedName>
    <definedName name="BISUBPERK_1" localSheetId="7">#REF!</definedName>
    <definedName name="BISUBPERK_1" localSheetId="6">#REF!</definedName>
    <definedName name="BISUBPERK_1" localSheetId="9">#REF!</definedName>
    <definedName name="BISUBPERK_1">#REF!</definedName>
    <definedName name="BJ" localSheetId="7">#REF!</definedName>
    <definedName name="BJ" localSheetId="6">#REF!</definedName>
    <definedName name="BJ" localSheetId="9">#REF!</definedName>
    <definedName name="BJ" localSheetId="3">#REF!</definedName>
    <definedName name="bj" localSheetId="2" hidden="1">{"'RKAP'!$A$1:$H$96"}</definedName>
    <definedName name="BJ">#REF!</definedName>
    <definedName name="BJM04_P" localSheetId="7">#REF!</definedName>
    <definedName name="BJM04_P" localSheetId="6">#REF!</definedName>
    <definedName name="BJM04_P" localSheetId="9">#REF!</definedName>
    <definedName name="BJM04_P">#REF!</definedName>
    <definedName name="bk" localSheetId="2" hidden="1">{"'RKAP'!$A$1:$H$96"}</definedName>
    <definedName name="bk" hidden="1">{"'RKAP'!$A$1:$H$96"}</definedName>
    <definedName name="bkym12" localSheetId="7">#REF!</definedName>
    <definedName name="bkym12" localSheetId="6">#REF!</definedName>
    <definedName name="bkym12" localSheetId="9">#REF!</definedName>
    <definedName name="bkym12" localSheetId="3">#REF!</definedName>
    <definedName name="bkym12">#REF!</definedName>
    <definedName name="bl" localSheetId="2" hidden="1">{"'RKAP'!$A$1:$H$96"}</definedName>
    <definedName name="bl" hidden="1">{"'RKAP'!$A$1:$H$96"}</definedName>
    <definedName name="BL_BOOK" hidden="1">[90]RecapMonth!$B$16</definedName>
    <definedName name="BLANK" localSheetId="8">#REF!</definedName>
    <definedName name="BLANK" localSheetId="7">#REF!</definedName>
    <definedName name="BLANK" localSheetId="4">#REF!</definedName>
    <definedName name="BLANK" localSheetId="6">#REF!</definedName>
    <definedName name="BLANK" localSheetId="9">#REF!</definedName>
    <definedName name="BLANK" localSheetId="3">#REF!</definedName>
    <definedName name="BLANK">#REF!</definedName>
    <definedName name="blok" localSheetId="7">#REF!</definedName>
    <definedName name="blok" localSheetId="6">#REF!</definedName>
    <definedName name="blok" localSheetId="9">#REF!</definedName>
    <definedName name="blok">#REF!</definedName>
    <definedName name="BLOW" localSheetId="7">#REF!</definedName>
    <definedName name="BLOW" localSheetId="6">#REF!</definedName>
    <definedName name="BLOW" localSheetId="9">#REF!</definedName>
    <definedName name="BLOW" localSheetId="3">#REF!</definedName>
    <definedName name="BLOW">#REF!</definedName>
    <definedName name="bm" localSheetId="2" hidden="1">{"'RKAP'!$A$1:$H$96"}</definedName>
    <definedName name="bm" hidden="1">{"'RKAP'!$A$1:$H$96"}</definedName>
    <definedName name="BMA15_P" localSheetId="7">#REF!</definedName>
    <definedName name="BMA15_P" localSheetId="6">#REF!</definedName>
    <definedName name="BMA15_P" localSheetId="9">#REF!</definedName>
    <definedName name="BMA15_P">#REF!</definedName>
    <definedName name="bmcb" localSheetId="7">#REF!</definedName>
    <definedName name="bmcb" localSheetId="6">#REF!</definedName>
    <definedName name="bmcb" localSheetId="9">#REF!</definedName>
    <definedName name="bmcb" localSheetId="3">#REF!</definedName>
    <definedName name="bmcb">#REF!</definedName>
    <definedName name="bme">[91]Input!$I$16</definedName>
    <definedName name="bn" localSheetId="2" hidden="1">{"'RKAP'!$A$1:$H$96"}</definedName>
    <definedName name="bn" hidden="1">{"'RKAP'!$A$1:$H$96"}</definedName>
    <definedName name="BNA09_P" localSheetId="7">#REF!</definedName>
    <definedName name="BNA09_P" localSheetId="6">#REF!</definedName>
    <definedName name="BNA09_P" localSheetId="9">#REF!</definedName>
    <definedName name="BNA09_P">#REF!</definedName>
    <definedName name="bnm" localSheetId="2" hidden="1">{"'RKAP'!$A$1:$H$96"}</definedName>
    <definedName name="bnm" hidden="1">{"'RKAP'!$A$1:$H$96"}</definedName>
    <definedName name="bo" localSheetId="2" hidden="1">{"'RKAP'!$A$1:$H$96"}</definedName>
    <definedName name="bo" hidden="1">{"'RKAP'!$A$1:$H$96"}</definedName>
    <definedName name="bond" localSheetId="8">'[16]Detail-PARENT'!#REF!</definedName>
    <definedName name="bond" localSheetId="7">'[16]Detail-PARENT'!#REF!</definedName>
    <definedName name="bond" localSheetId="4">'[16]Detail-PARENT'!#REF!</definedName>
    <definedName name="bond" localSheetId="6">'[16]Detail-PARENT'!#REF!</definedName>
    <definedName name="bond" localSheetId="9">'[16]Detail-PARENT'!#REF!</definedName>
    <definedName name="bond" localSheetId="3">'[16]Detail-PARENT'!#REF!</definedName>
    <definedName name="bond">'[16]Detail-PARENT'!#REF!</definedName>
    <definedName name="BOND2">'[15]Detail-PARENT'!$AU$1315</definedName>
    <definedName name="BONDPAYABLE" localSheetId="7">#REF!</definedName>
    <definedName name="BONDPAYABLE" localSheetId="4">#REF!</definedName>
    <definedName name="BONDPAYABLE" localSheetId="6">#REF!</definedName>
    <definedName name="BONDPAYABLE" localSheetId="9">#REF!</definedName>
    <definedName name="BONDPAYABLE" localSheetId="3">#REF!</definedName>
    <definedName name="BONDPAYABLE">#REF!</definedName>
    <definedName name="BOR" localSheetId="7">#REF!</definedName>
    <definedName name="BOR" localSheetId="6">#REF!</definedName>
    <definedName name="BOR" localSheetId="9">#REF!</definedName>
    <definedName name="BOR">#REF!</definedName>
    <definedName name="BORA" localSheetId="7">#REF!</definedName>
    <definedName name="BORA" localSheetId="6">#REF!</definedName>
    <definedName name="BORA" localSheetId="9">#REF!</definedName>
    <definedName name="BORA">#REF!</definedName>
    <definedName name="BORDER" localSheetId="7">#REF!</definedName>
    <definedName name="BORDER" localSheetId="6">#REF!</definedName>
    <definedName name="BORDER" localSheetId="9">#REF!</definedName>
    <definedName name="BORDER">#REF!</definedName>
    <definedName name="Box_Defn" localSheetId="7">#REF!</definedName>
    <definedName name="Box_Defn" localSheetId="6">#REF!</definedName>
    <definedName name="Box_Defn" localSheetId="9">#REF!</definedName>
    <definedName name="Box_Defn" localSheetId="3">#REF!</definedName>
    <definedName name="Box_Defn">#REF!</definedName>
    <definedName name="bpbs35">[18]Sheet1!$I$148</definedName>
    <definedName name="bpind" localSheetId="7">#REF!</definedName>
    <definedName name="bpind" localSheetId="6">#REF!</definedName>
    <definedName name="bpind" localSheetId="9">#REF!</definedName>
    <definedName name="bpind">#REF!</definedName>
    <definedName name="BPMMC1" localSheetId="7" hidden="1">#REF!</definedName>
    <definedName name="BPMMC1" localSheetId="6" hidden="1">#REF!</definedName>
    <definedName name="BPMMC1" localSheetId="9" hidden="1">#REF!</definedName>
    <definedName name="BPMMC1" hidden="1">#REF!</definedName>
    <definedName name="BPMMC10" localSheetId="7" hidden="1">#REF!</definedName>
    <definedName name="BPMMC10" localSheetId="6" hidden="1">#REF!</definedName>
    <definedName name="BPMMC10" localSheetId="9" hidden="1">#REF!</definedName>
    <definedName name="BPMMC10" hidden="1">#REF!</definedName>
    <definedName name="BPMMC100" localSheetId="7" hidden="1">#REF!</definedName>
    <definedName name="BPMMC100" localSheetId="6" hidden="1">#REF!</definedName>
    <definedName name="BPMMC100" localSheetId="9" hidden="1">#REF!</definedName>
    <definedName name="BPMMC100" hidden="1">#REF!</definedName>
    <definedName name="BPMMC11" localSheetId="7" hidden="1">#REF!</definedName>
    <definedName name="BPMMC11" localSheetId="6" hidden="1">#REF!</definedName>
    <definedName name="BPMMC11" localSheetId="9" hidden="1">#REF!</definedName>
    <definedName name="BPMMC11" hidden="1">#REF!</definedName>
    <definedName name="BPMMC12" localSheetId="7" hidden="1">#REF!</definedName>
    <definedName name="BPMMC12" localSheetId="6" hidden="1">#REF!</definedName>
    <definedName name="BPMMC12" localSheetId="9" hidden="1">#REF!</definedName>
    <definedName name="BPMMC12" hidden="1">#REF!</definedName>
    <definedName name="BPMMC13" localSheetId="7" hidden="1">#REF!</definedName>
    <definedName name="BPMMC13" localSheetId="6" hidden="1">#REF!</definedName>
    <definedName name="BPMMC13" localSheetId="9" hidden="1">#REF!</definedName>
    <definedName name="BPMMC13" hidden="1">#REF!</definedName>
    <definedName name="BPMMC14" localSheetId="7" hidden="1">#REF!</definedName>
    <definedName name="BPMMC14" localSheetId="6" hidden="1">#REF!</definedName>
    <definedName name="BPMMC14" localSheetId="9" hidden="1">#REF!</definedName>
    <definedName name="BPMMC14" hidden="1">#REF!</definedName>
    <definedName name="BPMMC15" localSheetId="7" hidden="1">#REF!</definedName>
    <definedName name="BPMMC15" localSheetId="6" hidden="1">#REF!</definedName>
    <definedName name="BPMMC15" localSheetId="9" hidden="1">#REF!</definedName>
    <definedName name="BPMMC15" hidden="1">#REF!</definedName>
    <definedName name="BPMMC158" localSheetId="7" hidden="1">#REF!</definedName>
    <definedName name="BPMMC158" localSheetId="6" hidden="1">#REF!</definedName>
    <definedName name="BPMMC158" localSheetId="9" hidden="1">#REF!</definedName>
    <definedName name="BPMMC158" hidden="1">#REF!</definedName>
    <definedName name="BPMMC159" localSheetId="7" hidden="1">#REF!</definedName>
    <definedName name="BPMMC159" localSheetId="6" hidden="1">#REF!</definedName>
    <definedName name="BPMMC159" localSheetId="9" hidden="1">#REF!</definedName>
    <definedName name="BPMMC159" hidden="1">#REF!</definedName>
    <definedName name="BPMMC16" localSheetId="7" hidden="1">#REF!</definedName>
    <definedName name="BPMMC16" localSheetId="6" hidden="1">#REF!</definedName>
    <definedName name="BPMMC16" localSheetId="9" hidden="1">#REF!</definedName>
    <definedName name="BPMMC16" hidden="1">#REF!</definedName>
    <definedName name="BPMMC160" localSheetId="7" hidden="1">#REF!</definedName>
    <definedName name="BPMMC160" localSheetId="6" hidden="1">#REF!</definedName>
    <definedName name="BPMMC160" localSheetId="9" hidden="1">#REF!</definedName>
    <definedName name="BPMMC160" hidden="1">#REF!</definedName>
    <definedName name="BPMMC164" localSheetId="7" hidden="1">#REF!</definedName>
    <definedName name="BPMMC164" localSheetId="6" hidden="1">#REF!</definedName>
    <definedName name="BPMMC164" localSheetId="9" hidden="1">#REF!</definedName>
    <definedName name="BPMMC164" hidden="1">#REF!</definedName>
    <definedName name="BPMMC165" localSheetId="7" hidden="1">#REF!</definedName>
    <definedName name="BPMMC165" localSheetId="6" hidden="1">#REF!</definedName>
    <definedName name="BPMMC165" localSheetId="9" hidden="1">#REF!</definedName>
    <definedName name="BPMMC165" hidden="1">#REF!</definedName>
    <definedName name="BPMMC166" localSheetId="7" hidden="1">#REF!</definedName>
    <definedName name="BPMMC166" localSheetId="6" hidden="1">#REF!</definedName>
    <definedName name="BPMMC166" localSheetId="9" hidden="1">#REF!</definedName>
    <definedName name="BPMMC166" hidden="1">#REF!</definedName>
    <definedName name="BPMMC17" localSheetId="7" hidden="1">#REF!</definedName>
    <definedName name="BPMMC17" localSheetId="6" hidden="1">#REF!</definedName>
    <definedName name="BPMMC17" localSheetId="9" hidden="1">#REF!</definedName>
    <definedName name="BPMMC17" hidden="1">#REF!</definedName>
    <definedName name="BPMMC170" localSheetId="7" hidden="1">#REF!</definedName>
    <definedName name="BPMMC170" localSheetId="6" hidden="1">#REF!</definedName>
    <definedName name="BPMMC170" localSheetId="9" hidden="1">#REF!</definedName>
    <definedName name="BPMMC170" hidden="1">#REF!</definedName>
    <definedName name="BPMMC171" localSheetId="7" hidden="1">#REF!</definedName>
    <definedName name="BPMMC171" localSheetId="6" hidden="1">#REF!</definedName>
    <definedName name="BPMMC171" localSheetId="9" hidden="1">#REF!</definedName>
    <definedName name="BPMMC171" hidden="1">#REF!</definedName>
    <definedName name="BPMMC172" localSheetId="7" hidden="1">#REF!</definedName>
    <definedName name="BPMMC172" localSheetId="6" hidden="1">#REF!</definedName>
    <definedName name="BPMMC172" localSheetId="9" hidden="1">#REF!</definedName>
    <definedName name="BPMMC172" hidden="1">#REF!</definedName>
    <definedName name="BPMMC176" localSheetId="7" hidden="1">#REF!</definedName>
    <definedName name="BPMMC176" localSheetId="6" hidden="1">#REF!</definedName>
    <definedName name="BPMMC176" localSheetId="9" hidden="1">#REF!</definedName>
    <definedName name="BPMMC176" hidden="1">#REF!</definedName>
    <definedName name="BPMMC177" localSheetId="7" hidden="1">#REF!</definedName>
    <definedName name="BPMMC177" localSheetId="6" hidden="1">#REF!</definedName>
    <definedName name="BPMMC177" localSheetId="9" hidden="1">#REF!</definedName>
    <definedName name="BPMMC177" hidden="1">#REF!</definedName>
    <definedName name="BPMMC178" localSheetId="7" hidden="1">#REF!</definedName>
    <definedName name="BPMMC178" localSheetId="6" hidden="1">#REF!</definedName>
    <definedName name="BPMMC178" localSheetId="9" hidden="1">#REF!</definedName>
    <definedName name="BPMMC178" hidden="1">#REF!</definedName>
    <definedName name="BPMMC179" localSheetId="7" hidden="1">#REF!</definedName>
    <definedName name="BPMMC179" localSheetId="6" hidden="1">#REF!</definedName>
    <definedName name="BPMMC179" localSheetId="9" hidden="1">#REF!</definedName>
    <definedName name="BPMMC179" hidden="1">#REF!</definedName>
    <definedName name="BPMMC18" localSheetId="7" hidden="1">#REF!</definedName>
    <definedName name="BPMMC18" localSheetId="6" hidden="1">#REF!</definedName>
    <definedName name="BPMMC18" localSheetId="9" hidden="1">#REF!</definedName>
    <definedName name="BPMMC18" hidden="1">#REF!</definedName>
    <definedName name="BPMMC180" localSheetId="7" hidden="1">#REF!</definedName>
    <definedName name="BPMMC180" localSheetId="6" hidden="1">#REF!</definedName>
    <definedName name="BPMMC180" localSheetId="9" hidden="1">#REF!</definedName>
    <definedName name="BPMMC180" hidden="1">#REF!</definedName>
    <definedName name="BPMMC181" localSheetId="7" hidden="1">#REF!</definedName>
    <definedName name="BPMMC181" localSheetId="6" hidden="1">#REF!</definedName>
    <definedName name="BPMMC181" localSheetId="9" hidden="1">#REF!</definedName>
    <definedName name="BPMMC181" hidden="1">#REF!</definedName>
    <definedName name="BPMMC182" localSheetId="7" hidden="1">#REF!</definedName>
    <definedName name="BPMMC182" localSheetId="6" hidden="1">#REF!</definedName>
    <definedName name="BPMMC182" localSheetId="9" hidden="1">#REF!</definedName>
    <definedName name="BPMMC182" hidden="1">#REF!</definedName>
    <definedName name="BPMMC183" localSheetId="7" hidden="1">#REF!</definedName>
    <definedName name="BPMMC183" localSheetId="6" hidden="1">#REF!</definedName>
    <definedName name="BPMMC183" localSheetId="9" hidden="1">#REF!</definedName>
    <definedName name="BPMMC183" hidden="1">#REF!</definedName>
    <definedName name="BPMMC184" localSheetId="7" hidden="1">#REF!</definedName>
    <definedName name="BPMMC184" localSheetId="6" hidden="1">#REF!</definedName>
    <definedName name="BPMMC184" localSheetId="9" hidden="1">#REF!</definedName>
    <definedName name="BPMMC184" hidden="1">#REF!</definedName>
    <definedName name="BPMMC185" localSheetId="7" hidden="1">#REF!</definedName>
    <definedName name="BPMMC185" localSheetId="6" hidden="1">#REF!</definedName>
    <definedName name="BPMMC185" localSheetId="9" hidden="1">#REF!</definedName>
    <definedName name="BPMMC185" hidden="1">#REF!</definedName>
    <definedName name="BPMMC186" localSheetId="7" hidden="1">#REF!</definedName>
    <definedName name="BPMMC186" localSheetId="6" hidden="1">#REF!</definedName>
    <definedName name="BPMMC186" localSheetId="9" hidden="1">#REF!</definedName>
    <definedName name="BPMMC186" hidden="1">#REF!</definedName>
    <definedName name="BPMMC187" localSheetId="7" hidden="1">#REF!</definedName>
    <definedName name="BPMMC187" localSheetId="6" hidden="1">#REF!</definedName>
    <definedName name="BPMMC187" localSheetId="9" hidden="1">#REF!</definedName>
    <definedName name="BPMMC187" hidden="1">#REF!</definedName>
    <definedName name="BPMMC188" localSheetId="7" hidden="1">#REF!</definedName>
    <definedName name="BPMMC188" localSheetId="6" hidden="1">#REF!</definedName>
    <definedName name="BPMMC188" localSheetId="9" hidden="1">#REF!</definedName>
    <definedName name="BPMMC188" hidden="1">#REF!</definedName>
    <definedName name="BPMMC189" localSheetId="7" hidden="1">#REF!</definedName>
    <definedName name="BPMMC189" localSheetId="6" hidden="1">#REF!</definedName>
    <definedName name="BPMMC189" localSheetId="9" hidden="1">#REF!</definedName>
    <definedName name="BPMMC189" hidden="1">#REF!</definedName>
    <definedName name="BPMMC19" localSheetId="7" hidden="1">#REF!</definedName>
    <definedName name="BPMMC19" localSheetId="6" hidden="1">#REF!</definedName>
    <definedName name="BPMMC19" localSheetId="9" hidden="1">#REF!</definedName>
    <definedName name="BPMMC19" hidden="1">#REF!</definedName>
    <definedName name="BPMMC190" localSheetId="7" hidden="1">#REF!</definedName>
    <definedName name="BPMMC190" localSheetId="6" hidden="1">#REF!</definedName>
    <definedName name="BPMMC190" localSheetId="9" hidden="1">#REF!</definedName>
    <definedName name="BPMMC190" hidden="1">#REF!</definedName>
    <definedName name="BPMMC191" localSheetId="7" hidden="1">#REF!</definedName>
    <definedName name="BPMMC191" localSheetId="6" hidden="1">#REF!</definedName>
    <definedName name="BPMMC191" localSheetId="9" hidden="1">#REF!</definedName>
    <definedName name="BPMMC191" hidden="1">#REF!</definedName>
    <definedName name="BPMMC192" localSheetId="7" hidden="1">#REF!</definedName>
    <definedName name="BPMMC192" localSheetId="6" hidden="1">#REF!</definedName>
    <definedName name="BPMMC192" localSheetId="9" hidden="1">#REF!</definedName>
    <definedName name="BPMMC192" hidden="1">#REF!</definedName>
    <definedName name="BPMMC193" localSheetId="7" hidden="1">#REF!</definedName>
    <definedName name="BPMMC193" localSheetId="6" hidden="1">#REF!</definedName>
    <definedName name="BPMMC193" localSheetId="9" hidden="1">#REF!</definedName>
    <definedName name="BPMMC193" hidden="1">#REF!</definedName>
    <definedName name="BPMMC194" localSheetId="7" hidden="1">#REF!</definedName>
    <definedName name="BPMMC194" localSheetId="6" hidden="1">#REF!</definedName>
    <definedName name="BPMMC194" localSheetId="9" hidden="1">#REF!</definedName>
    <definedName name="BPMMC194" hidden="1">#REF!</definedName>
    <definedName name="BPMMC195" localSheetId="7" hidden="1">#REF!</definedName>
    <definedName name="BPMMC195" localSheetId="6" hidden="1">#REF!</definedName>
    <definedName name="BPMMC195" localSheetId="9" hidden="1">#REF!</definedName>
    <definedName name="BPMMC195" hidden="1">#REF!</definedName>
    <definedName name="BPMMC196" localSheetId="7" hidden="1">#REF!</definedName>
    <definedName name="BPMMC196" localSheetId="6" hidden="1">#REF!</definedName>
    <definedName name="BPMMC196" localSheetId="9" hidden="1">#REF!</definedName>
    <definedName name="BPMMC196" hidden="1">#REF!</definedName>
    <definedName name="BPMMC197" localSheetId="7" hidden="1">#REF!</definedName>
    <definedName name="BPMMC197" localSheetId="6" hidden="1">#REF!</definedName>
    <definedName name="BPMMC197" localSheetId="9" hidden="1">#REF!</definedName>
    <definedName name="BPMMC197" hidden="1">#REF!</definedName>
    <definedName name="BPMMC198" localSheetId="7" hidden="1">#REF!</definedName>
    <definedName name="BPMMC198" localSheetId="6" hidden="1">#REF!</definedName>
    <definedName name="BPMMC198" localSheetId="9" hidden="1">#REF!</definedName>
    <definedName name="BPMMC198" hidden="1">#REF!</definedName>
    <definedName name="BPMMC199" localSheetId="7" hidden="1">#REF!</definedName>
    <definedName name="BPMMC199" localSheetId="6" hidden="1">#REF!</definedName>
    <definedName name="BPMMC199" localSheetId="9" hidden="1">#REF!</definedName>
    <definedName name="BPMMC199" hidden="1">#REF!</definedName>
    <definedName name="BPMMC2" localSheetId="7" hidden="1">#REF!</definedName>
    <definedName name="BPMMC2" localSheetId="6" hidden="1">#REF!</definedName>
    <definedName name="BPMMC2" localSheetId="9" hidden="1">#REF!</definedName>
    <definedName name="BPMMC2" hidden="1">#REF!</definedName>
    <definedName name="BPMMC20" localSheetId="7" hidden="1">#REF!</definedName>
    <definedName name="BPMMC20" localSheetId="6" hidden="1">#REF!</definedName>
    <definedName name="BPMMC20" localSheetId="9" hidden="1">#REF!</definedName>
    <definedName name="BPMMC20" hidden="1">#REF!</definedName>
    <definedName name="BPMMC203" localSheetId="7" hidden="1">#REF!</definedName>
    <definedName name="BPMMC203" localSheetId="6" hidden="1">#REF!</definedName>
    <definedName name="BPMMC203" localSheetId="9" hidden="1">#REF!</definedName>
    <definedName name="BPMMC203" hidden="1">#REF!</definedName>
    <definedName name="BPMMC204" localSheetId="7" hidden="1">#REF!</definedName>
    <definedName name="BPMMC204" localSheetId="6" hidden="1">#REF!</definedName>
    <definedName name="BPMMC204" localSheetId="9" hidden="1">#REF!</definedName>
    <definedName name="BPMMC204" hidden="1">#REF!</definedName>
    <definedName name="BPMMC205" localSheetId="7" hidden="1">#REF!</definedName>
    <definedName name="BPMMC205" localSheetId="6" hidden="1">#REF!</definedName>
    <definedName name="BPMMC205" localSheetId="9" hidden="1">#REF!</definedName>
    <definedName name="BPMMC205" hidden="1">#REF!</definedName>
    <definedName name="BPMMC206" localSheetId="7" hidden="1">#REF!</definedName>
    <definedName name="BPMMC206" localSheetId="6" hidden="1">#REF!</definedName>
    <definedName name="BPMMC206" localSheetId="9" hidden="1">#REF!</definedName>
    <definedName name="BPMMC206" hidden="1">#REF!</definedName>
    <definedName name="BPMMC207" localSheetId="7" hidden="1">#REF!</definedName>
    <definedName name="BPMMC207" localSheetId="6" hidden="1">#REF!</definedName>
    <definedName name="BPMMC207" localSheetId="9" hidden="1">#REF!</definedName>
    <definedName name="BPMMC207" hidden="1">#REF!</definedName>
    <definedName name="BPMMC208" localSheetId="7" hidden="1">#REF!</definedName>
    <definedName name="BPMMC208" localSheetId="6" hidden="1">#REF!</definedName>
    <definedName name="BPMMC208" localSheetId="9" hidden="1">#REF!</definedName>
    <definedName name="BPMMC208" hidden="1">#REF!</definedName>
    <definedName name="BPMMC209" localSheetId="7" hidden="1">#REF!</definedName>
    <definedName name="BPMMC209" localSheetId="6" hidden="1">#REF!</definedName>
    <definedName name="BPMMC209" localSheetId="9" hidden="1">#REF!</definedName>
    <definedName name="BPMMC209" hidden="1">#REF!</definedName>
    <definedName name="BPMMC21" localSheetId="7" hidden="1">#REF!</definedName>
    <definedName name="BPMMC21" localSheetId="6" hidden="1">#REF!</definedName>
    <definedName name="BPMMC21" localSheetId="9" hidden="1">#REF!</definedName>
    <definedName name="BPMMC21" hidden="1">#REF!</definedName>
    <definedName name="BPMMC210" localSheetId="7" hidden="1">#REF!</definedName>
    <definedName name="BPMMC210" localSheetId="6" hidden="1">#REF!</definedName>
    <definedName name="BPMMC210" localSheetId="9" hidden="1">#REF!</definedName>
    <definedName name="BPMMC210" hidden="1">#REF!</definedName>
    <definedName name="BPMMC211" localSheetId="7" hidden="1">#REF!</definedName>
    <definedName name="BPMMC211" localSheetId="6" hidden="1">#REF!</definedName>
    <definedName name="BPMMC211" localSheetId="9" hidden="1">#REF!</definedName>
    <definedName name="BPMMC211" hidden="1">#REF!</definedName>
    <definedName name="BPMMC212" localSheetId="7" hidden="1">#REF!</definedName>
    <definedName name="BPMMC212" localSheetId="6" hidden="1">#REF!</definedName>
    <definedName name="BPMMC212" localSheetId="9" hidden="1">#REF!</definedName>
    <definedName name="BPMMC212" hidden="1">#REF!</definedName>
    <definedName name="BPMMC213" localSheetId="7" hidden="1">#REF!</definedName>
    <definedName name="BPMMC213" localSheetId="6" hidden="1">#REF!</definedName>
    <definedName name="BPMMC213" localSheetId="9" hidden="1">#REF!</definedName>
    <definedName name="BPMMC213" hidden="1">#REF!</definedName>
    <definedName name="BPMMC214" localSheetId="7" hidden="1">#REF!</definedName>
    <definedName name="BPMMC214" localSheetId="6" hidden="1">#REF!</definedName>
    <definedName name="BPMMC214" localSheetId="9" hidden="1">#REF!</definedName>
    <definedName name="BPMMC214" hidden="1">#REF!</definedName>
    <definedName name="BPMMC215" localSheetId="7" hidden="1">#REF!</definedName>
    <definedName name="BPMMC215" localSheetId="6" hidden="1">#REF!</definedName>
    <definedName name="BPMMC215" localSheetId="9" hidden="1">#REF!</definedName>
    <definedName name="BPMMC215" hidden="1">#REF!</definedName>
    <definedName name="BPMMC216" localSheetId="7" hidden="1">#REF!</definedName>
    <definedName name="BPMMC216" localSheetId="6" hidden="1">#REF!</definedName>
    <definedName name="BPMMC216" localSheetId="9" hidden="1">#REF!</definedName>
    <definedName name="BPMMC216" hidden="1">#REF!</definedName>
    <definedName name="BPMMC217" localSheetId="7" hidden="1">#REF!</definedName>
    <definedName name="BPMMC217" localSheetId="6" hidden="1">#REF!</definedName>
    <definedName name="BPMMC217" localSheetId="9" hidden="1">#REF!</definedName>
    <definedName name="BPMMC217" hidden="1">#REF!</definedName>
    <definedName name="BPMMC218" localSheetId="7" hidden="1">#REF!</definedName>
    <definedName name="BPMMC218" localSheetId="6" hidden="1">#REF!</definedName>
    <definedName name="BPMMC218" localSheetId="9" hidden="1">#REF!</definedName>
    <definedName name="BPMMC218" hidden="1">#REF!</definedName>
    <definedName name="BPMMC219" localSheetId="7" hidden="1">#REF!</definedName>
    <definedName name="BPMMC219" localSheetId="6" hidden="1">#REF!</definedName>
    <definedName name="BPMMC219" localSheetId="9" hidden="1">#REF!</definedName>
    <definedName name="BPMMC219" hidden="1">#REF!</definedName>
    <definedName name="BPMMC22" localSheetId="7" hidden="1">#REF!</definedName>
    <definedName name="BPMMC22" localSheetId="6" hidden="1">#REF!</definedName>
    <definedName name="BPMMC22" localSheetId="9" hidden="1">#REF!</definedName>
    <definedName name="BPMMC22" hidden="1">#REF!</definedName>
    <definedName name="BPMMC220" localSheetId="7" hidden="1">#REF!</definedName>
    <definedName name="BPMMC220" localSheetId="6" hidden="1">#REF!</definedName>
    <definedName name="BPMMC220" localSheetId="9" hidden="1">#REF!</definedName>
    <definedName name="BPMMC220" hidden="1">#REF!</definedName>
    <definedName name="BPMMC221" localSheetId="7" hidden="1">#REF!</definedName>
    <definedName name="BPMMC221" localSheetId="6" hidden="1">#REF!</definedName>
    <definedName name="BPMMC221" localSheetId="9" hidden="1">#REF!</definedName>
    <definedName name="BPMMC221" hidden="1">#REF!</definedName>
    <definedName name="BPMMC222" localSheetId="7" hidden="1">#REF!</definedName>
    <definedName name="BPMMC222" localSheetId="6" hidden="1">#REF!</definedName>
    <definedName name="BPMMC222" localSheetId="9" hidden="1">#REF!</definedName>
    <definedName name="BPMMC222" hidden="1">#REF!</definedName>
    <definedName name="BPMMC223" localSheetId="7" hidden="1">#REF!</definedName>
    <definedName name="BPMMC223" localSheetId="6" hidden="1">#REF!</definedName>
    <definedName name="BPMMC223" localSheetId="9" hidden="1">#REF!</definedName>
    <definedName name="BPMMC223" hidden="1">#REF!</definedName>
    <definedName name="BPMMC224" localSheetId="7" hidden="1">#REF!</definedName>
    <definedName name="BPMMC224" localSheetId="6" hidden="1">#REF!</definedName>
    <definedName name="BPMMC224" localSheetId="9" hidden="1">#REF!</definedName>
    <definedName name="BPMMC224" hidden="1">#REF!</definedName>
    <definedName name="BPMMC225" localSheetId="7" hidden="1">#REF!</definedName>
    <definedName name="BPMMC225" localSheetId="6" hidden="1">#REF!</definedName>
    <definedName name="BPMMC225" localSheetId="9" hidden="1">#REF!</definedName>
    <definedName name="BPMMC225" hidden="1">#REF!</definedName>
    <definedName name="BPMMC226" localSheetId="7" hidden="1">#REF!</definedName>
    <definedName name="BPMMC226" localSheetId="6" hidden="1">#REF!</definedName>
    <definedName name="BPMMC226" localSheetId="9" hidden="1">#REF!</definedName>
    <definedName name="BPMMC226" hidden="1">#REF!</definedName>
    <definedName name="BPMMC227" localSheetId="7" hidden="1">#REF!</definedName>
    <definedName name="BPMMC227" localSheetId="6" hidden="1">#REF!</definedName>
    <definedName name="BPMMC227" localSheetId="9" hidden="1">#REF!</definedName>
    <definedName name="BPMMC227" hidden="1">#REF!</definedName>
    <definedName name="BPMMC228" localSheetId="7" hidden="1">#REF!</definedName>
    <definedName name="BPMMC228" localSheetId="6" hidden="1">#REF!</definedName>
    <definedName name="BPMMC228" localSheetId="9" hidden="1">#REF!</definedName>
    <definedName name="BPMMC228" hidden="1">#REF!</definedName>
    <definedName name="BPMMC229" localSheetId="7" hidden="1">#REF!</definedName>
    <definedName name="BPMMC229" localSheetId="6" hidden="1">#REF!</definedName>
    <definedName name="BPMMC229" localSheetId="9" hidden="1">#REF!</definedName>
    <definedName name="BPMMC229" hidden="1">#REF!</definedName>
    <definedName name="BPMMC23" localSheetId="7" hidden="1">#REF!</definedName>
    <definedName name="BPMMC23" localSheetId="6" hidden="1">#REF!</definedName>
    <definedName name="BPMMC23" localSheetId="9" hidden="1">#REF!</definedName>
    <definedName name="BPMMC23" hidden="1">#REF!</definedName>
    <definedName name="BPMMC233" localSheetId="7" hidden="1">#REF!</definedName>
    <definedName name="BPMMC233" localSheetId="6" hidden="1">#REF!</definedName>
    <definedName name="BPMMC233" localSheetId="9" hidden="1">#REF!</definedName>
    <definedName name="BPMMC233" hidden="1">#REF!</definedName>
    <definedName name="BPMMC234" localSheetId="7" hidden="1">#REF!</definedName>
    <definedName name="BPMMC234" localSheetId="6" hidden="1">#REF!</definedName>
    <definedName name="BPMMC234" localSheetId="9" hidden="1">#REF!</definedName>
    <definedName name="BPMMC234" hidden="1">#REF!</definedName>
    <definedName name="BPMMC235" localSheetId="7" hidden="1">#REF!</definedName>
    <definedName name="BPMMC235" localSheetId="6" hidden="1">#REF!</definedName>
    <definedName name="BPMMC235" localSheetId="9" hidden="1">#REF!</definedName>
    <definedName name="BPMMC235" hidden="1">#REF!</definedName>
    <definedName name="BPMMC236" localSheetId="7" hidden="1">#REF!</definedName>
    <definedName name="BPMMC236" localSheetId="6" hidden="1">#REF!</definedName>
    <definedName name="BPMMC236" localSheetId="9" hidden="1">#REF!</definedName>
    <definedName name="BPMMC236" hidden="1">#REF!</definedName>
    <definedName name="BPMMC237" localSheetId="7" hidden="1">#REF!</definedName>
    <definedName name="BPMMC237" localSheetId="6" hidden="1">#REF!</definedName>
    <definedName name="BPMMC237" localSheetId="9" hidden="1">#REF!</definedName>
    <definedName name="BPMMC237" hidden="1">#REF!</definedName>
    <definedName name="BPMMC238" localSheetId="7" hidden="1">#REF!</definedName>
    <definedName name="BPMMC238" localSheetId="6" hidden="1">#REF!</definedName>
    <definedName name="BPMMC238" localSheetId="9" hidden="1">#REF!</definedName>
    <definedName name="BPMMC238" hidden="1">#REF!</definedName>
    <definedName name="BPMMC239" localSheetId="7" hidden="1">#REF!</definedName>
    <definedName name="BPMMC239" localSheetId="6" hidden="1">#REF!</definedName>
    <definedName name="BPMMC239" localSheetId="9" hidden="1">#REF!</definedName>
    <definedName name="BPMMC239" hidden="1">#REF!</definedName>
    <definedName name="BPMMC24" localSheetId="7" hidden="1">#REF!</definedName>
    <definedName name="BPMMC24" localSheetId="6" hidden="1">#REF!</definedName>
    <definedName name="BPMMC24" localSheetId="9" hidden="1">#REF!</definedName>
    <definedName name="BPMMC24" hidden="1">#REF!</definedName>
    <definedName name="BPMMC240" localSheetId="7" hidden="1">#REF!</definedName>
    <definedName name="BPMMC240" localSheetId="6" hidden="1">#REF!</definedName>
    <definedName name="BPMMC240" localSheetId="9" hidden="1">#REF!</definedName>
    <definedName name="BPMMC240" hidden="1">#REF!</definedName>
    <definedName name="BPMMC241" localSheetId="7" hidden="1">#REF!</definedName>
    <definedName name="BPMMC241" localSheetId="6" hidden="1">#REF!</definedName>
    <definedName name="BPMMC241" localSheetId="9" hidden="1">#REF!</definedName>
    <definedName name="BPMMC241" hidden="1">#REF!</definedName>
    <definedName name="BPMMC248" localSheetId="7" hidden="1">#REF!</definedName>
    <definedName name="BPMMC248" localSheetId="6" hidden="1">#REF!</definedName>
    <definedName name="BPMMC248" localSheetId="9" hidden="1">#REF!</definedName>
    <definedName name="BPMMC248" hidden="1">#REF!</definedName>
    <definedName name="BPMMC249" localSheetId="7" hidden="1">#REF!</definedName>
    <definedName name="BPMMC249" localSheetId="6" hidden="1">#REF!</definedName>
    <definedName name="BPMMC249" localSheetId="9" hidden="1">#REF!</definedName>
    <definedName name="BPMMC249" hidden="1">#REF!</definedName>
    <definedName name="BPMMC25" localSheetId="7" hidden="1">#REF!</definedName>
    <definedName name="BPMMC25" localSheetId="6" hidden="1">#REF!</definedName>
    <definedName name="BPMMC25" localSheetId="9" hidden="1">#REF!</definedName>
    <definedName name="BPMMC25" hidden="1">#REF!</definedName>
    <definedName name="BPMMC250" localSheetId="7" hidden="1">#REF!</definedName>
    <definedName name="BPMMC250" localSheetId="6" hidden="1">#REF!</definedName>
    <definedName name="BPMMC250" localSheetId="9" hidden="1">#REF!</definedName>
    <definedName name="BPMMC250" hidden="1">#REF!</definedName>
    <definedName name="BPMMC251" localSheetId="7" hidden="1">#REF!</definedName>
    <definedName name="BPMMC251" localSheetId="6" hidden="1">#REF!</definedName>
    <definedName name="BPMMC251" localSheetId="9" hidden="1">#REF!</definedName>
    <definedName name="BPMMC251" hidden="1">#REF!</definedName>
    <definedName name="BPMMC252" localSheetId="7" hidden="1">#REF!</definedName>
    <definedName name="BPMMC252" localSheetId="6" hidden="1">#REF!</definedName>
    <definedName name="BPMMC252" localSheetId="9" hidden="1">#REF!</definedName>
    <definedName name="BPMMC252" hidden="1">#REF!</definedName>
    <definedName name="BPMMC253" localSheetId="7" hidden="1">#REF!</definedName>
    <definedName name="BPMMC253" localSheetId="6" hidden="1">#REF!</definedName>
    <definedName name="BPMMC253" localSheetId="9" hidden="1">#REF!</definedName>
    <definedName name="BPMMC253" hidden="1">#REF!</definedName>
    <definedName name="BPMMC254" localSheetId="7" hidden="1">#REF!</definedName>
    <definedName name="BPMMC254" localSheetId="6" hidden="1">#REF!</definedName>
    <definedName name="BPMMC254" localSheetId="9" hidden="1">#REF!</definedName>
    <definedName name="BPMMC254" hidden="1">#REF!</definedName>
    <definedName name="BPMMC255" localSheetId="7" hidden="1">#REF!</definedName>
    <definedName name="BPMMC255" localSheetId="6" hidden="1">#REF!</definedName>
    <definedName name="BPMMC255" localSheetId="9" hidden="1">#REF!</definedName>
    <definedName name="BPMMC255" hidden="1">#REF!</definedName>
    <definedName name="BPMMC256" localSheetId="7" hidden="1">#REF!</definedName>
    <definedName name="BPMMC256" localSheetId="6" hidden="1">#REF!</definedName>
    <definedName name="BPMMC256" localSheetId="9" hidden="1">#REF!</definedName>
    <definedName name="BPMMC256" hidden="1">#REF!</definedName>
    <definedName name="BPMMC257" localSheetId="7" hidden="1">#REF!</definedName>
    <definedName name="BPMMC257" localSheetId="6" hidden="1">#REF!</definedName>
    <definedName name="BPMMC257" localSheetId="9" hidden="1">#REF!</definedName>
    <definedName name="BPMMC257" hidden="1">#REF!</definedName>
    <definedName name="BPMMC258" localSheetId="7" hidden="1">#REF!</definedName>
    <definedName name="BPMMC258" localSheetId="6" hidden="1">#REF!</definedName>
    <definedName name="BPMMC258" localSheetId="9" hidden="1">#REF!</definedName>
    <definedName name="BPMMC258" hidden="1">#REF!</definedName>
    <definedName name="BPMMC259" localSheetId="7" hidden="1">#REF!</definedName>
    <definedName name="BPMMC259" localSheetId="6" hidden="1">#REF!</definedName>
    <definedName name="BPMMC259" localSheetId="9" hidden="1">#REF!</definedName>
    <definedName name="BPMMC259" hidden="1">#REF!</definedName>
    <definedName name="BPMMC26" localSheetId="7" hidden="1">#REF!</definedName>
    <definedName name="BPMMC26" localSheetId="6" hidden="1">#REF!</definedName>
    <definedName name="BPMMC26" localSheetId="9" hidden="1">#REF!</definedName>
    <definedName name="BPMMC26" hidden="1">#REF!</definedName>
    <definedName name="BPMMC260" localSheetId="7" hidden="1">#REF!</definedName>
    <definedName name="BPMMC260" localSheetId="6" hidden="1">#REF!</definedName>
    <definedName name="BPMMC260" localSheetId="9" hidden="1">#REF!</definedName>
    <definedName name="BPMMC260" hidden="1">#REF!</definedName>
    <definedName name="BPMMC261" localSheetId="7" hidden="1">#REF!</definedName>
    <definedName name="BPMMC261" localSheetId="6" hidden="1">#REF!</definedName>
    <definedName name="BPMMC261" localSheetId="9" hidden="1">#REF!</definedName>
    <definedName name="BPMMC261" hidden="1">#REF!</definedName>
    <definedName name="BPMMC262" localSheetId="7" hidden="1">#REF!</definedName>
    <definedName name="BPMMC262" localSheetId="6" hidden="1">#REF!</definedName>
    <definedName name="BPMMC262" localSheetId="9" hidden="1">#REF!</definedName>
    <definedName name="BPMMC262" hidden="1">#REF!</definedName>
    <definedName name="BPMMC263" localSheetId="7" hidden="1">#REF!</definedName>
    <definedName name="BPMMC263" localSheetId="6" hidden="1">#REF!</definedName>
    <definedName name="BPMMC263" localSheetId="9" hidden="1">#REF!</definedName>
    <definedName name="BPMMC263" hidden="1">#REF!</definedName>
    <definedName name="BPMMC264" localSheetId="7" hidden="1">#REF!</definedName>
    <definedName name="BPMMC264" localSheetId="6" hidden="1">#REF!</definedName>
    <definedName name="BPMMC264" localSheetId="9" hidden="1">#REF!</definedName>
    <definedName name="BPMMC264" hidden="1">#REF!</definedName>
    <definedName name="BPMMC265" localSheetId="7" hidden="1">#REF!</definedName>
    <definedName name="BPMMC265" localSheetId="6" hidden="1">#REF!</definedName>
    <definedName name="BPMMC265" localSheetId="9" hidden="1">#REF!</definedName>
    <definedName name="BPMMC265" hidden="1">#REF!</definedName>
    <definedName name="BPMMC266" localSheetId="7" hidden="1">#REF!</definedName>
    <definedName name="BPMMC266" localSheetId="6" hidden="1">#REF!</definedName>
    <definedName name="BPMMC266" localSheetId="9" hidden="1">#REF!</definedName>
    <definedName name="BPMMC266" hidden="1">#REF!</definedName>
    <definedName name="BPMMC267" localSheetId="7" hidden="1">#REF!</definedName>
    <definedName name="BPMMC267" localSheetId="6" hidden="1">#REF!</definedName>
    <definedName name="BPMMC267" localSheetId="9" hidden="1">#REF!</definedName>
    <definedName name="BPMMC267" hidden="1">#REF!</definedName>
    <definedName name="BPMMC268" localSheetId="7" hidden="1">#REF!</definedName>
    <definedName name="BPMMC268" localSheetId="6" hidden="1">#REF!</definedName>
    <definedName name="BPMMC268" localSheetId="9" hidden="1">#REF!</definedName>
    <definedName name="BPMMC268" hidden="1">#REF!</definedName>
    <definedName name="BPMMC269" localSheetId="7" hidden="1">#REF!</definedName>
    <definedName name="BPMMC269" localSheetId="6" hidden="1">#REF!</definedName>
    <definedName name="BPMMC269" localSheetId="9" hidden="1">#REF!</definedName>
    <definedName name="BPMMC269" hidden="1">#REF!</definedName>
    <definedName name="BPMMC27" localSheetId="7" hidden="1">#REF!</definedName>
    <definedName name="BPMMC27" localSheetId="6" hidden="1">#REF!</definedName>
    <definedName name="BPMMC27" localSheetId="9" hidden="1">#REF!</definedName>
    <definedName name="BPMMC27" hidden="1">#REF!</definedName>
    <definedName name="BPMMC270" localSheetId="7" hidden="1">#REF!</definedName>
    <definedName name="BPMMC270" localSheetId="6" hidden="1">#REF!</definedName>
    <definedName name="BPMMC270" localSheetId="9" hidden="1">#REF!</definedName>
    <definedName name="BPMMC270" hidden="1">#REF!</definedName>
    <definedName name="BPMMC271" localSheetId="7" hidden="1">#REF!</definedName>
    <definedName name="BPMMC271" localSheetId="6" hidden="1">#REF!</definedName>
    <definedName name="BPMMC271" localSheetId="9" hidden="1">#REF!</definedName>
    <definedName name="BPMMC271" hidden="1">#REF!</definedName>
    <definedName name="BPMMC272" localSheetId="7" hidden="1">#REF!</definedName>
    <definedName name="BPMMC272" localSheetId="6" hidden="1">#REF!</definedName>
    <definedName name="BPMMC272" localSheetId="9" hidden="1">#REF!</definedName>
    <definedName name="BPMMC272" hidden="1">#REF!</definedName>
    <definedName name="BPMMC273" localSheetId="7" hidden="1">#REF!</definedName>
    <definedName name="BPMMC273" localSheetId="6" hidden="1">#REF!</definedName>
    <definedName name="BPMMC273" localSheetId="9" hidden="1">#REF!</definedName>
    <definedName name="BPMMC273" hidden="1">#REF!</definedName>
    <definedName name="BPMMC274" localSheetId="7" hidden="1">#REF!</definedName>
    <definedName name="BPMMC274" localSheetId="6" hidden="1">#REF!</definedName>
    <definedName name="BPMMC274" localSheetId="9" hidden="1">#REF!</definedName>
    <definedName name="BPMMC274" hidden="1">#REF!</definedName>
    <definedName name="BPMMC275" localSheetId="7" hidden="1">#REF!</definedName>
    <definedName name="BPMMC275" localSheetId="6" hidden="1">#REF!</definedName>
    <definedName name="BPMMC275" localSheetId="9" hidden="1">#REF!</definedName>
    <definedName name="BPMMC275" hidden="1">#REF!</definedName>
    <definedName name="BPMMC276" localSheetId="7" hidden="1">#REF!</definedName>
    <definedName name="BPMMC276" localSheetId="6" hidden="1">#REF!</definedName>
    <definedName name="BPMMC276" localSheetId="9" hidden="1">#REF!</definedName>
    <definedName name="BPMMC276" hidden="1">#REF!</definedName>
    <definedName name="BPMMC277" localSheetId="7" hidden="1">#REF!</definedName>
    <definedName name="BPMMC277" localSheetId="6" hidden="1">#REF!</definedName>
    <definedName name="BPMMC277" localSheetId="9" hidden="1">#REF!</definedName>
    <definedName name="BPMMC277" hidden="1">#REF!</definedName>
    <definedName name="BPMMC278" localSheetId="7" hidden="1">#REF!</definedName>
    <definedName name="BPMMC278" localSheetId="6" hidden="1">#REF!</definedName>
    <definedName name="BPMMC278" localSheetId="9" hidden="1">#REF!</definedName>
    <definedName name="BPMMC278" hidden="1">#REF!</definedName>
    <definedName name="BPMMC279" localSheetId="7" hidden="1">#REF!</definedName>
    <definedName name="BPMMC279" localSheetId="6" hidden="1">#REF!</definedName>
    <definedName name="BPMMC279" localSheetId="9" hidden="1">#REF!</definedName>
    <definedName name="BPMMC279" hidden="1">#REF!</definedName>
    <definedName name="BPMMC28" localSheetId="7" hidden="1">#REF!</definedName>
    <definedName name="BPMMC28" localSheetId="6" hidden="1">#REF!</definedName>
    <definedName name="BPMMC28" localSheetId="9" hidden="1">#REF!</definedName>
    <definedName name="BPMMC28" hidden="1">#REF!</definedName>
    <definedName name="BPMMC280" localSheetId="7" hidden="1">#REF!</definedName>
    <definedName name="BPMMC280" localSheetId="6" hidden="1">#REF!</definedName>
    <definedName name="BPMMC280" localSheetId="9" hidden="1">#REF!</definedName>
    <definedName name="BPMMC280" hidden="1">#REF!</definedName>
    <definedName name="BPMMC281" localSheetId="7" hidden="1">#REF!</definedName>
    <definedName name="BPMMC281" localSheetId="6" hidden="1">#REF!</definedName>
    <definedName name="BPMMC281" localSheetId="9" hidden="1">#REF!</definedName>
    <definedName name="BPMMC281" hidden="1">#REF!</definedName>
    <definedName name="BPMMC282" localSheetId="7" hidden="1">#REF!</definedName>
    <definedName name="BPMMC282" localSheetId="6" hidden="1">#REF!</definedName>
    <definedName name="BPMMC282" localSheetId="9" hidden="1">#REF!</definedName>
    <definedName name="BPMMC282" hidden="1">#REF!</definedName>
    <definedName name="BPMMC283" localSheetId="7" hidden="1">#REF!</definedName>
    <definedName name="BPMMC283" localSheetId="6" hidden="1">#REF!</definedName>
    <definedName name="BPMMC283" localSheetId="9" hidden="1">#REF!</definedName>
    <definedName name="BPMMC283" hidden="1">#REF!</definedName>
    <definedName name="BPMMC284" localSheetId="7" hidden="1">#REF!</definedName>
    <definedName name="BPMMC284" localSheetId="6" hidden="1">#REF!</definedName>
    <definedName name="BPMMC284" localSheetId="9" hidden="1">#REF!</definedName>
    <definedName name="BPMMC284" hidden="1">#REF!</definedName>
    <definedName name="BPMMC285" localSheetId="7" hidden="1">#REF!</definedName>
    <definedName name="BPMMC285" localSheetId="6" hidden="1">#REF!</definedName>
    <definedName name="BPMMC285" localSheetId="9" hidden="1">#REF!</definedName>
    <definedName name="BPMMC285" hidden="1">#REF!</definedName>
    <definedName name="BPMMC286" localSheetId="7" hidden="1">#REF!</definedName>
    <definedName name="BPMMC286" localSheetId="6" hidden="1">#REF!</definedName>
    <definedName name="BPMMC286" localSheetId="9" hidden="1">#REF!</definedName>
    <definedName name="BPMMC286" hidden="1">#REF!</definedName>
    <definedName name="BPMMC287" localSheetId="7" hidden="1">#REF!</definedName>
    <definedName name="BPMMC287" localSheetId="6" hidden="1">#REF!</definedName>
    <definedName name="BPMMC287" localSheetId="9" hidden="1">#REF!</definedName>
    <definedName name="BPMMC287" hidden="1">#REF!</definedName>
    <definedName name="BPMMC288" localSheetId="7" hidden="1">#REF!</definedName>
    <definedName name="BPMMC288" localSheetId="6" hidden="1">#REF!</definedName>
    <definedName name="BPMMC288" localSheetId="9" hidden="1">#REF!</definedName>
    <definedName name="BPMMC288" hidden="1">#REF!</definedName>
    <definedName name="BPMMC289" localSheetId="7" hidden="1">#REF!</definedName>
    <definedName name="BPMMC289" localSheetId="6" hidden="1">#REF!</definedName>
    <definedName name="BPMMC289" localSheetId="9" hidden="1">#REF!</definedName>
    <definedName name="BPMMC289" hidden="1">#REF!</definedName>
    <definedName name="BPMMC29" localSheetId="7" hidden="1">#REF!</definedName>
    <definedName name="BPMMC29" localSheetId="6" hidden="1">#REF!</definedName>
    <definedName name="BPMMC29" localSheetId="9" hidden="1">#REF!</definedName>
    <definedName name="BPMMC29" hidden="1">#REF!</definedName>
    <definedName name="BPMMC290" localSheetId="7" hidden="1">#REF!</definedName>
    <definedName name="BPMMC290" localSheetId="6" hidden="1">#REF!</definedName>
    <definedName name="BPMMC290" localSheetId="9" hidden="1">#REF!</definedName>
    <definedName name="BPMMC290" hidden="1">#REF!</definedName>
    <definedName name="BPMMC291" localSheetId="7" hidden="1">#REF!</definedName>
    <definedName name="BPMMC291" localSheetId="6" hidden="1">#REF!</definedName>
    <definedName name="BPMMC291" localSheetId="9" hidden="1">#REF!</definedName>
    <definedName name="BPMMC291" hidden="1">#REF!</definedName>
    <definedName name="BPMMC292" localSheetId="7" hidden="1">#REF!</definedName>
    <definedName name="BPMMC292" localSheetId="6" hidden="1">#REF!</definedName>
    <definedName name="BPMMC292" localSheetId="9" hidden="1">#REF!</definedName>
    <definedName name="BPMMC292" hidden="1">#REF!</definedName>
    <definedName name="BPMMC293" localSheetId="7" hidden="1">#REF!</definedName>
    <definedName name="BPMMC293" localSheetId="6" hidden="1">#REF!</definedName>
    <definedName name="BPMMC293" localSheetId="9" hidden="1">#REF!</definedName>
    <definedName name="BPMMC293" hidden="1">#REF!</definedName>
    <definedName name="BPMMC294" localSheetId="7" hidden="1">#REF!</definedName>
    <definedName name="BPMMC294" localSheetId="6" hidden="1">#REF!</definedName>
    <definedName name="BPMMC294" localSheetId="9" hidden="1">#REF!</definedName>
    <definedName name="BPMMC294" hidden="1">#REF!</definedName>
    <definedName name="BPMMC295" localSheetId="7" hidden="1">#REF!</definedName>
    <definedName name="BPMMC295" localSheetId="6" hidden="1">#REF!</definedName>
    <definedName name="BPMMC295" localSheetId="9" hidden="1">#REF!</definedName>
    <definedName name="BPMMC295" hidden="1">#REF!</definedName>
    <definedName name="BPMMC296" localSheetId="7" hidden="1">#REF!</definedName>
    <definedName name="BPMMC296" localSheetId="6" hidden="1">#REF!</definedName>
    <definedName name="BPMMC296" localSheetId="9" hidden="1">#REF!</definedName>
    <definedName name="BPMMC296" hidden="1">#REF!</definedName>
    <definedName name="BPMMC297" localSheetId="7" hidden="1">#REF!</definedName>
    <definedName name="BPMMC297" localSheetId="6" hidden="1">#REF!</definedName>
    <definedName name="BPMMC297" localSheetId="9" hidden="1">#REF!</definedName>
    <definedName name="BPMMC297" hidden="1">#REF!</definedName>
    <definedName name="BPMMC298" localSheetId="7" hidden="1">#REF!</definedName>
    <definedName name="BPMMC298" localSheetId="6" hidden="1">#REF!</definedName>
    <definedName name="BPMMC298" localSheetId="9" hidden="1">#REF!</definedName>
    <definedName name="BPMMC298" hidden="1">#REF!</definedName>
    <definedName name="BPMMC299" localSheetId="7" hidden="1">#REF!</definedName>
    <definedName name="BPMMC299" localSheetId="6" hidden="1">#REF!</definedName>
    <definedName name="BPMMC299" localSheetId="9" hidden="1">#REF!</definedName>
    <definedName name="BPMMC299" hidden="1">#REF!</definedName>
    <definedName name="BPMMC30" localSheetId="7" hidden="1">#REF!</definedName>
    <definedName name="BPMMC30" localSheetId="6" hidden="1">#REF!</definedName>
    <definedName name="BPMMC30" localSheetId="9" hidden="1">#REF!</definedName>
    <definedName name="BPMMC30" hidden="1">#REF!</definedName>
    <definedName name="BPMMC300" localSheetId="7" hidden="1">#REF!</definedName>
    <definedName name="BPMMC300" localSheetId="6" hidden="1">#REF!</definedName>
    <definedName name="BPMMC300" localSheetId="9" hidden="1">#REF!</definedName>
    <definedName name="BPMMC300" hidden="1">#REF!</definedName>
    <definedName name="BPMMC301" localSheetId="7" hidden="1">#REF!</definedName>
    <definedName name="BPMMC301" localSheetId="6" hidden="1">#REF!</definedName>
    <definedName name="BPMMC301" localSheetId="9" hidden="1">#REF!</definedName>
    <definedName name="BPMMC301" hidden="1">#REF!</definedName>
    <definedName name="BPMMC302" localSheetId="7" hidden="1">#REF!</definedName>
    <definedName name="BPMMC302" localSheetId="6" hidden="1">#REF!</definedName>
    <definedName name="BPMMC302" localSheetId="9" hidden="1">#REF!</definedName>
    <definedName name="BPMMC302" hidden="1">#REF!</definedName>
    <definedName name="BPMMC303" localSheetId="7" hidden="1">#REF!</definedName>
    <definedName name="BPMMC303" localSheetId="6" hidden="1">#REF!</definedName>
    <definedName name="BPMMC303" localSheetId="9" hidden="1">#REF!</definedName>
    <definedName name="BPMMC303" hidden="1">#REF!</definedName>
    <definedName name="BPMMC304" localSheetId="7" hidden="1">#REF!</definedName>
    <definedName name="BPMMC304" localSheetId="6" hidden="1">#REF!</definedName>
    <definedName name="BPMMC304" localSheetId="9" hidden="1">#REF!</definedName>
    <definedName name="BPMMC304" hidden="1">#REF!</definedName>
    <definedName name="BPMMC305" localSheetId="7" hidden="1">#REF!</definedName>
    <definedName name="BPMMC305" localSheetId="6" hidden="1">#REF!</definedName>
    <definedName name="BPMMC305" localSheetId="9" hidden="1">#REF!</definedName>
    <definedName name="BPMMC305" hidden="1">#REF!</definedName>
    <definedName name="BPMMC306" localSheetId="7" hidden="1">#REF!</definedName>
    <definedName name="BPMMC306" localSheetId="6" hidden="1">#REF!</definedName>
    <definedName name="BPMMC306" localSheetId="9" hidden="1">#REF!</definedName>
    <definedName name="BPMMC306" hidden="1">#REF!</definedName>
    <definedName name="BPMMC307" localSheetId="7" hidden="1">#REF!</definedName>
    <definedName name="BPMMC307" localSheetId="6" hidden="1">#REF!</definedName>
    <definedName name="BPMMC307" localSheetId="9" hidden="1">#REF!</definedName>
    <definedName name="BPMMC307" hidden="1">#REF!</definedName>
    <definedName name="BPMMC308" localSheetId="7" hidden="1">#REF!</definedName>
    <definedName name="BPMMC308" localSheetId="6" hidden="1">#REF!</definedName>
    <definedName name="BPMMC308" localSheetId="9" hidden="1">#REF!</definedName>
    <definedName name="BPMMC308" hidden="1">#REF!</definedName>
    <definedName name="BPMMC309" localSheetId="7" hidden="1">#REF!</definedName>
    <definedName name="BPMMC309" localSheetId="6" hidden="1">#REF!</definedName>
    <definedName name="BPMMC309" localSheetId="9" hidden="1">#REF!</definedName>
    <definedName name="BPMMC309" hidden="1">#REF!</definedName>
    <definedName name="BPMMC31" localSheetId="7" hidden="1">#REF!</definedName>
    <definedName name="BPMMC31" localSheetId="6" hidden="1">#REF!</definedName>
    <definedName name="BPMMC31" localSheetId="9" hidden="1">#REF!</definedName>
    <definedName name="BPMMC31" hidden="1">#REF!</definedName>
    <definedName name="BPMMC310" localSheetId="7" hidden="1">#REF!</definedName>
    <definedName name="BPMMC310" localSheetId="6" hidden="1">#REF!</definedName>
    <definedName name="BPMMC310" localSheetId="9" hidden="1">#REF!</definedName>
    <definedName name="BPMMC310" hidden="1">#REF!</definedName>
    <definedName name="BPMMC311" localSheetId="7" hidden="1">#REF!</definedName>
    <definedName name="BPMMC311" localSheetId="6" hidden="1">#REF!</definedName>
    <definedName name="BPMMC311" localSheetId="9" hidden="1">#REF!</definedName>
    <definedName name="BPMMC311" hidden="1">#REF!</definedName>
    <definedName name="BPMMC312" localSheetId="7" hidden="1">#REF!</definedName>
    <definedName name="BPMMC312" localSheetId="6" hidden="1">#REF!</definedName>
    <definedName name="BPMMC312" localSheetId="9" hidden="1">#REF!</definedName>
    <definedName name="BPMMC312" hidden="1">#REF!</definedName>
    <definedName name="BPMMC313" localSheetId="7" hidden="1">#REF!</definedName>
    <definedName name="BPMMC313" localSheetId="6" hidden="1">#REF!</definedName>
    <definedName name="BPMMC313" localSheetId="9" hidden="1">#REF!</definedName>
    <definedName name="BPMMC313" hidden="1">#REF!</definedName>
    <definedName name="BPMMC314" localSheetId="7" hidden="1">#REF!</definedName>
    <definedName name="BPMMC314" localSheetId="6" hidden="1">#REF!</definedName>
    <definedName name="BPMMC314" localSheetId="9" hidden="1">#REF!</definedName>
    <definedName name="BPMMC314" hidden="1">#REF!</definedName>
    <definedName name="BPMMC315" localSheetId="7" hidden="1">#REF!</definedName>
    <definedName name="BPMMC315" localSheetId="6" hidden="1">#REF!</definedName>
    <definedName name="BPMMC315" localSheetId="9" hidden="1">#REF!</definedName>
    <definedName name="BPMMC315" hidden="1">#REF!</definedName>
    <definedName name="BPMMC316" localSheetId="7" hidden="1">#REF!</definedName>
    <definedName name="BPMMC316" localSheetId="6" hidden="1">#REF!</definedName>
    <definedName name="BPMMC316" localSheetId="9" hidden="1">#REF!</definedName>
    <definedName name="BPMMC316" hidden="1">#REF!</definedName>
    <definedName name="BPMMC317" localSheetId="7" hidden="1">#REF!</definedName>
    <definedName name="BPMMC317" localSheetId="6" hidden="1">#REF!</definedName>
    <definedName name="BPMMC317" localSheetId="9" hidden="1">#REF!</definedName>
    <definedName name="BPMMC317" hidden="1">#REF!</definedName>
    <definedName name="BPMMC318" localSheetId="7" hidden="1">#REF!</definedName>
    <definedName name="BPMMC318" localSheetId="6" hidden="1">#REF!</definedName>
    <definedName name="BPMMC318" localSheetId="9" hidden="1">#REF!</definedName>
    <definedName name="BPMMC318" hidden="1">#REF!</definedName>
    <definedName name="BPMMC319" localSheetId="7" hidden="1">#REF!</definedName>
    <definedName name="BPMMC319" localSheetId="6" hidden="1">#REF!</definedName>
    <definedName name="BPMMC319" localSheetId="9" hidden="1">#REF!</definedName>
    <definedName name="BPMMC319" hidden="1">#REF!</definedName>
    <definedName name="BPMMC32" localSheetId="7" hidden="1">#REF!</definedName>
    <definedName name="BPMMC32" localSheetId="6" hidden="1">#REF!</definedName>
    <definedName name="BPMMC32" localSheetId="9" hidden="1">#REF!</definedName>
    <definedName name="BPMMC32" hidden="1">#REF!</definedName>
    <definedName name="BPMMC320" localSheetId="7" hidden="1">#REF!</definedName>
    <definedName name="BPMMC320" localSheetId="6" hidden="1">#REF!</definedName>
    <definedName name="BPMMC320" localSheetId="9" hidden="1">#REF!</definedName>
    <definedName name="BPMMC320" hidden="1">#REF!</definedName>
    <definedName name="BPMMC321" localSheetId="7" hidden="1">#REF!</definedName>
    <definedName name="BPMMC321" localSheetId="6" hidden="1">#REF!</definedName>
    <definedName name="BPMMC321" localSheetId="9" hidden="1">#REF!</definedName>
    <definedName name="BPMMC321" hidden="1">#REF!</definedName>
    <definedName name="BPMMC322" localSheetId="7" hidden="1">#REF!</definedName>
    <definedName name="BPMMC322" localSheetId="6" hidden="1">#REF!</definedName>
    <definedName name="BPMMC322" localSheetId="9" hidden="1">#REF!</definedName>
    <definedName name="BPMMC322" hidden="1">#REF!</definedName>
    <definedName name="BPMMC323" localSheetId="7" hidden="1">#REF!</definedName>
    <definedName name="BPMMC323" localSheetId="6" hidden="1">#REF!</definedName>
    <definedName name="BPMMC323" localSheetId="9" hidden="1">#REF!</definedName>
    <definedName name="BPMMC323" hidden="1">#REF!</definedName>
    <definedName name="BPMMC324" localSheetId="7" hidden="1">#REF!</definedName>
    <definedName name="BPMMC324" localSheetId="6" hidden="1">#REF!</definedName>
    <definedName name="BPMMC324" localSheetId="9" hidden="1">#REF!</definedName>
    <definedName name="BPMMC324" hidden="1">#REF!</definedName>
    <definedName name="BPMMC325" localSheetId="7" hidden="1">#REF!</definedName>
    <definedName name="BPMMC325" localSheetId="6" hidden="1">#REF!</definedName>
    <definedName name="BPMMC325" localSheetId="9" hidden="1">#REF!</definedName>
    <definedName name="BPMMC325" hidden="1">#REF!</definedName>
    <definedName name="BPMMC326" localSheetId="7" hidden="1">#REF!</definedName>
    <definedName name="BPMMC326" localSheetId="6" hidden="1">#REF!</definedName>
    <definedName name="BPMMC326" localSheetId="9" hidden="1">#REF!</definedName>
    <definedName name="BPMMC326" hidden="1">#REF!</definedName>
    <definedName name="BPMMC327" localSheetId="7" hidden="1">#REF!</definedName>
    <definedName name="BPMMC327" localSheetId="6" hidden="1">#REF!</definedName>
    <definedName name="BPMMC327" localSheetId="9" hidden="1">#REF!</definedName>
    <definedName name="BPMMC327" hidden="1">#REF!</definedName>
    <definedName name="BPMMC328" localSheetId="7" hidden="1">#REF!</definedName>
    <definedName name="BPMMC328" localSheetId="6" hidden="1">#REF!</definedName>
    <definedName name="BPMMC328" localSheetId="9" hidden="1">#REF!</definedName>
    <definedName name="BPMMC328" hidden="1">#REF!</definedName>
    <definedName name="BPMMC329" localSheetId="7" hidden="1">#REF!</definedName>
    <definedName name="BPMMC329" localSheetId="6" hidden="1">#REF!</definedName>
    <definedName name="BPMMC329" localSheetId="9" hidden="1">#REF!</definedName>
    <definedName name="BPMMC329" hidden="1">#REF!</definedName>
    <definedName name="BPMMC33" localSheetId="7" hidden="1">#REF!</definedName>
    <definedName name="BPMMC33" localSheetId="6" hidden="1">#REF!</definedName>
    <definedName name="BPMMC33" localSheetId="9" hidden="1">#REF!</definedName>
    <definedName name="BPMMC33" hidden="1">#REF!</definedName>
    <definedName name="BPMMC330" localSheetId="7" hidden="1">#REF!</definedName>
    <definedName name="BPMMC330" localSheetId="6" hidden="1">#REF!</definedName>
    <definedName name="BPMMC330" localSheetId="9" hidden="1">#REF!</definedName>
    <definedName name="BPMMC330" hidden="1">#REF!</definedName>
    <definedName name="BPMMC331" localSheetId="7" hidden="1">#REF!</definedName>
    <definedName name="BPMMC331" localSheetId="6" hidden="1">#REF!</definedName>
    <definedName name="BPMMC331" localSheetId="9" hidden="1">#REF!</definedName>
    <definedName name="BPMMC331" hidden="1">#REF!</definedName>
    <definedName name="BPMMC332" localSheetId="7" hidden="1">#REF!</definedName>
    <definedName name="BPMMC332" localSheetId="6" hidden="1">#REF!</definedName>
    <definedName name="BPMMC332" localSheetId="9" hidden="1">#REF!</definedName>
    <definedName name="BPMMC332" hidden="1">#REF!</definedName>
    <definedName name="BPMMC333" localSheetId="7" hidden="1">#REF!</definedName>
    <definedName name="BPMMC333" localSheetId="6" hidden="1">#REF!</definedName>
    <definedName name="BPMMC333" localSheetId="9" hidden="1">#REF!</definedName>
    <definedName name="BPMMC333" hidden="1">#REF!</definedName>
    <definedName name="BPMMC334" localSheetId="7" hidden="1">#REF!</definedName>
    <definedName name="BPMMC334" localSheetId="6" hidden="1">#REF!</definedName>
    <definedName name="BPMMC334" localSheetId="9" hidden="1">#REF!</definedName>
    <definedName name="BPMMC334" hidden="1">#REF!</definedName>
    <definedName name="BPMMC335" localSheetId="7" hidden="1">#REF!</definedName>
    <definedName name="BPMMC335" localSheetId="6" hidden="1">#REF!</definedName>
    <definedName name="BPMMC335" localSheetId="9" hidden="1">#REF!</definedName>
    <definedName name="BPMMC335" hidden="1">#REF!</definedName>
    <definedName name="BPMMC336" localSheetId="7" hidden="1">#REF!</definedName>
    <definedName name="BPMMC336" localSheetId="6" hidden="1">#REF!</definedName>
    <definedName name="BPMMC336" localSheetId="9" hidden="1">#REF!</definedName>
    <definedName name="BPMMC336" hidden="1">#REF!</definedName>
    <definedName name="BPMMC337" localSheetId="7" hidden="1">#REF!</definedName>
    <definedName name="BPMMC337" localSheetId="6" hidden="1">#REF!</definedName>
    <definedName name="BPMMC337" localSheetId="9" hidden="1">#REF!</definedName>
    <definedName name="BPMMC337" hidden="1">#REF!</definedName>
    <definedName name="BPMMC338" localSheetId="7" hidden="1">#REF!</definedName>
    <definedName name="BPMMC338" localSheetId="6" hidden="1">#REF!</definedName>
    <definedName name="BPMMC338" localSheetId="9" hidden="1">#REF!</definedName>
    <definedName name="BPMMC338" hidden="1">#REF!</definedName>
    <definedName name="BPMMC339" localSheetId="7" hidden="1">#REF!</definedName>
    <definedName name="BPMMC339" localSheetId="6" hidden="1">#REF!</definedName>
    <definedName name="BPMMC339" localSheetId="9" hidden="1">#REF!</definedName>
    <definedName name="BPMMC339" hidden="1">#REF!</definedName>
    <definedName name="BPMMC34" localSheetId="7" hidden="1">#REF!</definedName>
    <definedName name="BPMMC34" localSheetId="6" hidden="1">#REF!</definedName>
    <definedName name="BPMMC34" localSheetId="9" hidden="1">#REF!</definedName>
    <definedName name="BPMMC34" hidden="1">#REF!</definedName>
    <definedName name="BPMMC340" localSheetId="7" hidden="1">#REF!</definedName>
    <definedName name="BPMMC340" localSheetId="6" hidden="1">#REF!</definedName>
    <definedName name="BPMMC340" localSheetId="9" hidden="1">#REF!</definedName>
    <definedName name="BPMMC340" hidden="1">#REF!</definedName>
    <definedName name="BPMMC341" localSheetId="7" hidden="1">#REF!</definedName>
    <definedName name="BPMMC341" localSheetId="6" hidden="1">#REF!</definedName>
    <definedName name="BPMMC341" localSheetId="9" hidden="1">#REF!</definedName>
    <definedName name="BPMMC341" hidden="1">#REF!</definedName>
    <definedName name="BPMMC342" localSheetId="7" hidden="1">#REF!</definedName>
    <definedName name="BPMMC342" localSheetId="6" hidden="1">#REF!</definedName>
    <definedName name="BPMMC342" localSheetId="9" hidden="1">#REF!</definedName>
    <definedName name="BPMMC342" hidden="1">#REF!</definedName>
    <definedName name="BPMMC343" localSheetId="7" hidden="1">#REF!</definedName>
    <definedName name="BPMMC343" localSheetId="6" hidden="1">#REF!</definedName>
    <definedName name="BPMMC343" localSheetId="9" hidden="1">#REF!</definedName>
    <definedName name="BPMMC343" hidden="1">#REF!</definedName>
    <definedName name="BPMMC344" localSheetId="7" hidden="1">#REF!</definedName>
    <definedName name="BPMMC344" localSheetId="6" hidden="1">#REF!</definedName>
    <definedName name="BPMMC344" localSheetId="9" hidden="1">#REF!</definedName>
    <definedName name="BPMMC344" hidden="1">#REF!</definedName>
    <definedName name="BPMMC345" localSheetId="7" hidden="1">#REF!</definedName>
    <definedName name="BPMMC345" localSheetId="6" hidden="1">#REF!</definedName>
    <definedName name="BPMMC345" localSheetId="9" hidden="1">#REF!</definedName>
    <definedName name="BPMMC345" hidden="1">#REF!</definedName>
    <definedName name="BPMMC346" localSheetId="7" hidden="1">#REF!</definedName>
    <definedName name="BPMMC346" localSheetId="6" hidden="1">#REF!</definedName>
    <definedName name="BPMMC346" localSheetId="9" hidden="1">#REF!</definedName>
    <definedName name="BPMMC346" hidden="1">#REF!</definedName>
    <definedName name="BPMMC347" localSheetId="7" hidden="1">#REF!</definedName>
    <definedName name="BPMMC347" localSheetId="6" hidden="1">#REF!</definedName>
    <definedName name="BPMMC347" localSheetId="9" hidden="1">#REF!</definedName>
    <definedName name="BPMMC347" hidden="1">#REF!</definedName>
    <definedName name="BPMMC348" localSheetId="7" hidden="1">#REF!</definedName>
    <definedName name="BPMMC348" localSheetId="6" hidden="1">#REF!</definedName>
    <definedName name="BPMMC348" localSheetId="9" hidden="1">#REF!</definedName>
    <definedName name="BPMMC348" hidden="1">#REF!</definedName>
    <definedName name="BPMMC349" localSheetId="7" hidden="1">#REF!</definedName>
    <definedName name="BPMMC349" localSheetId="6" hidden="1">#REF!</definedName>
    <definedName name="BPMMC349" localSheetId="9" hidden="1">#REF!</definedName>
    <definedName name="BPMMC349" hidden="1">#REF!</definedName>
    <definedName name="BPMMC35" localSheetId="7" hidden="1">#REF!</definedName>
    <definedName name="BPMMC35" localSheetId="6" hidden="1">#REF!</definedName>
    <definedName name="BPMMC35" localSheetId="9" hidden="1">#REF!</definedName>
    <definedName name="BPMMC35" hidden="1">#REF!</definedName>
    <definedName name="BPMMC350" localSheetId="7" hidden="1">#REF!</definedName>
    <definedName name="BPMMC350" localSheetId="6" hidden="1">#REF!</definedName>
    <definedName name="BPMMC350" localSheetId="9" hidden="1">#REF!</definedName>
    <definedName name="BPMMC350" hidden="1">#REF!</definedName>
    <definedName name="BPMMC351" localSheetId="7" hidden="1">#REF!</definedName>
    <definedName name="BPMMC351" localSheetId="6" hidden="1">#REF!</definedName>
    <definedName name="BPMMC351" localSheetId="9" hidden="1">#REF!</definedName>
    <definedName name="BPMMC351" hidden="1">#REF!</definedName>
    <definedName name="BPMMC352" localSheetId="7" hidden="1">#REF!</definedName>
    <definedName name="BPMMC352" localSheetId="6" hidden="1">#REF!</definedName>
    <definedName name="BPMMC352" localSheetId="9" hidden="1">#REF!</definedName>
    <definedName name="BPMMC352" hidden="1">#REF!</definedName>
    <definedName name="BPMMC353" localSheetId="7" hidden="1">#REF!</definedName>
    <definedName name="BPMMC353" localSheetId="6" hidden="1">#REF!</definedName>
    <definedName name="BPMMC353" localSheetId="9" hidden="1">#REF!</definedName>
    <definedName name="BPMMC353" hidden="1">#REF!</definedName>
    <definedName name="BPMMC354" localSheetId="7" hidden="1">#REF!</definedName>
    <definedName name="BPMMC354" localSheetId="6" hidden="1">#REF!</definedName>
    <definedName name="BPMMC354" localSheetId="9" hidden="1">#REF!</definedName>
    <definedName name="BPMMC354" hidden="1">#REF!</definedName>
    <definedName name="BPMMC355" localSheetId="7" hidden="1">#REF!</definedName>
    <definedName name="BPMMC355" localSheetId="6" hidden="1">#REF!</definedName>
    <definedName name="BPMMC355" localSheetId="9" hidden="1">#REF!</definedName>
    <definedName name="BPMMC355" hidden="1">#REF!</definedName>
    <definedName name="BPMMC356" localSheetId="7" hidden="1">#REF!</definedName>
    <definedName name="BPMMC356" localSheetId="6" hidden="1">#REF!</definedName>
    <definedName name="BPMMC356" localSheetId="9" hidden="1">#REF!</definedName>
    <definedName name="BPMMC356" hidden="1">#REF!</definedName>
    <definedName name="BPMMC357" localSheetId="7" hidden="1">#REF!</definedName>
    <definedName name="BPMMC357" localSheetId="6" hidden="1">#REF!</definedName>
    <definedName name="BPMMC357" localSheetId="9" hidden="1">#REF!</definedName>
    <definedName name="BPMMC357" hidden="1">#REF!</definedName>
    <definedName name="BPMMC358" localSheetId="7" hidden="1">#REF!</definedName>
    <definedName name="BPMMC358" localSheetId="6" hidden="1">#REF!</definedName>
    <definedName name="BPMMC358" localSheetId="9" hidden="1">#REF!</definedName>
    <definedName name="BPMMC358" hidden="1">#REF!</definedName>
    <definedName name="BPMMC359" localSheetId="7" hidden="1">#REF!</definedName>
    <definedName name="BPMMC359" localSheetId="6" hidden="1">#REF!</definedName>
    <definedName name="BPMMC359" localSheetId="9" hidden="1">#REF!</definedName>
    <definedName name="BPMMC359" hidden="1">#REF!</definedName>
    <definedName name="BPMMC36" localSheetId="7" hidden="1">#REF!</definedName>
    <definedName name="BPMMC36" localSheetId="6" hidden="1">#REF!</definedName>
    <definedName name="BPMMC36" localSheetId="9" hidden="1">#REF!</definedName>
    <definedName name="BPMMC36" hidden="1">#REF!</definedName>
    <definedName name="BPMMC360" localSheetId="7" hidden="1">#REF!</definedName>
    <definedName name="BPMMC360" localSheetId="6" hidden="1">#REF!</definedName>
    <definedName name="BPMMC360" localSheetId="9" hidden="1">#REF!</definedName>
    <definedName name="BPMMC360" hidden="1">#REF!</definedName>
    <definedName name="BPMMC361" localSheetId="7" hidden="1">#REF!</definedName>
    <definedName name="BPMMC361" localSheetId="6" hidden="1">#REF!</definedName>
    <definedName name="BPMMC361" localSheetId="9" hidden="1">#REF!</definedName>
    <definedName name="BPMMC361" hidden="1">#REF!</definedName>
    <definedName name="BPMMC362" localSheetId="7" hidden="1">#REF!</definedName>
    <definedName name="BPMMC362" localSheetId="6" hidden="1">#REF!</definedName>
    <definedName name="BPMMC362" localSheetId="9" hidden="1">#REF!</definedName>
    <definedName name="BPMMC362" hidden="1">#REF!</definedName>
    <definedName name="BPMMC363" localSheetId="7" hidden="1">#REF!</definedName>
    <definedName name="BPMMC363" localSheetId="6" hidden="1">#REF!</definedName>
    <definedName name="BPMMC363" localSheetId="9" hidden="1">#REF!</definedName>
    <definedName name="BPMMC363" hidden="1">#REF!</definedName>
    <definedName name="BPMMC364" localSheetId="7" hidden="1">#REF!</definedName>
    <definedName name="BPMMC364" localSheetId="6" hidden="1">#REF!</definedName>
    <definedName name="BPMMC364" localSheetId="9" hidden="1">#REF!</definedName>
    <definedName name="BPMMC364" hidden="1">#REF!</definedName>
    <definedName name="BPMMC365" localSheetId="7" hidden="1">#REF!</definedName>
    <definedName name="BPMMC365" localSheetId="6" hidden="1">#REF!</definedName>
    <definedName name="BPMMC365" localSheetId="9" hidden="1">#REF!</definedName>
    <definedName name="BPMMC365" hidden="1">#REF!</definedName>
    <definedName name="BPMMC366" localSheetId="7" hidden="1">#REF!</definedName>
    <definedName name="BPMMC366" localSheetId="6" hidden="1">#REF!</definedName>
    <definedName name="BPMMC366" localSheetId="9" hidden="1">#REF!</definedName>
    <definedName name="BPMMC366" hidden="1">#REF!</definedName>
    <definedName name="BPMMC367" localSheetId="7" hidden="1">#REF!</definedName>
    <definedName name="BPMMC367" localSheetId="6" hidden="1">#REF!</definedName>
    <definedName name="BPMMC367" localSheetId="9" hidden="1">#REF!</definedName>
    <definedName name="BPMMC367" hidden="1">#REF!</definedName>
    <definedName name="BPMMC368" localSheetId="7" hidden="1">#REF!</definedName>
    <definedName name="BPMMC368" localSheetId="6" hidden="1">#REF!</definedName>
    <definedName name="BPMMC368" localSheetId="9" hidden="1">#REF!</definedName>
    <definedName name="BPMMC368" hidden="1">#REF!</definedName>
    <definedName name="BPMMC369" localSheetId="7" hidden="1">#REF!</definedName>
    <definedName name="BPMMC369" localSheetId="6" hidden="1">#REF!</definedName>
    <definedName name="BPMMC369" localSheetId="9" hidden="1">#REF!</definedName>
    <definedName name="BPMMC369" hidden="1">#REF!</definedName>
    <definedName name="BPMMC37" localSheetId="7" hidden="1">#REF!</definedName>
    <definedName name="BPMMC37" localSheetId="6" hidden="1">#REF!</definedName>
    <definedName name="BPMMC37" localSheetId="9" hidden="1">#REF!</definedName>
    <definedName name="BPMMC37" hidden="1">#REF!</definedName>
    <definedName name="BPMMC370" localSheetId="7" hidden="1">#REF!</definedName>
    <definedName name="BPMMC370" localSheetId="6" hidden="1">#REF!</definedName>
    <definedName name="BPMMC370" localSheetId="9" hidden="1">#REF!</definedName>
    <definedName name="BPMMC370" hidden="1">#REF!</definedName>
    <definedName name="BPMMC371" localSheetId="7" hidden="1">#REF!</definedName>
    <definedName name="BPMMC371" localSheetId="6" hidden="1">#REF!</definedName>
    <definedName name="BPMMC371" localSheetId="9" hidden="1">#REF!</definedName>
    <definedName name="BPMMC371" hidden="1">#REF!</definedName>
    <definedName name="BPMMC372" localSheetId="7" hidden="1">#REF!</definedName>
    <definedName name="BPMMC372" localSheetId="6" hidden="1">#REF!</definedName>
    <definedName name="BPMMC372" localSheetId="9" hidden="1">#REF!</definedName>
    <definedName name="BPMMC372" hidden="1">#REF!</definedName>
    <definedName name="BPMMC373" localSheetId="7" hidden="1">#REF!</definedName>
    <definedName name="BPMMC373" localSheetId="6" hidden="1">#REF!</definedName>
    <definedName name="BPMMC373" localSheetId="9" hidden="1">#REF!</definedName>
    <definedName name="BPMMC373" hidden="1">#REF!</definedName>
    <definedName name="BPMMC374" localSheetId="7" hidden="1">#REF!</definedName>
    <definedName name="BPMMC374" localSheetId="6" hidden="1">#REF!</definedName>
    <definedName name="BPMMC374" localSheetId="9" hidden="1">#REF!</definedName>
    <definedName name="BPMMC374" hidden="1">#REF!</definedName>
    <definedName name="BPMMC375" localSheetId="7" hidden="1">#REF!</definedName>
    <definedName name="BPMMC375" localSheetId="6" hidden="1">#REF!</definedName>
    <definedName name="BPMMC375" localSheetId="9" hidden="1">#REF!</definedName>
    <definedName name="BPMMC375" hidden="1">#REF!</definedName>
    <definedName name="BPMMC376" localSheetId="7" hidden="1">#REF!</definedName>
    <definedName name="BPMMC376" localSheetId="6" hidden="1">#REF!</definedName>
    <definedName name="BPMMC376" localSheetId="9" hidden="1">#REF!</definedName>
    <definedName name="BPMMC376" hidden="1">#REF!</definedName>
    <definedName name="BPMMC377" localSheetId="7" hidden="1">#REF!</definedName>
    <definedName name="BPMMC377" localSheetId="6" hidden="1">#REF!</definedName>
    <definedName name="BPMMC377" localSheetId="9" hidden="1">#REF!</definedName>
    <definedName name="BPMMC377" hidden="1">#REF!</definedName>
    <definedName name="BPMMC378" localSheetId="7" hidden="1">#REF!</definedName>
    <definedName name="BPMMC378" localSheetId="6" hidden="1">#REF!</definedName>
    <definedName name="BPMMC378" localSheetId="9" hidden="1">#REF!</definedName>
    <definedName name="BPMMC378" hidden="1">#REF!</definedName>
    <definedName name="BPMMC379" localSheetId="7" hidden="1">#REF!</definedName>
    <definedName name="BPMMC379" localSheetId="6" hidden="1">#REF!</definedName>
    <definedName name="BPMMC379" localSheetId="9" hidden="1">#REF!</definedName>
    <definedName name="BPMMC379" hidden="1">#REF!</definedName>
    <definedName name="BPMMC38" localSheetId="7" hidden="1">#REF!</definedName>
    <definedName name="BPMMC38" localSheetId="6" hidden="1">#REF!</definedName>
    <definedName name="BPMMC38" localSheetId="9" hidden="1">#REF!</definedName>
    <definedName name="BPMMC38" hidden="1">#REF!</definedName>
    <definedName name="BPMMC380" localSheetId="7" hidden="1">#REF!</definedName>
    <definedName name="BPMMC380" localSheetId="6" hidden="1">#REF!</definedName>
    <definedName name="BPMMC380" localSheetId="9" hidden="1">#REF!</definedName>
    <definedName name="BPMMC380" hidden="1">#REF!</definedName>
    <definedName name="BPMMC381" localSheetId="7" hidden="1">#REF!</definedName>
    <definedName name="BPMMC381" localSheetId="6" hidden="1">#REF!</definedName>
    <definedName name="BPMMC381" localSheetId="9" hidden="1">#REF!</definedName>
    <definedName name="BPMMC381" hidden="1">#REF!</definedName>
    <definedName name="BPMMC382" localSheetId="7" hidden="1">#REF!</definedName>
    <definedName name="BPMMC382" localSheetId="6" hidden="1">#REF!</definedName>
    <definedName name="BPMMC382" localSheetId="9" hidden="1">#REF!</definedName>
    <definedName name="BPMMC382" hidden="1">#REF!</definedName>
    <definedName name="BPMMC383" localSheetId="7" hidden="1">#REF!</definedName>
    <definedName name="BPMMC383" localSheetId="6" hidden="1">#REF!</definedName>
    <definedName name="BPMMC383" localSheetId="9" hidden="1">#REF!</definedName>
    <definedName name="BPMMC383" hidden="1">#REF!</definedName>
    <definedName name="BPMMC384" localSheetId="7" hidden="1">#REF!</definedName>
    <definedName name="BPMMC384" localSheetId="6" hidden="1">#REF!</definedName>
    <definedName name="BPMMC384" localSheetId="9" hidden="1">#REF!</definedName>
    <definedName name="BPMMC384" hidden="1">#REF!</definedName>
    <definedName name="BPMMC385" localSheetId="7" hidden="1">#REF!</definedName>
    <definedName name="BPMMC385" localSheetId="6" hidden="1">#REF!</definedName>
    <definedName name="BPMMC385" localSheetId="9" hidden="1">#REF!</definedName>
    <definedName name="BPMMC385" hidden="1">#REF!</definedName>
    <definedName name="BPMMC386" localSheetId="7" hidden="1">#REF!</definedName>
    <definedName name="BPMMC386" localSheetId="6" hidden="1">#REF!</definedName>
    <definedName name="BPMMC386" localSheetId="9" hidden="1">#REF!</definedName>
    <definedName name="BPMMC386" hidden="1">#REF!</definedName>
    <definedName name="BPMMC387" localSheetId="7" hidden="1">#REF!</definedName>
    <definedName name="BPMMC387" localSheetId="6" hidden="1">#REF!</definedName>
    <definedName name="BPMMC387" localSheetId="9" hidden="1">#REF!</definedName>
    <definedName name="BPMMC387" hidden="1">#REF!</definedName>
    <definedName name="BPMMC388" localSheetId="7" hidden="1">#REF!</definedName>
    <definedName name="BPMMC388" localSheetId="6" hidden="1">#REF!</definedName>
    <definedName name="BPMMC388" localSheetId="9" hidden="1">#REF!</definedName>
    <definedName name="BPMMC388" hidden="1">#REF!</definedName>
    <definedName name="BPMMC389" localSheetId="7" hidden="1">#REF!</definedName>
    <definedName name="BPMMC389" localSheetId="6" hidden="1">#REF!</definedName>
    <definedName name="BPMMC389" localSheetId="9" hidden="1">#REF!</definedName>
    <definedName name="BPMMC389" hidden="1">#REF!</definedName>
    <definedName name="BPMMC39" localSheetId="7" hidden="1">#REF!</definedName>
    <definedName name="BPMMC39" localSheetId="6" hidden="1">#REF!</definedName>
    <definedName name="BPMMC39" localSheetId="9" hidden="1">#REF!</definedName>
    <definedName name="BPMMC39" hidden="1">#REF!</definedName>
    <definedName name="BPMMC390" localSheetId="7" hidden="1">#REF!</definedName>
    <definedName name="BPMMC390" localSheetId="6" hidden="1">#REF!</definedName>
    <definedName name="BPMMC390" localSheetId="9" hidden="1">#REF!</definedName>
    <definedName name="BPMMC390" hidden="1">#REF!</definedName>
    <definedName name="BPMMC391" localSheetId="7" hidden="1">#REF!</definedName>
    <definedName name="BPMMC391" localSheetId="6" hidden="1">#REF!</definedName>
    <definedName name="BPMMC391" localSheetId="9" hidden="1">#REF!</definedName>
    <definedName name="BPMMC391" hidden="1">#REF!</definedName>
    <definedName name="BPMMC392" localSheetId="7" hidden="1">#REF!</definedName>
    <definedName name="BPMMC392" localSheetId="6" hidden="1">#REF!</definedName>
    <definedName name="BPMMC392" localSheetId="9" hidden="1">#REF!</definedName>
    <definedName name="BPMMC392" hidden="1">#REF!</definedName>
    <definedName name="BPMMC393" localSheetId="7" hidden="1">#REF!</definedName>
    <definedName name="BPMMC393" localSheetId="6" hidden="1">#REF!</definedName>
    <definedName name="BPMMC393" localSheetId="9" hidden="1">#REF!</definedName>
    <definedName name="BPMMC393" hidden="1">#REF!</definedName>
    <definedName name="BPMMC394" localSheetId="7" hidden="1">#REF!</definedName>
    <definedName name="BPMMC394" localSheetId="6" hidden="1">#REF!</definedName>
    <definedName name="BPMMC394" localSheetId="9" hidden="1">#REF!</definedName>
    <definedName name="BPMMC394" hidden="1">#REF!</definedName>
    <definedName name="BPMMC395" localSheetId="7" hidden="1">#REF!</definedName>
    <definedName name="BPMMC395" localSheetId="6" hidden="1">#REF!</definedName>
    <definedName name="BPMMC395" localSheetId="9" hidden="1">#REF!</definedName>
    <definedName name="BPMMC395" hidden="1">#REF!</definedName>
    <definedName name="BPMMC396" localSheetId="7" hidden="1">#REF!</definedName>
    <definedName name="BPMMC396" localSheetId="6" hidden="1">#REF!</definedName>
    <definedName name="BPMMC396" localSheetId="9" hidden="1">#REF!</definedName>
    <definedName name="BPMMC396" hidden="1">#REF!</definedName>
    <definedName name="BPMMC397" localSheetId="7" hidden="1">#REF!</definedName>
    <definedName name="BPMMC397" localSheetId="6" hidden="1">#REF!</definedName>
    <definedName name="BPMMC397" localSheetId="9" hidden="1">#REF!</definedName>
    <definedName name="BPMMC397" hidden="1">#REF!</definedName>
    <definedName name="BPMMC398" localSheetId="7" hidden="1">#REF!</definedName>
    <definedName name="BPMMC398" localSheetId="6" hidden="1">#REF!</definedName>
    <definedName name="BPMMC398" localSheetId="9" hidden="1">#REF!</definedName>
    <definedName name="BPMMC398" hidden="1">#REF!</definedName>
    <definedName name="BPMMC399" localSheetId="7" hidden="1">#REF!</definedName>
    <definedName name="BPMMC399" localSheetId="6" hidden="1">#REF!</definedName>
    <definedName name="BPMMC399" localSheetId="9" hidden="1">#REF!</definedName>
    <definedName name="BPMMC399" hidden="1">#REF!</definedName>
    <definedName name="BPMMC40" localSheetId="7" hidden="1">#REF!</definedName>
    <definedName name="BPMMC40" localSheetId="6" hidden="1">#REF!</definedName>
    <definedName name="BPMMC40" localSheetId="9" hidden="1">#REF!</definedName>
    <definedName name="BPMMC40" hidden="1">#REF!</definedName>
    <definedName name="BPMMC400" localSheetId="7" hidden="1">#REF!</definedName>
    <definedName name="BPMMC400" localSheetId="6" hidden="1">#REF!</definedName>
    <definedName name="BPMMC400" localSheetId="9" hidden="1">#REF!</definedName>
    <definedName name="BPMMC400" hidden="1">#REF!</definedName>
    <definedName name="BPMMC401" localSheetId="7" hidden="1">#REF!</definedName>
    <definedName name="BPMMC401" localSheetId="6" hidden="1">#REF!</definedName>
    <definedName name="BPMMC401" localSheetId="9" hidden="1">#REF!</definedName>
    <definedName name="BPMMC401" hidden="1">#REF!</definedName>
    <definedName name="BPMMC402" localSheetId="7" hidden="1">#REF!</definedName>
    <definedName name="BPMMC402" localSheetId="6" hidden="1">#REF!</definedName>
    <definedName name="BPMMC402" localSheetId="9" hidden="1">#REF!</definedName>
    <definedName name="BPMMC402" hidden="1">#REF!</definedName>
    <definedName name="BPMMC403" localSheetId="7" hidden="1">#REF!</definedName>
    <definedName name="BPMMC403" localSheetId="6" hidden="1">#REF!</definedName>
    <definedName name="BPMMC403" localSheetId="9" hidden="1">#REF!</definedName>
    <definedName name="BPMMC403" hidden="1">#REF!</definedName>
    <definedName name="BPMMC404" localSheetId="7" hidden="1">#REF!</definedName>
    <definedName name="BPMMC404" localSheetId="6" hidden="1">#REF!</definedName>
    <definedName name="BPMMC404" localSheetId="9" hidden="1">#REF!</definedName>
    <definedName name="BPMMC404" hidden="1">#REF!</definedName>
    <definedName name="BPMMC405" localSheetId="7" hidden="1">#REF!</definedName>
    <definedName name="BPMMC405" localSheetId="6" hidden="1">#REF!</definedName>
    <definedName name="BPMMC405" localSheetId="9" hidden="1">#REF!</definedName>
    <definedName name="BPMMC405" hidden="1">#REF!</definedName>
    <definedName name="BPMMC406" localSheetId="7" hidden="1">#REF!</definedName>
    <definedName name="BPMMC406" localSheetId="6" hidden="1">#REF!</definedName>
    <definedName name="BPMMC406" localSheetId="9" hidden="1">#REF!</definedName>
    <definedName name="BPMMC406" hidden="1">#REF!</definedName>
    <definedName name="BPMMC407" localSheetId="7" hidden="1">#REF!</definedName>
    <definedName name="BPMMC407" localSheetId="6" hidden="1">#REF!</definedName>
    <definedName name="BPMMC407" localSheetId="9" hidden="1">#REF!</definedName>
    <definedName name="BPMMC407" hidden="1">#REF!</definedName>
    <definedName name="BPMMC408" localSheetId="7" hidden="1">#REF!</definedName>
    <definedName name="BPMMC408" localSheetId="6" hidden="1">#REF!</definedName>
    <definedName name="BPMMC408" localSheetId="9" hidden="1">#REF!</definedName>
    <definedName name="BPMMC408" hidden="1">#REF!</definedName>
    <definedName name="BPMMC409" localSheetId="7" hidden="1">#REF!</definedName>
    <definedName name="BPMMC409" localSheetId="6" hidden="1">#REF!</definedName>
    <definedName name="BPMMC409" localSheetId="9" hidden="1">#REF!</definedName>
    <definedName name="BPMMC409" hidden="1">#REF!</definedName>
    <definedName name="BPMMC41" localSheetId="7" hidden="1">#REF!</definedName>
    <definedName name="BPMMC41" localSheetId="6" hidden="1">#REF!</definedName>
    <definedName name="BPMMC41" localSheetId="9" hidden="1">#REF!</definedName>
    <definedName name="BPMMC41" hidden="1">#REF!</definedName>
    <definedName name="BPMMC410" localSheetId="7" hidden="1">#REF!</definedName>
    <definedName name="BPMMC410" localSheetId="6" hidden="1">#REF!</definedName>
    <definedName name="BPMMC410" localSheetId="9" hidden="1">#REF!</definedName>
    <definedName name="BPMMC410" hidden="1">#REF!</definedName>
    <definedName name="BPMMC411" localSheetId="7" hidden="1">#REF!</definedName>
    <definedName name="BPMMC411" localSheetId="6" hidden="1">#REF!</definedName>
    <definedName name="BPMMC411" localSheetId="9" hidden="1">#REF!</definedName>
    <definedName name="BPMMC411" hidden="1">#REF!</definedName>
    <definedName name="BPMMC412" localSheetId="7" hidden="1">#REF!</definedName>
    <definedName name="BPMMC412" localSheetId="6" hidden="1">#REF!</definedName>
    <definedName name="BPMMC412" localSheetId="9" hidden="1">#REF!</definedName>
    <definedName name="BPMMC412" hidden="1">#REF!</definedName>
    <definedName name="BPMMC413" localSheetId="7" hidden="1">#REF!</definedName>
    <definedName name="BPMMC413" localSheetId="6" hidden="1">#REF!</definedName>
    <definedName name="BPMMC413" localSheetId="9" hidden="1">#REF!</definedName>
    <definedName name="BPMMC413" hidden="1">#REF!</definedName>
    <definedName name="BPMMC414" localSheetId="7" hidden="1">#REF!</definedName>
    <definedName name="BPMMC414" localSheetId="6" hidden="1">#REF!</definedName>
    <definedName name="BPMMC414" localSheetId="9" hidden="1">#REF!</definedName>
    <definedName name="BPMMC414" hidden="1">#REF!</definedName>
    <definedName name="BPMMC415" localSheetId="7" hidden="1">#REF!</definedName>
    <definedName name="BPMMC415" localSheetId="6" hidden="1">#REF!</definedName>
    <definedName name="BPMMC415" localSheetId="9" hidden="1">#REF!</definedName>
    <definedName name="BPMMC415" hidden="1">#REF!</definedName>
    <definedName name="BPMMC416" localSheetId="7" hidden="1">#REF!</definedName>
    <definedName name="BPMMC416" localSheetId="6" hidden="1">#REF!</definedName>
    <definedName name="BPMMC416" localSheetId="9" hidden="1">#REF!</definedName>
    <definedName name="BPMMC416" hidden="1">#REF!</definedName>
    <definedName name="BPMMC417" localSheetId="7" hidden="1">#REF!</definedName>
    <definedName name="BPMMC417" localSheetId="6" hidden="1">#REF!</definedName>
    <definedName name="BPMMC417" localSheetId="9" hidden="1">#REF!</definedName>
    <definedName name="BPMMC417" hidden="1">#REF!</definedName>
    <definedName name="BPMMC418" localSheetId="7" hidden="1">#REF!</definedName>
    <definedName name="BPMMC418" localSheetId="6" hidden="1">#REF!</definedName>
    <definedName name="BPMMC418" localSheetId="9" hidden="1">#REF!</definedName>
    <definedName name="BPMMC418" hidden="1">#REF!</definedName>
    <definedName name="BPMMC419" localSheetId="7" hidden="1">#REF!</definedName>
    <definedName name="BPMMC419" localSheetId="6" hidden="1">#REF!</definedName>
    <definedName name="BPMMC419" localSheetId="9" hidden="1">#REF!</definedName>
    <definedName name="BPMMC419" hidden="1">#REF!</definedName>
    <definedName name="BPMMC42" localSheetId="7" hidden="1">#REF!</definedName>
    <definedName name="BPMMC42" localSheetId="6" hidden="1">#REF!</definedName>
    <definedName name="BPMMC42" localSheetId="9" hidden="1">#REF!</definedName>
    <definedName name="BPMMC42" hidden="1">#REF!</definedName>
    <definedName name="BPMMC420" localSheetId="7" hidden="1">#REF!</definedName>
    <definedName name="BPMMC420" localSheetId="6" hidden="1">#REF!</definedName>
    <definedName name="BPMMC420" localSheetId="9" hidden="1">#REF!</definedName>
    <definedName name="BPMMC420" hidden="1">#REF!</definedName>
    <definedName name="BPMMC421" localSheetId="7" hidden="1">#REF!</definedName>
    <definedName name="BPMMC421" localSheetId="6" hidden="1">#REF!</definedName>
    <definedName name="BPMMC421" localSheetId="9" hidden="1">#REF!</definedName>
    <definedName name="BPMMC421" hidden="1">#REF!</definedName>
    <definedName name="BPMMC422" localSheetId="7" hidden="1">#REF!</definedName>
    <definedName name="BPMMC422" localSheetId="6" hidden="1">#REF!</definedName>
    <definedName name="BPMMC422" localSheetId="9" hidden="1">#REF!</definedName>
    <definedName name="BPMMC422" hidden="1">#REF!</definedName>
    <definedName name="BPMMC423" localSheetId="7" hidden="1">#REF!</definedName>
    <definedName name="BPMMC423" localSheetId="6" hidden="1">#REF!</definedName>
    <definedName name="BPMMC423" localSheetId="9" hidden="1">#REF!</definedName>
    <definedName name="BPMMC423" hidden="1">#REF!</definedName>
    <definedName name="BPMMC424" localSheetId="7" hidden="1">#REF!</definedName>
    <definedName name="BPMMC424" localSheetId="6" hidden="1">#REF!</definedName>
    <definedName name="BPMMC424" localSheetId="9" hidden="1">#REF!</definedName>
    <definedName name="BPMMC424" hidden="1">#REF!</definedName>
    <definedName name="BPMMC425" localSheetId="7" hidden="1">#REF!</definedName>
    <definedName name="BPMMC425" localSheetId="6" hidden="1">#REF!</definedName>
    <definedName name="BPMMC425" localSheetId="9" hidden="1">#REF!</definedName>
    <definedName name="BPMMC425" hidden="1">#REF!</definedName>
    <definedName name="BPMMC426" localSheetId="7" hidden="1">#REF!</definedName>
    <definedName name="BPMMC426" localSheetId="6" hidden="1">#REF!</definedName>
    <definedName name="BPMMC426" localSheetId="9" hidden="1">#REF!</definedName>
    <definedName name="BPMMC426" hidden="1">#REF!</definedName>
    <definedName name="BPMMC427" localSheetId="7" hidden="1">#REF!</definedName>
    <definedName name="BPMMC427" localSheetId="6" hidden="1">#REF!</definedName>
    <definedName name="BPMMC427" localSheetId="9" hidden="1">#REF!</definedName>
    <definedName name="BPMMC427" hidden="1">#REF!</definedName>
    <definedName name="BPMMC428" localSheetId="7" hidden="1">#REF!</definedName>
    <definedName name="BPMMC428" localSheetId="6" hidden="1">#REF!</definedName>
    <definedName name="BPMMC428" localSheetId="9" hidden="1">#REF!</definedName>
    <definedName name="BPMMC428" hidden="1">#REF!</definedName>
    <definedName name="BPMMC429" localSheetId="7" hidden="1">#REF!</definedName>
    <definedName name="BPMMC429" localSheetId="6" hidden="1">#REF!</definedName>
    <definedName name="BPMMC429" localSheetId="9" hidden="1">#REF!</definedName>
    <definedName name="BPMMC429" hidden="1">#REF!</definedName>
    <definedName name="BPMMC43" localSheetId="7" hidden="1">#REF!</definedName>
    <definedName name="BPMMC43" localSheetId="6" hidden="1">#REF!</definedName>
    <definedName name="BPMMC43" localSheetId="9" hidden="1">#REF!</definedName>
    <definedName name="BPMMC43" hidden="1">#REF!</definedName>
    <definedName name="BPMMC430" localSheetId="7" hidden="1">#REF!</definedName>
    <definedName name="BPMMC430" localSheetId="6" hidden="1">#REF!</definedName>
    <definedName name="BPMMC430" localSheetId="9" hidden="1">#REF!</definedName>
    <definedName name="BPMMC430" hidden="1">#REF!</definedName>
    <definedName name="BPMMC431" localSheetId="7" hidden="1">#REF!</definedName>
    <definedName name="BPMMC431" localSheetId="6" hidden="1">#REF!</definedName>
    <definedName name="BPMMC431" localSheetId="9" hidden="1">#REF!</definedName>
    <definedName name="BPMMC431" hidden="1">#REF!</definedName>
    <definedName name="BPMMC432" localSheetId="7" hidden="1">#REF!</definedName>
    <definedName name="BPMMC432" localSheetId="6" hidden="1">#REF!</definedName>
    <definedName name="BPMMC432" localSheetId="9" hidden="1">#REF!</definedName>
    <definedName name="BPMMC432" hidden="1">#REF!</definedName>
    <definedName name="BPMMC433" localSheetId="7" hidden="1">#REF!</definedName>
    <definedName name="BPMMC433" localSheetId="6" hidden="1">#REF!</definedName>
    <definedName name="BPMMC433" localSheetId="9" hidden="1">#REF!</definedName>
    <definedName name="BPMMC433" hidden="1">#REF!</definedName>
    <definedName name="BPMMC434" localSheetId="7" hidden="1">#REF!</definedName>
    <definedName name="BPMMC434" localSheetId="6" hidden="1">#REF!</definedName>
    <definedName name="BPMMC434" localSheetId="9" hidden="1">#REF!</definedName>
    <definedName name="BPMMC434" hidden="1">#REF!</definedName>
    <definedName name="BPMMC435" localSheetId="7" hidden="1">#REF!</definedName>
    <definedName name="BPMMC435" localSheetId="6" hidden="1">#REF!</definedName>
    <definedName name="BPMMC435" localSheetId="9" hidden="1">#REF!</definedName>
    <definedName name="BPMMC435" hidden="1">#REF!</definedName>
    <definedName name="BPMMC436" localSheetId="7" hidden="1">#REF!</definedName>
    <definedName name="BPMMC436" localSheetId="6" hidden="1">#REF!</definedName>
    <definedName name="BPMMC436" localSheetId="9" hidden="1">#REF!</definedName>
    <definedName name="BPMMC436" hidden="1">#REF!</definedName>
    <definedName name="BPMMC44" localSheetId="7" hidden="1">#REF!</definedName>
    <definedName name="BPMMC44" localSheetId="6" hidden="1">#REF!</definedName>
    <definedName name="BPMMC44" localSheetId="9" hidden="1">#REF!</definedName>
    <definedName name="BPMMC44" hidden="1">#REF!</definedName>
    <definedName name="BPMMC45" localSheetId="7" hidden="1">#REF!</definedName>
    <definedName name="BPMMC45" localSheetId="6" hidden="1">#REF!</definedName>
    <definedName name="BPMMC45" localSheetId="9" hidden="1">#REF!</definedName>
    <definedName name="BPMMC45" hidden="1">#REF!</definedName>
    <definedName name="BPMMC46" localSheetId="7" hidden="1">#REF!</definedName>
    <definedName name="BPMMC46" localSheetId="6" hidden="1">#REF!</definedName>
    <definedName name="BPMMC46" localSheetId="9" hidden="1">#REF!</definedName>
    <definedName name="BPMMC46" hidden="1">#REF!</definedName>
    <definedName name="BPMMC47" localSheetId="7" hidden="1">#REF!</definedName>
    <definedName name="BPMMC47" localSheetId="6" hidden="1">#REF!</definedName>
    <definedName name="BPMMC47" localSheetId="9" hidden="1">#REF!</definedName>
    <definedName name="BPMMC47" hidden="1">#REF!</definedName>
    <definedName name="BPMMC48" localSheetId="7" hidden="1">#REF!</definedName>
    <definedName name="BPMMC48" localSheetId="6" hidden="1">#REF!</definedName>
    <definedName name="BPMMC48" localSheetId="9" hidden="1">#REF!</definedName>
    <definedName name="BPMMC48" hidden="1">#REF!</definedName>
    <definedName name="BPMMC49" localSheetId="7" hidden="1">#REF!</definedName>
    <definedName name="BPMMC49" localSheetId="6" hidden="1">#REF!</definedName>
    <definedName name="BPMMC49" localSheetId="9" hidden="1">#REF!</definedName>
    <definedName name="BPMMC49" hidden="1">#REF!</definedName>
    <definedName name="BPMMC5" localSheetId="7" hidden="1">#REF!</definedName>
    <definedName name="BPMMC5" localSheetId="6" hidden="1">#REF!</definedName>
    <definedName name="BPMMC5" localSheetId="9" hidden="1">#REF!</definedName>
    <definedName name="BPMMC5" hidden="1">#REF!</definedName>
    <definedName name="BPMMC50" localSheetId="7" hidden="1">#REF!</definedName>
    <definedName name="BPMMC50" localSheetId="6" hidden="1">#REF!</definedName>
    <definedName name="BPMMC50" localSheetId="9" hidden="1">#REF!</definedName>
    <definedName name="BPMMC50" hidden="1">#REF!</definedName>
    <definedName name="BPMMC51" localSheetId="7" hidden="1">#REF!</definedName>
    <definedName name="BPMMC51" localSheetId="6" hidden="1">#REF!</definedName>
    <definedName name="BPMMC51" localSheetId="9" hidden="1">#REF!</definedName>
    <definedName name="BPMMC51" hidden="1">#REF!</definedName>
    <definedName name="BPMMC52" localSheetId="7" hidden="1">#REF!</definedName>
    <definedName name="BPMMC52" localSheetId="6" hidden="1">#REF!</definedName>
    <definedName name="BPMMC52" localSheetId="9" hidden="1">#REF!</definedName>
    <definedName name="BPMMC52" hidden="1">#REF!</definedName>
    <definedName name="BPMMC53" localSheetId="7" hidden="1">#REF!</definedName>
    <definedName name="BPMMC53" localSheetId="6" hidden="1">#REF!</definedName>
    <definedName name="BPMMC53" localSheetId="9" hidden="1">#REF!</definedName>
    <definedName name="BPMMC53" hidden="1">#REF!</definedName>
    <definedName name="BPMMC54" localSheetId="7" hidden="1">#REF!</definedName>
    <definedName name="BPMMC54" localSheetId="6" hidden="1">#REF!</definedName>
    <definedName name="BPMMC54" localSheetId="9" hidden="1">#REF!</definedName>
    <definedName name="BPMMC54" hidden="1">#REF!</definedName>
    <definedName name="BPMMC55" localSheetId="7" hidden="1">#REF!</definedName>
    <definedName name="BPMMC55" localSheetId="6" hidden="1">#REF!</definedName>
    <definedName name="BPMMC55" localSheetId="9" hidden="1">#REF!</definedName>
    <definedName name="BPMMC55" hidden="1">#REF!</definedName>
    <definedName name="BPMMC56" localSheetId="7" hidden="1">#REF!</definedName>
    <definedName name="BPMMC56" localSheetId="6" hidden="1">#REF!</definedName>
    <definedName name="BPMMC56" localSheetId="9" hidden="1">#REF!</definedName>
    <definedName name="BPMMC56" hidden="1">#REF!</definedName>
    <definedName name="BPMMC57" localSheetId="7" hidden="1">#REF!</definedName>
    <definedName name="BPMMC57" localSheetId="6" hidden="1">#REF!</definedName>
    <definedName name="BPMMC57" localSheetId="9" hidden="1">#REF!</definedName>
    <definedName name="BPMMC57" hidden="1">#REF!</definedName>
    <definedName name="BPMMC58" localSheetId="7" hidden="1">#REF!</definedName>
    <definedName name="BPMMC58" localSheetId="6" hidden="1">#REF!</definedName>
    <definedName name="BPMMC58" localSheetId="9" hidden="1">#REF!</definedName>
    <definedName name="BPMMC58" hidden="1">#REF!</definedName>
    <definedName name="BPMMC59" localSheetId="7" hidden="1">#REF!</definedName>
    <definedName name="BPMMC59" localSheetId="6" hidden="1">#REF!</definedName>
    <definedName name="BPMMC59" localSheetId="9" hidden="1">#REF!</definedName>
    <definedName name="BPMMC59" hidden="1">#REF!</definedName>
    <definedName name="BPMMC6" localSheetId="7" hidden="1">#REF!</definedName>
    <definedName name="BPMMC6" localSheetId="6" hidden="1">#REF!</definedName>
    <definedName name="BPMMC6" localSheetId="9" hidden="1">#REF!</definedName>
    <definedName name="BPMMC6" hidden="1">#REF!</definedName>
    <definedName name="BPMMC60" localSheetId="7" hidden="1">#REF!</definedName>
    <definedName name="BPMMC60" localSheetId="6" hidden="1">#REF!</definedName>
    <definedName name="BPMMC60" localSheetId="9" hidden="1">#REF!</definedName>
    <definedName name="BPMMC60" hidden="1">#REF!</definedName>
    <definedName name="BPMMC61" localSheetId="7" hidden="1">#REF!</definedName>
    <definedName name="BPMMC61" localSheetId="6" hidden="1">#REF!</definedName>
    <definedName name="BPMMC61" localSheetId="9" hidden="1">#REF!</definedName>
    <definedName name="BPMMC61" hidden="1">#REF!</definedName>
    <definedName name="BPMMC62" localSheetId="7" hidden="1">#REF!</definedName>
    <definedName name="BPMMC62" localSheetId="6" hidden="1">#REF!</definedName>
    <definedName name="BPMMC62" localSheetId="9" hidden="1">#REF!</definedName>
    <definedName name="BPMMC62" hidden="1">#REF!</definedName>
    <definedName name="BPMMC63" localSheetId="7" hidden="1">#REF!</definedName>
    <definedName name="BPMMC63" localSheetId="6" hidden="1">#REF!</definedName>
    <definedName name="BPMMC63" localSheetId="9" hidden="1">#REF!</definedName>
    <definedName name="BPMMC63" hidden="1">#REF!</definedName>
    <definedName name="BPMMC64" localSheetId="7" hidden="1">#REF!</definedName>
    <definedName name="BPMMC64" localSheetId="6" hidden="1">#REF!</definedName>
    <definedName name="BPMMC64" localSheetId="9" hidden="1">#REF!</definedName>
    <definedName name="BPMMC64" hidden="1">#REF!</definedName>
    <definedName name="BPMMC65" localSheetId="7" hidden="1">#REF!</definedName>
    <definedName name="BPMMC65" localSheetId="6" hidden="1">#REF!</definedName>
    <definedName name="BPMMC65" localSheetId="9" hidden="1">#REF!</definedName>
    <definedName name="BPMMC65" hidden="1">#REF!</definedName>
    <definedName name="BPMMC66" localSheetId="7" hidden="1">#REF!</definedName>
    <definedName name="BPMMC66" localSheetId="6" hidden="1">#REF!</definedName>
    <definedName name="BPMMC66" localSheetId="9" hidden="1">#REF!</definedName>
    <definedName name="BPMMC66" hidden="1">#REF!</definedName>
    <definedName name="BPMMC67" localSheetId="7" hidden="1">#REF!</definedName>
    <definedName name="BPMMC67" localSheetId="6" hidden="1">#REF!</definedName>
    <definedName name="BPMMC67" localSheetId="9" hidden="1">#REF!</definedName>
    <definedName name="BPMMC67" hidden="1">#REF!</definedName>
    <definedName name="BPMMC68" localSheetId="7" hidden="1">#REF!</definedName>
    <definedName name="BPMMC68" localSheetId="6" hidden="1">#REF!</definedName>
    <definedName name="BPMMC68" localSheetId="9" hidden="1">#REF!</definedName>
    <definedName name="BPMMC68" hidden="1">#REF!</definedName>
    <definedName name="BPMMC69" localSheetId="7" hidden="1">#REF!</definedName>
    <definedName name="BPMMC69" localSheetId="6" hidden="1">#REF!</definedName>
    <definedName name="BPMMC69" localSheetId="9" hidden="1">#REF!</definedName>
    <definedName name="BPMMC69" hidden="1">#REF!</definedName>
    <definedName name="BPMMC7" localSheetId="7" hidden="1">#REF!</definedName>
    <definedName name="BPMMC7" localSheetId="6" hidden="1">#REF!</definedName>
    <definedName name="BPMMC7" localSheetId="9" hidden="1">#REF!</definedName>
    <definedName name="BPMMC7" hidden="1">#REF!</definedName>
    <definedName name="BPMMC70" localSheetId="7" hidden="1">#REF!</definedName>
    <definedName name="BPMMC70" localSheetId="6" hidden="1">#REF!</definedName>
    <definedName name="BPMMC70" localSheetId="9" hidden="1">#REF!</definedName>
    <definedName name="BPMMC70" hidden="1">#REF!</definedName>
    <definedName name="BPMMC71" localSheetId="7" hidden="1">#REF!</definedName>
    <definedName name="BPMMC71" localSheetId="6" hidden="1">#REF!</definedName>
    <definedName name="BPMMC71" localSheetId="9" hidden="1">#REF!</definedName>
    <definedName name="BPMMC71" hidden="1">#REF!</definedName>
    <definedName name="BPMMC72" localSheetId="7" hidden="1">#REF!</definedName>
    <definedName name="BPMMC72" localSheetId="6" hidden="1">#REF!</definedName>
    <definedName name="BPMMC72" localSheetId="9" hidden="1">#REF!</definedName>
    <definedName name="BPMMC72" hidden="1">#REF!</definedName>
    <definedName name="BPMMC73" localSheetId="7" hidden="1">#REF!</definedName>
    <definedName name="BPMMC73" localSheetId="6" hidden="1">#REF!</definedName>
    <definedName name="BPMMC73" localSheetId="9" hidden="1">#REF!</definedName>
    <definedName name="BPMMC73" hidden="1">#REF!</definedName>
    <definedName name="BPMMC77" localSheetId="7" hidden="1">#REF!</definedName>
    <definedName name="BPMMC77" localSheetId="6" hidden="1">#REF!</definedName>
    <definedName name="BPMMC77" localSheetId="9" hidden="1">#REF!</definedName>
    <definedName name="BPMMC77" hidden="1">#REF!</definedName>
    <definedName name="BPMMC78" localSheetId="7" hidden="1">#REF!</definedName>
    <definedName name="BPMMC78" localSheetId="6" hidden="1">#REF!</definedName>
    <definedName name="BPMMC78" localSheetId="9" hidden="1">#REF!</definedName>
    <definedName name="BPMMC78" hidden="1">#REF!</definedName>
    <definedName name="BPMMC79" localSheetId="7" hidden="1">#REF!</definedName>
    <definedName name="BPMMC79" localSheetId="6" hidden="1">#REF!</definedName>
    <definedName name="BPMMC79" localSheetId="9" hidden="1">#REF!</definedName>
    <definedName name="BPMMC79" hidden="1">#REF!</definedName>
    <definedName name="BPMMC8" localSheetId="7" hidden="1">#REF!</definedName>
    <definedName name="BPMMC8" localSheetId="6" hidden="1">#REF!</definedName>
    <definedName name="BPMMC8" localSheetId="9" hidden="1">#REF!</definedName>
    <definedName name="BPMMC8" hidden="1">#REF!</definedName>
    <definedName name="BPMMC83" localSheetId="7" hidden="1">#REF!</definedName>
    <definedName name="BPMMC83" localSheetId="6" hidden="1">#REF!</definedName>
    <definedName name="BPMMC83" localSheetId="9" hidden="1">#REF!</definedName>
    <definedName name="BPMMC83" hidden="1">#REF!</definedName>
    <definedName name="BPMMC84" localSheetId="7" hidden="1">#REF!</definedName>
    <definedName name="BPMMC84" localSheetId="6" hidden="1">#REF!</definedName>
    <definedName name="BPMMC84" localSheetId="9" hidden="1">#REF!</definedName>
    <definedName name="BPMMC84" hidden="1">#REF!</definedName>
    <definedName name="BPMMC85" localSheetId="7" hidden="1">#REF!</definedName>
    <definedName name="BPMMC85" localSheetId="6" hidden="1">#REF!</definedName>
    <definedName name="BPMMC85" localSheetId="9" hidden="1">#REF!</definedName>
    <definedName name="BPMMC85" hidden="1">#REF!</definedName>
    <definedName name="BPMMC9" localSheetId="7" hidden="1">#REF!</definedName>
    <definedName name="BPMMC9" localSheetId="6" hidden="1">#REF!</definedName>
    <definedName name="BPMMC9" localSheetId="9" hidden="1">#REF!</definedName>
    <definedName name="BPMMC9" hidden="1">#REF!</definedName>
    <definedName name="BPMMC98" localSheetId="7" hidden="1">#REF!</definedName>
    <definedName name="BPMMC98" localSheetId="6" hidden="1">#REF!</definedName>
    <definedName name="BPMMC98" localSheetId="9" hidden="1">#REF!</definedName>
    <definedName name="BPMMC98" hidden="1">#REF!</definedName>
    <definedName name="BPMMC99" localSheetId="7" hidden="1">#REF!</definedName>
    <definedName name="BPMMC99" localSheetId="6" hidden="1">#REF!</definedName>
    <definedName name="BPMMC99" localSheetId="9" hidden="1">#REF!</definedName>
    <definedName name="BPMMC99" hidden="1">#REF!</definedName>
    <definedName name="bpsh01" localSheetId="7">#REF!</definedName>
    <definedName name="bpsh01" localSheetId="6">#REF!</definedName>
    <definedName name="bpsh01" localSheetId="9">#REF!</definedName>
    <definedName name="bpsh01" localSheetId="3">#REF!</definedName>
    <definedName name="bpsh01">#REF!</definedName>
    <definedName name="bptl40">[18]Sheet1!$I$217</definedName>
    <definedName name="bptl41">[18]Sheet1!$I$218</definedName>
    <definedName name="bptl42">[18]Sheet1!$I$219</definedName>
    <definedName name="bptl43">[18]Sheet1!$I$220</definedName>
    <definedName name="bptl44">[18]Sheet1!$I$221</definedName>
    <definedName name="bptl45">[18]Sheet1!$I$222</definedName>
    <definedName name="bptl46">[18]Sheet1!$I$223</definedName>
    <definedName name="bq" localSheetId="2" hidden="1">{"'RKAP'!$A$1:$H$96"}</definedName>
    <definedName name="bq" hidden="1">{"'RKAP'!$A$1:$H$96"}</definedName>
    <definedName name="BQHER">[92]BOQ!$D$14:$H$399</definedName>
    <definedName name="BR" localSheetId="7">#REF!</definedName>
    <definedName name="BR" localSheetId="6">#REF!</definedName>
    <definedName name="BR" localSheetId="9">#REF!</definedName>
    <definedName name="BR" localSheetId="3">#REF!</definedName>
    <definedName name="br" localSheetId="2" hidden="1">{"'RKAP'!$A$1:$H$96"}</definedName>
    <definedName name="BR">#REF!</definedName>
    <definedName name="brec0396" localSheetId="7">[93]jun94!#REF!</definedName>
    <definedName name="brec0396" localSheetId="6">[93]jun94!#REF!</definedName>
    <definedName name="brec0396" localSheetId="9">[93]jun94!#REF!</definedName>
    <definedName name="brec0396" localSheetId="3">[93]jun94!#REF!</definedName>
    <definedName name="brec0396">[93]jun94!#REF!</definedName>
    <definedName name="BRI" localSheetId="7">#REF!</definedName>
    <definedName name="BRI" localSheetId="6">#REF!</definedName>
    <definedName name="BRI" localSheetId="9">#REF!</definedName>
    <definedName name="BRI">#REF!</definedName>
    <definedName name="BS" localSheetId="7">#REF!</definedName>
    <definedName name="BS" localSheetId="6">#REF!</definedName>
    <definedName name="BS" localSheetId="9">#REF!</definedName>
    <definedName name="BS" localSheetId="3">#REF!</definedName>
    <definedName name="bs" localSheetId="2" hidden="1">{"'RKAP'!$A$1:$H$96"}</definedName>
    <definedName name="BS">#REF!</definedName>
    <definedName name="BS.KON" localSheetId="7">#REF!</definedName>
    <definedName name="BS.KON" localSheetId="6">#REF!</definedName>
    <definedName name="BS.KON" localSheetId="9">#REF!</definedName>
    <definedName name="BS.KON">#REF!</definedName>
    <definedName name="BS.KON_7" localSheetId="7">#REF!</definedName>
    <definedName name="BS.KON_7" localSheetId="6">#REF!</definedName>
    <definedName name="BS.KON_7" localSheetId="9">#REF!</definedName>
    <definedName name="BS.KON_7">#REF!</definedName>
    <definedName name="BSPL" hidden="1">{"'Table C-1 OK'!$A$7:$E$7"}</definedName>
    <definedName name="bt" localSheetId="2" hidden="1">{"'RKAP'!$A$1:$H$96"}</definedName>
    <definedName name="bt" hidden="1">{"'RKAP'!$A$1:$H$96"}</definedName>
    <definedName name="BTLG" localSheetId="7" hidden="1">#REF!</definedName>
    <definedName name="BTLG" localSheetId="6" hidden="1">#REF!</definedName>
    <definedName name="BTLG" localSheetId="9" hidden="1">#REF!</definedName>
    <definedName name="BTLG" hidden="1">#REF!</definedName>
    <definedName name="btsentul" localSheetId="7">[94]Bhn!#REF!</definedName>
    <definedName name="btsentul" localSheetId="6">[94]Bhn!#REF!</definedName>
    <definedName name="btsentul" localSheetId="9">[94]Bhn!#REF!</definedName>
    <definedName name="btsentul" localSheetId="3">[94]Bhn!#REF!</definedName>
    <definedName name="btsentul">[94]Bhn!#REF!</definedName>
    <definedName name="bu" localSheetId="2" hidden="1">{"'RKAP'!$A$1:$H$96"}</definedName>
    <definedName name="bu">[95]Info!$C$6</definedName>
    <definedName name="BUD_MONTH" localSheetId="7">#REF!</definedName>
    <definedName name="BUD_MONTH" localSheetId="4">#REF!</definedName>
    <definedName name="BUD_MONTH" localSheetId="6">#REF!</definedName>
    <definedName name="BUD_MONTH" localSheetId="9">#REF!</definedName>
    <definedName name="BUD_MONTH" localSheetId="3">#REF!</definedName>
    <definedName name="BUD_MONTH">#REF!</definedName>
    <definedName name="BUD_YTD" localSheetId="7">#REF!</definedName>
    <definedName name="BUD_YTD" localSheetId="6">#REF!</definedName>
    <definedName name="BUD_YTD" localSheetId="9">#REF!</definedName>
    <definedName name="BUD_YTD" localSheetId="3">#REF!</definedName>
    <definedName name="BUD_YTD">#REF!</definedName>
    <definedName name="budg">[95]Info!$C$6</definedName>
    <definedName name="BUKOPIN" localSheetId="7">#REF!</definedName>
    <definedName name="BUKOPIN" localSheetId="6">#REF!</definedName>
    <definedName name="BUKOPIN" localSheetId="9">#REF!</definedName>
    <definedName name="BUKOPIN">#REF!</definedName>
    <definedName name="bul" localSheetId="8" hidden="1">{#N/A,#N/A,FALSE,"Chi tiÆt"}</definedName>
    <definedName name="bul" localSheetId="4" hidden="1">{#N/A,#N/A,FALSE,"Chi tiÆt"}</definedName>
    <definedName name="bul" hidden="1">{#N/A,#N/A,FALSE,"Chi tiÆt"}</definedName>
    <definedName name="BULAN">'[96]HOLDING-TB'!$B$1960:$B$1971</definedName>
    <definedName name="BULLDOZER" localSheetId="7">#REF!</definedName>
    <definedName name="BULLDOZER" localSheetId="4">#REF!</definedName>
    <definedName name="BULLDOZER" localSheetId="6">#REF!</definedName>
    <definedName name="BULLDOZER" localSheetId="9">#REF!</definedName>
    <definedName name="BULLDOZER" localSheetId="3">#REF!</definedName>
    <definedName name="BULLDOZER">#REF!</definedName>
    <definedName name="BULLDOZER311" localSheetId="7">#REF!</definedName>
    <definedName name="BULLDOZER311" localSheetId="6">#REF!</definedName>
    <definedName name="BULLDOZER311" localSheetId="9">#REF!</definedName>
    <definedName name="BULLDOZER311" localSheetId="3">#REF!</definedName>
    <definedName name="BULLDOZER311">#REF!</definedName>
    <definedName name="BULLDOZER312" localSheetId="7">#REF!</definedName>
    <definedName name="BULLDOZER312" localSheetId="6">#REF!</definedName>
    <definedName name="BULLDOZER312" localSheetId="9">#REF!</definedName>
    <definedName name="BULLDOZER312" localSheetId="3">#REF!</definedName>
    <definedName name="BULLDOZER312">#REF!</definedName>
    <definedName name="bv" localSheetId="7" hidden="1">#REF!</definedName>
    <definedName name="bv" localSheetId="6" hidden="1">#REF!</definedName>
    <definedName name="bv" localSheetId="9" hidden="1">#REF!</definedName>
    <definedName name="bv" localSheetId="2" hidden="1">{"'RKAP'!$A$1:$H$96"}</definedName>
    <definedName name="bv" hidden="1">#REF!</definedName>
    <definedName name="bvd0.5" localSheetId="7">'[97]DAF-2'!#REF!</definedName>
    <definedName name="bvd0.5" localSheetId="6">'[97]DAF-2'!#REF!</definedName>
    <definedName name="bvd0.5" localSheetId="9">'[97]DAF-2'!#REF!</definedName>
    <definedName name="bvd0.5" localSheetId="3">'[97]DAF-2'!#REF!</definedName>
    <definedName name="bvd0.5">'[97]DAF-2'!#REF!</definedName>
    <definedName name="bvd1.25" localSheetId="7">'[97]DAF-2'!#REF!</definedName>
    <definedName name="bvd1.25" localSheetId="6">'[97]DAF-2'!#REF!</definedName>
    <definedName name="bvd1.25" localSheetId="9">'[97]DAF-2'!#REF!</definedName>
    <definedName name="bvd1.25" localSheetId="3">'[97]DAF-2'!#REF!</definedName>
    <definedName name="bvd1.25">'[97]DAF-2'!#REF!</definedName>
    <definedName name="bvd1.5" localSheetId="7">'[97]DAF-2'!#REF!</definedName>
    <definedName name="bvd1.5" localSheetId="6">'[97]DAF-2'!#REF!</definedName>
    <definedName name="bvd1.5" localSheetId="9">'[97]DAF-2'!#REF!</definedName>
    <definedName name="bvd1.5" localSheetId="3">'[97]DAF-2'!#REF!</definedName>
    <definedName name="bvd1.5">'[97]DAF-2'!#REF!</definedName>
    <definedName name="bvnbv" localSheetId="7">#REF!</definedName>
    <definedName name="bvnbv" localSheetId="4">#REF!</definedName>
    <definedName name="bvnbv" localSheetId="6">#REF!</definedName>
    <definedName name="bvnbv" localSheetId="9">#REF!</definedName>
    <definedName name="bvnbv" localSheetId="3">#REF!</definedName>
    <definedName name="bvnbv">#REF!</definedName>
    <definedName name="bx" localSheetId="2" hidden="1">{"'RKAP'!$A$1:$H$96"}</definedName>
    <definedName name="bx" hidden="1">{"'RKAP'!$A$1:$H$96"}</definedName>
    <definedName name="by" localSheetId="2" hidden="1">{"'RKAP'!$A$1:$H$96"}</definedName>
    <definedName name="by" hidden="1">{"'RKAP'!$A$1:$H$96"}</definedName>
    <definedName name="bz" localSheetId="2" hidden="1">{"'RKAP'!$A$1:$H$96"}</definedName>
    <definedName name="bz" hidden="1">{"'RKAP'!$A$1:$H$96"}</definedName>
    <definedName name="BZZB_7ST" localSheetId="7">[98]DBase!#REF!</definedName>
    <definedName name="BZZB_7ST" localSheetId="6">[98]DBase!#REF!</definedName>
    <definedName name="BZZB_7ST" localSheetId="9">[98]DBase!#REF!</definedName>
    <definedName name="BZZB_7ST" localSheetId="3">[98]DBase!#REF!</definedName>
    <definedName name="BZZB_7ST">[98]DBase!#REF!</definedName>
    <definedName name="C.3.2" localSheetId="7" hidden="1">'[28]MC TIRE'!#REF!</definedName>
    <definedName name="C.3.2" localSheetId="6" hidden="1">'[28]MC TIRE'!#REF!</definedName>
    <definedName name="C.3.2" localSheetId="9" hidden="1">'[28]MC TIRE'!#REF!</definedName>
    <definedName name="C.3.2" hidden="1">'[28]MC TIRE'!#REF!</definedName>
    <definedName name="C_" localSheetId="7">#REF!</definedName>
    <definedName name="C_" localSheetId="4">#REF!</definedName>
    <definedName name="C_" localSheetId="6">#REF!</definedName>
    <definedName name="C_" localSheetId="9">#REF!</definedName>
    <definedName name="C_" localSheetId="3">#REF!</definedName>
    <definedName name="C_">#REF!</definedName>
    <definedName name="C_1" localSheetId="7">#REF!</definedName>
    <definedName name="C_1" localSheetId="6">#REF!</definedName>
    <definedName name="C_1" localSheetId="9">#REF!</definedName>
    <definedName name="C_1" localSheetId="3">#REF!</definedName>
    <definedName name="C_1">#REF!</definedName>
    <definedName name="C_2" localSheetId="7">#REF!</definedName>
    <definedName name="C_2" localSheetId="6">#REF!</definedName>
    <definedName name="C_2" localSheetId="9">#REF!</definedName>
    <definedName name="C_2" localSheetId="3">#REF!</definedName>
    <definedName name="C_2">#REF!</definedName>
    <definedName name="C_D" localSheetId="7">#REF!</definedName>
    <definedName name="C_D" localSheetId="6">#REF!</definedName>
    <definedName name="C_D" localSheetId="9">#REF!</definedName>
    <definedName name="C_D" localSheetId="3">#REF!</definedName>
    <definedName name="C_D">#REF!</definedName>
    <definedName name="C_Format_Main1" localSheetId="7">#REF!</definedName>
    <definedName name="C_Format_Main1" localSheetId="6">#REF!</definedName>
    <definedName name="C_Format_Main1" localSheetId="9">#REF!</definedName>
    <definedName name="C_Format_Main1" localSheetId="3">#REF!</definedName>
    <definedName name="C_Format_Main1">#REF!</definedName>
    <definedName name="C_Format_Main2" localSheetId="7">#REF!</definedName>
    <definedName name="C_Format_Main2" localSheetId="6">#REF!</definedName>
    <definedName name="C_Format_Main2" localSheetId="9">#REF!</definedName>
    <definedName name="C_Format_Main2" localSheetId="3">#REF!</definedName>
    <definedName name="C_Format_Main2">#REF!</definedName>
    <definedName name="C_Format_Main3" localSheetId="7">#REF!</definedName>
    <definedName name="C_Format_Main3" localSheetId="6">#REF!</definedName>
    <definedName name="C_Format_Main3" localSheetId="9">#REF!</definedName>
    <definedName name="C_Format_Main3" localSheetId="3">#REF!</definedName>
    <definedName name="C_Format_Main3">#REF!</definedName>
    <definedName name="C_Format_Print1" localSheetId="7">#REF!</definedName>
    <definedName name="C_Format_Print1" localSheetId="6">#REF!</definedName>
    <definedName name="C_Format_Print1" localSheetId="9">#REF!</definedName>
    <definedName name="C_Format_Print1" localSheetId="3">#REF!</definedName>
    <definedName name="C_Format_Print1">#REF!</definedName>
    <definedName name="C_Format_Print2" localSheetId="7">#REF!</definedName>
    <definedName name="C_Format_Print2" localSheetId="6">#REF!</definedName>
    <definedName name="C_Format_Print2" localSheetId="9">#REF!</definedName>
    <definedName name="C_Format_Print2" localSheetId="3">#REF!</definedName>
    <definedName name="C_Format_Print2">#REF!</definedName>
    <definedName name="C_Format_Print3" localSheetId="7">#REF!</definedName>
    <definedName name="C_Format_Print3" localSheetId="6">#REF!</definedName>
    <definedName name="C_Format_Print3" localSheetId="9">#REF!</definedName>
    <definedName name="C_Format_Print3" localSheetId="3">#REF!</definedName>
    <definedName name="C_Format_Print3">#REF!</definedName>
    <definedName name="C_Format_View1" localSheetId="7">#REF!</definedName>
    <definedName name="C_Format_View1" localSheetId="6">#REF!</definedName>
    <definedName name="C_Format_View1" localSheetId="9">#REF!</definedName>
    <definedName name="C_Format_View1" localSheetId="3">#REF!</definedName>
    <definedName name="C_Format_View1">#REF!</definedName>
    <definedName name="C_Format_View2" localSheetId="7">#REF!</definedName>
    <definedName name="C_Format_View2" localSheetId="6">#REF!</definedName>
    <definedName name="C_Format_View2" localSheetId="9">#REF!</definedName>
    <definedName name="C_Format_View2" localSheetId="3">#REF!</definedName>
    <definedName name="C_Format_View2">#REF!</definedName>
    <definedName name="C_Format_View3" localSheetId="7">#REF!</definedName>
    <definedName name="C_Format_View3" localSheetId="6">#REF!</definedName>
    <definedName name="C_Format_View3" localSheetId="9">#REF!</definedName>
    <definedName name="C_Format_View3" localSheetId="3">#REF!</definedName>
    <definedName name="C_Format_View3">#REF!</definedName>
    <definedName name="ca" localSheetId="2" hidden="1">{"'RKAP'!$A$1:$H$96"}</definedName>
    <definedName name="ca" hidden="1">{"'RKAP'!$A$1:$H$96"}</definedName>
    <definedName name="cabang" localSheetId="7">#REF!</definedName>
    <definedName name="cabang" localSheetId="6">#REF!</definedName>
    <definedName name="cabang" localSheetId="9">#REF!</definedName>
    <definedName name="cabang" localSheetId="3">#REF!</definedName>
    <definedName name="cabang">#REF!</definedName>
    <definedName name="CAJE" localSheetId="7">#REF!</definedName>
    <definedName name="CAJE" localSheetId="6">#REF!</definedName>
    <definedName name="CAJE" localSheetId="9">#REF!</definedName>
    <definedName name="CAJE" localSheetId="3">#REF!</definedName>
    <definedName name="CAJE">#REF!</definedName>
    <definedName name="calculation" localSheetId="7">#REF!</definedName>
    <definedName name="calculation" localSheetId="6">#REF!</definedName>
    <definedName name="calculation" localSheetId="9">#REF!</definedName>
    <definedName name="calculation" localSheetId="3">#REF!</definedName>
    <definedName name="calculation">#REF!</definedName>
    <definedName name="CAPDAT" localSheetId="7">[46]phuluc1!#REF!</definedName>
    <definedName name="CAPDAT" localSheetId="6">[46]phuluc1!#REF!</definedName>
    <definedName name="CAPDAT" localSheetId="9">[46]phuluc1!#REF!</definedName>
    <definedName name="CAPDAT" localSheetId="3">[46]phuluc1!#REF!</definedName>
    <definedName name="CAPDAT">[46]phuluc1!#REF!</definedName>
    <definedName name="capek" localSheetId="7" hidden="1">#REF!</definedName>
    <definedName name="capek" localSheetId="6" hidden="1">#REF!</definedName>
    <definedName name="capek" localSheetId="9" hidden="1">#REF!</definedName>
    <definedName name="capek" hidden="1">#REF!</definedName>
    <definedName name="capex" hidden="1">{"'Income Statement'!$A$1:$L$32"}</definedName>
    <definedName name="CAPEX1" hidden="1">{"EVA",#N/A,FALSE,"EVA";"WACC",#N/A,FALSE,"WACC"}</definedName>
    <definedName name="capex2" localSheetId="7" hidden="1">#REF!</definedName>
    <definedName name="capex2" localSheetId="6" hidden="1">#REF!</definedName>
    <definedName name="capex2" localSheetId="9" hidden="1">#REF!</definedName>
    <definedName name="capex2" hidden="1">#REF!</definedName>
    <definedName name="capexnov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ITAL" localSheetId="7">#REF!</definedName>
    <definedName name="CAPITAL" localSheetId="4">#REF!</definedName>
    <definedName name="CAPITAL" localSheetId="6">#REF!</definedName>
    <definedName name="CAPITAL" localSheetId="9">#REF!</definedName>
    <definedName name="CAPITAL" localSheetId="3">#REF!</definedName>
    <definedName name="CAPITAL">#REF!</definedName>
    <definedName name="CAPPAIDINEXCESSOFPARVALUE" localSheetId="7">#REF!</definedName>
    <definedName name="CAPPAIDINEXCESSOFPARVALUE" localSheetId="6">#REF!</definedName>
    <definedName name="CAPPAIDINEXCESSOFPARVALUE" localSheetId="9">#REF!</definedName>
    <definedName name="CAPPAIDINEXCESSOFPARVALUE" localSheetId="3">#REF!</definedName>
    <definedName name="CAPPAIDINEXCESSOFPARVALUE">#REF!</definedName>
    <definedName name="CASE">[99]MAIN!$U$15</definedName>
    <definedName name="casf80" localSheetId="7">#REF!</definedName>
    <definedName name="casf80" localSheetId="4">#REF!</definedName>
    <definedName name="casf80" localSheetId="6">#REF!</definedName>
    <definedName name="casf80" localSheetId="9">#REF!</definedName>
    <definedName name="casf80" localSheetId="3">#REF!</definedName>
    <definedName name="casf80">#REF!</definedName>
    <definedName name="Casfl01" localSheetId="8" hidden="1">{#N/A,#N/A,FALSE,"Aging Summary";#N/A,#N/A,FALSE,"Ratio Analysis";#N/A,#N/A,FALSE,"Test 120 Day Accts";#N/A,#N/A,FALSE,"Tickmarks"}</definedName>
    <definedName name="Casfl01" localSheetId="4" hidden="1">{#N/A,#N/A,FALSE,"Aging Summary";#N/A,#N/A,FALSE,"Ratio Analysis";#N/A,#N/A,FALSE,"Test 120 Day Accts";#N/A,#N/A,FALSE,"Tickmarks"}</definedName>
    <definedName name="Casfl01" hidden="1">{#N/A,#N/A,FALSE,"Aging Summary";#N/A,#N/A,FALSE,"Ratio Analysis";#N/A,#N/A,FALSE,"Test 120 Day Accts";#N/A,#N/A,FALSE,"Tickmarks"}</definedName>
    <definedName name="CASH" localSheetId="7">#REF!</definedName>
    <definedName name="CASH" localSheetId="4">#REF!</definedName>
    <definedName name="CASH" localSheetId="6">#REF!</definedName>
    <definedName name="CASH" localSheetId="9">#REF!</definedName>
    <definedName name="CASH" localSheetId="3">#REF!</definedName>
    <definedName name="CASH">#REF!</definedName>
    <definedName name="cash2">'[15]Detail-PARENT'!$AU$19</definedName>
    <definedName name="CASHFLOW" localSheetId="7">#REF!</definedName>
    <definedName name="CASHFLOW" localSheetId="4">#REF!</definedName>
    <definedName name="CASHFLOW" localSheetId="6">#REF!</definedName>
    <definedName name="CASHFLOW" localSheetId="9">#REF!</definedName>
    <definedName name="CASHFLOW" localSheetId="3">#REF!</definedName>
    <definedName name="CASHFLOW">#REF!</definedName>
    <definedName name="CASHTIMEDEPOSIT" localSheetId="7">#REF!</definedName>
    <definedName name="CASHTIMEDEPOSIT" localSheetId="6">#REF!</definedName>
    <definedName name="CASHTIMEDEPOSIT" localSheetId="9">#REF!</definedName>
    <definedName name="CASHTIMEDEPOSIT" localSheetId="3">#REF!</definedName>
    <definedName name="CASHTIMEDEPOSIT">#REF!</definedName>
    <definedName name="CATORCE" localSheetId="7">#REF!</definedName>
    <definedName name="CATORCE" localSheetId="6">#REF!</definedName>
    <definedName name="CATORCE" localSheetId="9">#REF!</definedName>
    <definedName name="CATORCE" localSheetId="3">#REF!</definedName>
    <definedName name="CATORCE">#REF!</definedName>
    <definedName name="cb" localSheetId="2" hidden="1">{"'RKAP'!$A$1:$H$96"}</definedName>
    <definedName name="cb" hidden="1">{"'RKAP'!$A$1:$H$96"}</definedName>
    <definedName name="CBIS_120" localSheetId="7">#REF!</definedName>
    <definedName name="CBIS_120" localSheetId="6">#REF!</definedName>
    <definedName name="CBIS_120" localSheetId="9">#REF!</definedName>
    <definedName name="CBIS_120" localSheetId="3">#REF!</definedName>
    <definedName name="CBIS_120">#REF!</definedName>
    <definedName name="CBW14_P" localSheetId="7">#REF!</definedName>
    <definedName name="CBW14_P" localSheetId="6">#REF!</definedName>
    <definedName name="CBW14_P" localSheetId="9">#REF!</definedName>
    <definedName name="CBW14_P">#REF!</definedName>
    <definedName name="cc">[100]Kas_bnk!$A$1</definedName>
    <definedName name="ccc" localSheetId="2" hidden="1">{"'RKAP'!$A$1:$H$96"}</definedName>
    <definedName name="ccc">[101]KAs_bank!$A$1</definedName>
    <definedName name="CCF" localSheetId="7">#REF!</definedName>
    <definedName name="CCF" localSheetId="4">#REF!</definedName>
    <definedName name="CCF" localSheetId="6">#REF!</definedName>
    <definedName name="CCF" localSheetId="9">#REF!</definedName>
    <definedName name="CCF" localSheetId="3">#REF!</definedName>
    <definedName name="CCF">#REF!</definedName>
    <definedName name="CCS" localSheetId="7">#REF!</definedName>
    <definedName name="CCS" localSheetId="6">#REF!</definedName>
    <definedName name="CCS" localSheetId="9">#REF!</definedName>
    <definedName name="CCS" localSheetId="3">#REF!</definedName>
    <definedName name="CCS">#REF!</definedName>
    <definedName name="cd" localSheetId="7">#REF!</definedName>
    <definedName name="cd" localSheetId="6">#REF!</definedName>
    <definedName name="cd" localSheetId="9">#REF!</definedName>
    <definedName name="cd" localSheetId="3">#REF!</definedName>
    <definedName name="cd" localSheetId="2" hidden="1">{"'RKAP'!$A$1:$H$96"}</definedName>
    <definedName name="cd">#REF!</definedName>
    <definedName name="CDD" localSheetId="7">#REF!</definedName>
    <definedName name="CDD" localSheetId="6">#REF!</definedName>
    <definedName name="CDD" localSheetId="9">#REF!</definedName>
    <definedName name="CDD" localSheetId="3">#REF!</definedName>
    <definedName name="CDD">#REF!</definedName>
    <definedName name="CDDD" localSheetId="7">'[46]THPDMoi  (2)'!#REF!</definedName>
    <definedName name="CDDD" localSheetId="6">'[46]THPDMoi  (2)'!#REF!</definedName>
    <definedName name="CDDD" localSheetId="9">'[46]THPDMoi  (2)'!#REF!</definedName>
    <definedName name="CDDD" localSheetId="3">'[46]THPDMoi  (2)'!#REF!</definedName>
    <definedName name="CDDD">'[46]THPDMoi  (2)'!#REF!</definedName>
    <definedName name="cddd1p">'[46]TONG HOP VL-NC'!$C$3</definedName>
    <definedName name="cddd3p">'[46]TONG HOP VL-NC'!$C$2</definedName>
    <definedName name="ce" localSheetId="2" hidden="1">{"'RKAP'!$A$1:$H$96"}</definedName>
    <definedName name="ce" hidden="1">{"'RKAP'!$A$1:$H$96"}</definedName>
    <definedName name="ce_1" localSheetId="7">#REF!</definedName>
    <definedName name="ce_1" localSheetId="6">#REF!</definedName>
    <definedName name="ce_1" localSheetId="9">#REF!</definedName>
    <definedName name="ce_1" localSheetId="3">#REF!</definedName>
    <definedName name="ce_1">#REF!</definedName>
    <definedName name="ce_2" localSheetId="7">#REF!</definedName>
    <definedName name="ce_2" localSheetId="6">#REF!</definedName>
    <definedName name="ce_2" localSheetId="9">#REF!</definedName>
    <definedName name="ce_2" localSheetId="3">#REF!</definedName>
    <definedName name="ce_2">#REF!</definedName>
    <definedName name="cek">[45]Rekap!$G$28</definedName>
    <definedName name="CelukanBawang" localSheetId="7">#REF!</definedName>
    <definedName name="CelukanBawang" localSheetId="6">#REF!</definedName>
    <definedName name="CelukanBawang" localSheetId="9">#REF!</definedName>
    <definedName name="CelukanBawang">#REF!</definedName>
    <definedName name="CelukanBawangPus" localSheetId="7">#REF!</definedName>
    <definedName name="CelukanBawangPus" localSheetId="6">#REF!</definedName>
    <definedName name="CelukanBawangPus" localSheetId="9">#REF!</definedName>
    <definedName name="CelukanBawangPus">#REF!</definedName>
    <definedName name="CENTRAL" localSheetId="7">#REF!</definedName>
    <definedName name="CENTRAL" localSheetId="6">#REF!</definedName>
    <definedName name="CENTRAL" localSheetId="9">#REF!</definedName>
    <definedName name="CENTRAL" localSheetId="3">#REF!</definedName>
    <definedName name="CENTRAL">#REF!</definedName>
    <definedName name="ceremony" localSheetId="7" hidden="1">#REF!</definedName>
    <definedName name="ceremony" localSheetId="6" hidden="1">#REF!</definedName>
    <definedName name="ceremony" localSheetId="9" hidden="1">#REF!</definedName>
    <definedName name="ceremony" hidden="1">#REF!</definedName>
    <definedName name="CETAK" localSheetId="2" hidden="1">{"'RKAP'!$A$1:$H$96"}</definedName>
    <definedName name="CETAK" hidden="1">{"'RKAP'!$A$1:$H$96"}</definedName>
    <definedName name="CF" localSheetId="7">#REF!</definedName>
    <definedName name="CF" localSheetId="6">#REF!</definedName>
    <definedName name="CF" localSheetId="9">#REF!</definedName>
    <definedName name="CF" localSheetId="3">#REF!</definedName>
    <definedName name="cf" localSheetId="2" hidden="1">{"'RKAP'!$A$1:$H$96"}</definedName>
    <definedName name="CF">#REF!</definedName>
    <definedName name="CF_Konsol.new" localSheetId="7">#REF!</definedName>
    <definedName name="CF_Konsol.new" localSheetId="6">#REF!</definedName>
    <definedName name="CF_Konsol.new" localSheetId="9">#REF!</definedName>
    <definedName name="CF_Konsol.new">#REF!</definedName>
    <definedName name="CF_Konsol.new_7" localSheetId="7">#REF!</definedName>
    <definedName name="CF_Konsol.new_7" localSheetId="6">#REF!</definedName>
    <definedName name="CF_Konsol.new_7" localSheetId="9">#REF!</definedName>
    <definedName name="CF_Konsol.new_7">#REF!</definedName>
    <definedName name="CFP" localSheetId="7">#REF!</definedName>
    <definedName name="CFP" localSheetId="6">#REF!</definedName>
    <definedName name="CFP" localSheetId="9">#REF!</definedName>
    <definedName name="CFP" localSheetId="3">#REF!</definedName>
    <definedName name="CFP">#REF!</definedName>
    <definedName name="cg" localSheetId="2" hidden="1">{"'RKAP'!$A$1:$H$96"}</definedName>
    <definedName name="cg" hidden="1">{"'RKAP'!$A$1:$H$96"}</definedName>
    <definedName name="cgionc" localSheetId="7">'[46]lam-moi'!#REF!</definedName>
    <definedName name="cgionc" localSheetId="6">'[46]lam-moi'!#REF!</definedName>
    <definedName name="cgionc" localSheetId="9">'[46]lam-moi'!#REF!</definedName>
    <definedName name="cgionc" localSheetId="3">'[46]lam-moi'!#REF!</definedName>
    <definedName name="cgionc">'[46]lam-moi'!#REF!</definedName>
    <definedName name="cgiovl" localSheetId="7">'[46]lam-moi'!#REF!</definedName>
    <definedName name="cgiovl" localSheetId="6">'[46]lam-moi'!#REF!</definedName>
    <definedName name="cgiovl" localSheetId="9">'[46]lam-moi'!#REF!</definedName>
    <definedName name="cgiovl" localSheetId="3">'[46]lam-moi'!#REF!</definedName>
    <definedName name="cgiovl">'[46]lam-moi'!#REF!</definedName>
    <definedName name="CH" localSheetId="7">#REF!</definedName>
    <definedName name="CH" localSheetId="6">#REF!</definedName>
    <definedName name="CH" localSheetId="9">#REF!</definedName>
    <definedName name="CH" localSheetId="3">#REF!</definedName>
    <definedName name="ch" localSheetId="2" hidden="1">{"'RKAP'!$A$1:$H$96"}</definedName>
    <definedName name="CH">#REF!</definedName>
    <definedName name="Chart_No">[17]INPUTS!$A$64</definedName>
    <definedName name="Chemist" hidden="1">{#N/A,#N/A,FALSE,"Eff-SSC2"}</definedName>
    <definedName name="chhtnc" localSheetId="7">'[46]lam-moi'!#REF!</definedName>
    <definedName name="chhtnc" localSheetId="6">'[46]lam-moi'!#REF!</definedName>
    <definedName name="chhtnc" localSheetId="9">'[46]lam-moi'!#REF!</definedName>
    <definedName name="chhtnc" localSheetId="3">'[46]lam-moi'!#REF!</definedName>
    <definedName name="chhtnc">'[46]lam-moi'!#REF!</definedName>
    <definedName name="chhtvl" localSheetId="7">'[46]lam-moi'!#REF!</definedName>
    <definedName name="chhtvl" localSheetId="6">'[46]lam-moi'!#REF!</definedName>
    <definedName name="chhtvl" localSheetId="9">'[46]lam-moi'!#REF!</definedName>
    <definedName name="chhtvl" localSheetId="3">'[46]lam-moi'!#REF!</definedName>
    <definedName name="chhtvl">'[46]lam-moi'!#REF!</definedName>
    <definedName name="chnc" localSheetId="7">'[46]lam-moi'!#REF!</definedName>
    <definedName name="chnc" localSheetId="6">'[46]lam-moi'!#REF!</definedName>
    <definedName name="chnc" localSheetId="9">'[46]lam-moi'!#REF!</definedName>
    <definedName name="chnc" localSheetId="3">'[46]lam-moi'!#REF!</definedName>
    <definedName name="chnc">'[46]lam-moi'!#REF!</definedName>
    <definedName name="chutikarn" hidden="1">{#N/A,#N/A,FALSE,"Eff-SSC2"}</definedName>
    <definedName name="chvl" localSheetId="7">'[46]lam-moi'!#REF!</definedName>
    <definedName name="chvl" localSheetId="6">'[46]lam-moi'!#REF!</definedName>
    <definedName name="chvl" localSheetId="9">'[46]lam-moi'!#REF!</definedName>
    <definedName name="chvl" localSheetId="3">'[46]lam-moi'!#REF!</definedName>
    <definedName name="chvl">'[46]lam-moi'!#REF!</definedName>
    <definedName name="ci" localSheetId="2" hidden="1">{"'RKAP'!$A$1:$H$96"}</definedName>
    <definedName name="ci" hidden="1">{"'RKAP'!$A$1:$H$96"}</definedName>
    <definedName name="CIC_USD" localSheetId="7">#REF!</definedName>
    <definedName name="CIC_USD" localSheetId="6">#REF!</definedName>
    <definedName name="CIC_USD" localSheetId="9">#REF!</definedName>
    <definedName name="CIC_USD" localSheetId="3">#REF!</definedName>
    <definedName name="CIC_USD">#REF!</definedName>
    <definedName name="CINTA" localSheetId="7">#REF!</definedName>
    <definedName name="CINTA" localSheetId="6">#REF!</definedName>
    <definedName name="CINTA" localSheetId="9">#REF!</definedName>
    <definedName name="CINTA" localSheetId="3">#REF!</definedName>
    <definedName name="CINTA">#REF!</definedName>
    <definedName name="CIPHSJ" localSheetId="7" hidden="1">#REF!</definedName>
    <definedName name="CIPHSJ" localSheetId="6" hidden="1">#REF!</definedName>
    <definedName name="CIPHSJ" localSheetId="9" hidden="1">#REF!</definedName>
    <definedName name="CIPHSJ" hidden="1">#REF!</definedName>
    <definedName name="citidd" localSheetId="7">'[46]dongia (2)'!#REF!</definedName>
    <definedName name="citidd" localSheetId="6">'[46]dongia (2)'!#REF!</definedName>
    <definedName name="citidd" localSheetId="9">'[46]dongia (2)'!#REF!</definedName>
    <definedName name="citidd" localSheetId="3">'[46]dongia (2)'!#REF!</definedName>
    <definedName name="citidd">'[46]dongia (2)'!#REF!</definedName>
    <definedName name="cj" localSheetId="2" hidden="1">{"'RKAP'!$A$1:$H$96"}</definedName>
    <definedName name="cj" hidden="1">{"'RKAP'!$A$1:$H$96"}</definedName>
    <definedName name="CK" localSheetId="7">#REF!</definedName>
    <definedName name="CK" localSheetId="6">#REF!</definedName>
    <definedName name="CK" localSheetId="9">#REF!</definedName>
    <definedName name="CK" localSheetId="3">#REF!</definedName>
    <definedName name="ck" localSheetId="2" hidden="1">{"'RKAP'!$A$1:$H$96"}</definedName>
    <definedName name="CK">#REF!</definedName>
    <definedName name="cknc" localSheetId="7">'[46]lam-moi'!#REF!</definedName>
    <definedName name="cknc" localSheetId="6">'[46]lam-moi'!#REF!</definedName>
    <definedName name="cknc" localSheetId="9">'[46]lam-moi'!#REF!</definedName>
    <definedName name="cknc" localSheetId="3">'[46]lam-moi'!#REF!</definedName>
    <definedName name="cknc">'[46]lam-moi'!#REF!</definedName>
    <definedName name="ckvl" localSheetId="7">'[46]lam-moi'!#REF!</definedName>
    <definedName name="ckvl" localSheetId="6">'[46]lam-moi'!#REF!</definedName>
    <definedName name="ckvl" localSheetId="9">'[46]lam-moi'!#REF!</definedName>
    <definedName name="ckvl" localSheetId="3">'[46]lam-moi'!#REF!</definedName>
    <definedName name="ckvl">'[46]lam-moi'!#REF!</definedName>
    <definedName name="cl" localSheetId="2" hidden="1">{"'RKAP'!$A$1:$H$96"}</definedName>
    <definedName name="cl" hidden="1">{"'RKAP'!$A$1:$H$96"}</definedName>
    <definedName name="closerebate" localSheetId="7">#REF!</definedName>
    <definedName name="closerebate" localSheetId="6">#REF!</definedName>
    <definedName name="closerebate" localSheetId="9">#REF!</definedName>
    <definedName name="closerebate" localSheetId="3">#REF!</definedName>
    <definedName name="closerebate">#REF!</definedName>
    <definedName name="CLP" localSheetId="7">#REF!</definedName>
    <definedName name="CLP" localSheetId="6">#REF!</definedName>
    <definedName name="CLP" localSheetId="9">#REF!</definedName>
    <definedName name="CLP" localSheetId="3">#REF!</definedName>
    <definedName name="CLP">#REF!</definedName>
    <definedName name="clvc1">[46]chitiet!$D$3</definedName>
    <definedName name="CLVC3">0.1</definedName>
    <definedName name="CLVCTB" localSheetId="7">#REF!</definedName>
    <definedName name="CLVCTB" localSheetId="4">#REF!</definedName>
    <definedName name="CLVCTB" localSheetId="6">#REF!</definedName>
    <definedName name="CLVCTB" localSheetId="9">#REF!</definedName>
    <definedName name="CLVCTB" localSheetId="3">#REF!</definedName>
    <definedName name="CLVCTB">#REF!</definedName>
    <definedName name="cm" localSheetId="2" hidden="1">{"'RKAP'!$A$1:$H$96"}</definedName>
    <definedName name="cm" hidden="1">{"'RKAP'!$A$1:$H$96"}</definedName>
    <definedName name="cmr_co" localSheetId="7">#REF!</definedName>
    <definedName name="cmr_co" localSheetId="6">#REF!</definedName>
    <definedName name="cmr_co" localSheetId="9">#REF!</definedName>
    <definedName name="cmr_co" localSheetId="3">#REF!</definedName>
    <definedName name="cmr_co">#REF!</definedName>
    <definedName name="cn" localSheetId="2" hidden="1">{"'RKAP'!$A$1:$H$96"}</definedName>
    <definedName name="cn" hidden="1">{"'RKAP'!$A$1:$H$96"}</definedName>
    <definedName name="CN3p">'[46]TONGKE3p '!$X$295</definedName>
    <definedName name="CO" localSheetId="7">#REF!</definedName>
    <definedName name="CO" localSheetId="6">#REF!</definedName>
    <definedName name="CO" localSheetId="9">#REF!</definedName>
    <definedName name="CO" localSheetId="3">#REF!</definedName>
    <definedName name="co" localSheetId="2" hidden="1">{"'RKAP'!$A$1:$H$96"}</definedName>
    <definedName name="CO">#REF!</definedName>
    <definedName name="coa" localSheetId="7">[91]Input!#REF!</definedName>
    <definedName name="coa" localSheetId="6">[91]Input!#REF!</definedName>
    <definedName name="coa" localSheetId="9">[91]Input!#REF!</definedName>
    <definedName name="coa" localSheetId="3">[91]Input!#REF!</definedName>
    <definedName name="coa">[91]Input!#REF!</definedName>
    <definedName name="COA_TB">'[96]HOLDING-TB'!$N$3:$N$802</definedName>
    <definedName name="COA_WS">'[96]HOLDING-TB'!$B$1402:$B$1955</definedName>
    <definedName name="Coal_Sold_Ton" localSheetId="7">#REF!</definedName>
    <definedName name="Coal_Sold_Ton" localSheetId="4">#REF!</definedName>
    <definedName name="Coal_Sold_Ton" localSheetId="6">#REF!</definedName>
    <definedName name="Coal_Sold_Ton" localSheetId="9">#REF!</definedName>
    <definedName name="Coal_Sold_Ton" localSheetId="3">#REF!</definedName>
    <definedName name="Coal_Sold_Ton">#REF!</definedName>
    <definedName name="Coal_Sold_USD" localSheetId="7">#REF!</definedName>
    <definedName name="Coal_Sold_USD" localSheetId="6">#REF!</definedName>
    <definedName name="Coal_Sold_USD" localSheetId="9">#REF!</definedName>
    <definedName name="Coal_Sold_USD" localSheetId="3">#REF!</definedName>
    <definedName name="Coal_Sold_USD">#REF!</definedName>
    <definedName name="Coaltruck_opt1" localSheetId="7">#REF!</definedName>
    <definedName name="Coaltruck_opt1" localSheetId="6">#REF!</definedName>
    <definedName name="Coaltruck_opt1" localSheetId="9">#REF!</definedName>
    <definedName name="Coaltruck_opt1" localSheetId="3">#REF!</definedName>
    <definedName name="Coaltruck_opt1">#REF!</definedName>
    <definedName name="Coaltruck_opt2" localSheetId="7">#REF!</definedName>
    <definedName name="Coaltruck_opt2" localSheetId="6">#REF!</definedName>
    <definedName name="Coaltruck_opt2" localSheetId="9">#REF!</definedName>
    <definedName name="Coaltruck_opt2" localSheetId="3">#REF!</definedName>
    <definedName name="Coaltruck_opt2">#REF!</definedName>
    <definedName name="COAPELINDOBER1" localSheetId="7">#REF!</definedName>
    <definedName name="COAPELINDOBER1" localSheetId="6">#REF!</definedName>
    <definedName name="COAPELINDOBER1" localSheetId="9">#REF!</definedName>
    <definedName name="COAPELINDOBER1" localSheetId="2">'[102]Coa Pelindo Bersatu'!$B$10:$C$2048</definedName>
    <definedName name="COAPELINDOBER1">#REF!</definedName>
    <definedName name="COARSE_AGGREGATE" localSheetId="7">'[68]DAFTAR HARGA'!#REF!</definedName>
    <definedName name="COARSE_AGGREGATE" localSheetId="4">'[68]DAFTAR HARGA'!#REF!</definedName>
    <definedName name="COARSE_AGGREGATE" localSheetId="6">'[68]DAFTAR HARGA'!#REF!</definedName>
    <definedName name="COARSE_AGGREGATE" localSheetId="9">'[68]DAFTAR HARGA'!#REF!</definedName>
    <definedName name="COARSE_AGGREGATE" localSheetId="3">'[68]DAFTAR HARGA'!#REF!</definedName>
    <definedName name="COARSE_AGGREGATE">'[68]DAFTAR HARGA'!#REF!</definedName>
    <definedName name="coba" hidden="1">'[50]BBM-03'!$B$767:$B$769</definedName>
    <definedName name="cod" localSheetId="7">[91]Input!#REF!</definedName>
    <definedName name="cod" localSheetId="4">[91]Input!#REF!</definedName>
    <definedName name="cod" localSheetId="6">[91]Input!#REF!</definedName>
    <definedName name="cod" localSheetId="9">[91]Input!#REF!</definedName>
    <definedName name="cod" localSheetId="3">[91]Input!#REF!</definedName>
    <definedName name="cod">[91]Input!#REF!</definedName>
    <definedName name="code">[103]Rate!$A$2:$E$40</definedName>
    <definedName name="Coef" localSheetId="7">[104]Analisa!#REF!</definedName>
    <definedName name="Coef" localSheetId="4">[104]Analisa!#REF!</definedName>
    <definedName name="Coef" localSheetId="6">[104]Analisa!#REF!</definedName>
    <definedName name="Coef" localSheetId="9">[104]Analisa!#REF!</definedName>
    <definedName name="Coef" localSheetId="3">[104]Analisa!#REF!</definedName>
    <definedName name="Coef">[104]Analisa!#REF!</definedName>
    <definedName name="cof" hidden="1">{"'Int. Rate'!$B$2:$U$77"}</definedName>
    <definedName name="COGS" localSheetId="7">#REF!</definedName>
    <definedName name="COGS" localSheetId="6">#REF!</definedName>
    <definedName name="COGS" localSheetId="9">#REF!</definedName>
    <definedName name="COGS" localSheetId="3">#REF!</definedName>
    <definedName name="COGS">#REF!</definedName>
    <definedName name="Cöï_ly_vaän_chuyeãn" localSheetId="7">#REF!</definedName>
    <definedName name="Cöï_ly_vaän_chuyeãn" localSheetId="6">#REF!</definedName>
    <definedName name="Cöï_ly_vaän_chuyeãn" localSheetId="9">#REF!</definedName>
    <definedName name="Cöï_ly_vaän_chuyeãn" localSheetId="3">#REF!</definedName>
    <definedName name="Cöï_ly_vaän_chuyeãn">#REF!</definedName>
    <definedName name="CÖÏ_LY_VAÄN_CHUYEÅN" localSheetId="7">#REF!</definedName>
    <definedName name="CÖÏ_LY_VAÄN_CHUYEÅN" localSheetId="6">#REF!</definedName>
    <definedName name="CÖÏ_LY_VAÄN_CHUYEÅN" localSheetId="9">#REF!</definedName>
    <definedName name="CÖÏ_LY_VAÄN_CHUYEÅN" localSheetId="3">#REF!</definedName>
    <definedName name="CÖÏ_LY_VAÄN_CHUYEÅN">#REF!</definedName>
    <definedName name="COMM" localSheetId="7">#REF!</definedName>
    <definedName name="COMM" localSheetId="6">#REF!</definedName>
    <definedName name="COMM" localSheetId="9">#REF!</definedName>
    <definedName name="COMM" localSheetId="3">#REF!</definedName>
    <definedName name="COMM">#REF!</definedName>
    <definedName name="COMMSTOCKSUBSCRIPTIONRECEIVABLE" localSheetId="7">#REF!</definedName>
    <definedName name="COMMSTOCKSUBSCRIPTIONRECEIVABLE" localSheetId="6">#REF!</definedName>
    <definedName name="COMMSTOCKSUBSCRIPTIONRECEIVABLE" localSheetId="9">#REF!</definedName>
    <definedName name="COMMSTOCKSUBSCRIPTIONRECEIVABLE" localSheetId="3">#REF!</definedName>
    <definedName name="COMMSTOCKSUBSCRIPTIONRECEIVABLE">#REF!</definedName>
    <definedName name="Compaq" localSheetId="7">#REF!</definedName>
    <definedName name="Compaq" localSheetId="6">#REF!</definedName>
    <definedName name="Compaq" localSheetId="9">#REF!</definedName>
    <definedName name="Compaq" localSheetId="3">#REF!</definedName>
    <definedName name="Compaq">#REF!</definedName>
    <definedName name="COMPARATIVO" localSheetId="7">#REF!</definedName>
    <definedName name="COMPARATIVO" localSheetId="6">#REF!</definedName>
    <definedName name="COMPARATIVO" localSheetId="9">#REF!</definedName>
    <definedName name="COMPARATIVO" localSheetId="3">#REF!</definedName>
    <definedName name="COMPARATIVO">#REF!</definedName>
    <definedName name="COMPRESSOR" localSheetId="7">#REF!</definedName>
    <definedName name="COMPRESSOR" localSheetId="6">#REF!</definedName>
    <definedName name="COMPRESSOR" localSheetId="9">#REF!</definedName>
    <definedName name="COMPRESSOR" localSheetId="3">#REF!</definedName>
    <definedName name="COMPRESSOR">#REF!</definedName>
    <definedName name="Computer">[105]sumdepn01!$C$11</definedName>
    <definedName name="CON" localSheetId="7">#REF!</definedName>
    <definedName name="CON" localSheetId="4">#REF!</definedName>
    <definedName name="CON" localSheetId="6">#REF!</definedName>
    <definedName name="CON" localSheetId="9">#REF!</definedName>
    <definedName name="CON" localSheetId="3">#REF!</definedName>
    <definedName name="CON">#REF!</definedName>
    <definedName name="CONCRETEMIX818" localSheetId="7">#REF!</definedName>
    <definedName name="CONCRETEMIX818" localSheetId="6">#REF!</definedName>
    <definedName name="CONCRETEMIX818" localSheetId="9">#REF!</definedName>
    <definedName name="CONCRETEMIX818" localSheetId="3">#REF!</definedName>
    <definedName name="CONCRETEMIX818">#REF!</definedName>
    <definedName name="CONCRETEMIXER" localSheetId="7">#REF!</definedName>
    <definedName name="CONCRETEMIXER" localSheetId="6">#REF!</definedName>
    <definedName name="CONCRETEMIXER" localSheetId="9">#REF!</definedName>
    <definedName name="CONCRETEMIXER" localSheetId="3">#REF!</definedName>
    <definedName name="CONCRETEMIXER">#REF!</definedName>
    <definedName name="CONCRETEVIBRO" localSheetId="7">#REF!</definedName>
    <definedName name="CONCRETEVIBRO" localSheetId="6">#REF!</definedName>
    <definedName name="CONCRETEVIBRO" localSheetId="9">#REF!</definedName>
    <definedName name="CONCRETEVIBRO" localSheetId="3">#REF!</definedName>
    <definedName name="CONCRETEVIBRO">#REF!</definedName>
    <definedName name="CONCRETMIXER818" localSheetId="7">#REF!</definedName>
    <definedName name="CONCRETMIXER818" localSheetId="6">#REF!</definedName>
    <definedName name="CONCRETMIXER818" localSheetId="9">#REF!</definedName>
    <definedName name="CONCRETMIXER818" localSheetId="3">#REF!</definedName>
    <definedName name="CONCRETMIXER818">#REF!</definedName>
    <definedName name="cong1x15" localSheetId="7">[46]giathanh1!#REF!</definedName>
    <definedName name="cong1x15" localSheetId="6">[46]giathanh1!#REF!</definedName>
    <definedName name="cong1x15" localSheetId="9">[46]giathanh1!#REF!</definedName>
    <definedName name="cong1x15" localSheetId="3">[46]giathanh1!#REF!</definedName>
    <definedName name="cong1x15">[46]giathanh1!#REF!</definedName>
    <definedName name="CONS" localSheetId="7">#REF!</definedName>
    <definedName name="CONS" localSheetId="4">#REF!</definedName>
    <definedName name="CONS" localSheetId="6">#REF!</definedName>
    <definedName name="CONS" localSheetId="9">#REF!</definedName>
    <definedName name="CONS" localSheetId="3">#REF!</definedName>
    <definedName name="CONS">#REF!</definedName>
    <definedName name="CONSEJO" localSheetId="7">#REF!</definedName>
    <definedName name="CONSEJO" localSheetId="6">#REF!</definedName>
    <definedName name="CONSEJO" localSheetId="9">#REF!</definedName>
    <definedName name="CONSEJO" localSheetId="3">#REF!</definedName>
    <definedName name="CONSEJO">#REF!</definedName>
    <definedName name="consolpack" localSheetId="7" hidden="1">#REF!</definedName>
    <definedName name="consolpack" localSheetId="6" hidden="1">#REF!</definedName>
    <definedName name="consolpack" localSheetId="9" hidden="1">#REF!</definedName>
    <definedName name="consolpack" hidden="1">#REF!</definedName>
    <definedName name="CONVERTIBLENOTES" localSheetId="7">#REF!</definedName>
    <definedName name="CONVERTIBLENOTES" localSheetId="6">#REF!</definedName>
    <definedName name="CONVERTIBLENOTES" localSheetId="9">#REF!</definedName>
    <definedName name="CONVERTIBLENOTES" localSheetId="3">#REF!</definedName>
    <definedName name="CONVERTIBLENOTES">#REF!</definedName>
    <definedName name="copy" localSheetId="7">#REF!</definedName>
    <definedName name="copy" localSheetId="6">#REF!</definedName>
    <definedName name="copy" localSheetId="9">#REF!</definedName>
    <definedName name="copy" localSheetId="3">#REF!</definedName>
    <definedName name="copy">#REF!</definedName>
    <definedName name="COPY1" localSheetId="7">#REF!</definedName>
    <definedName name="COPY1" localSheetId="6">#REF!</definedName>
    <definedName name="COPY1" localSheetId="9">#REF!</definedName>
    <definedName name="COPY1">#REF!</definedName>
    <definedName name="coq" localSheetId="7">[91]Input!#REF!</definedName>
    <definedName name="coq" localSheetId="6">[91]Input!#REF!</definedName>
    <definedName name="coq" localSheetId="9">[91]Input!#REF!</definedName>
    <definedName name="coq" localSheetId="3">[91]Input!#REF!</definedName>
    <definedName name="coq">[91]Input!#REF!</definedName>
    <definedName name="cornelia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costbegbalBuildingsandimprovements" localSheetId="7">#REF!</definedName>
    <definedName name="costbegbalBuildingsandimprovements" localSheetId="4">#REF!</definedName>
    <definedName name="costbegbalBuildingsandimprovements" localSheetId="6">#REF!</definedName>
    <definedName name="costbegbalBuildingsandimprovements" localSheetId="9">#REF!</definedName>
    <definedName name="costbegbalBuildingsandimprovements" localSheetId="3">#REF!</definedName>
    <definedName name="costbegbalBuildingsandimprovements">#REF!</definedName>
    <definedName name="costbegbalCIP" localSheetId="7">#REF!</definedName>
    <definedName name="costbegbalCIP" localSheetId="6">#REF!</definedName>
    <definedName name="costbegbalCIP" localSheetId="9">#REF!</definedName>
    <definedName name="costbegbalCIP" localSheetId="3">#REF!</definedName>
    <definedName name="costbegbalCIP">#REF!</definedName>
    <definedName name="costbegbalfurniture_Fixture" localSheetId="7">#REF!</definedName>
    <definedName name="costbegbalfurniture_Fixture" localSheetId="6">#REF!</definedName>
    <definedName name="costbegbalfurniture_Fixture" localSheetId="9">#REF!</definedName>
    <definedName name="costbegbalfurniture_Fixture" localSheetId="3">#REF!</definedName>
    <definedName name="costbegbalfurniture_Fixture">#REF!</definedName>
    <definedName name="costbegbalLandandlandrights" localSheetId="7">#REF!</definedName>
    <definedName name="costbegbalLandandlandrights" localSheetId="6">#REF!</definedName>
    <definedName name="costbegbalLandandlandrights" localSheetId="9">#REF!</definedName>
    <definedName name="costbegbalLandandlandrights" localSheetId="3">#REF!</definedName>
    <definedName name="costbegbalLandandlandrights">#REF!</definedName>
    <definedName name="costbegbalLandimprovements" localSheetId="7">#REF!</definedName>
    <definedName name="costbegbalLandimprovements" localSheetId="6">#REF!</definedName>
    <definedName name="costbegbalLandimprovements" localSheetId="9">#REF!</definedName>
    <definedName name="costbegbalLandimprovements" localSheetId="3">#REF!</definedName>
    <definedName name="costbegbalLandimprovements">#REF!</definedName>
    <definedName name="costbegbalLease" localSheetId="7">#REF!</definedName>
    <definedName name="costbegbalLease" localSheetId="6">#REF!</definedName>
    <definedName name="costbegbalLease" localSheetId="9">#REF!</definedName>
    <definedName name="costbegbalLease" localSheetId="3">#REF!</definedName>
    <definedName name="costbegbalLease">#REF!</definedName>
    <definedName name="costbegbalMachineryandequipment" localSheetId="7">#REF!</definedName>
    <definedName name="costbegbalMachineryandequipment" localSheetId="6">#REF!</definedName>
    <definedName name="costbegbalMachineryandequipment" localSheetId="9">#REF!</definedName>
    <definedName name="costbegbalMachineryandequipment" localSheetId="3">#REF!</definedName>
    <definedName name="costbegbalMachineryandequipment">#REF!</definedName>
    <definedName name="costbegbalMatureplantations" localSheetId="7">#REF!</definedName>
    <definedName name="costbegbalMatureplantations" localSheetId="6">#REF!</definedName>
    <definedName name="costbegbalMatureplantations" localSheetId="9">#REF!</definedName>
    <definedName name="costbegbalMatureplantations" localSheetId="3">#REF!</definedName>
    <definedName name="costbegbalMatureplantations">#REF!</definedName>
    <definedName name="costbegbalOfficeequipment" localSheetId="7">#REF!</definedName>
    <definedName name="costbegbalOfficeequipment" localSheetId="6">#REF!</definedName>
    <definedName name="costbegbalOfficeequipment" localSheetId="9">#REF!</definedName>
    <definedName name="costbegbalOfficeequipment" localSheetId="3">#REF!</definedName>
    <definedName name="costbegbalOfficeequipment">#REF!</definedName>
    <definedName name="costbegbalTelecommunicationsequipment" localSheetId="7">#REF!</definedName>
    <definedName name="costbegbalTelecommunicationsequipment" localSheetId="6">#REF!</definedName>
    <definedName name="costbegbalTelecommunicationsequipment" localSheetId="9">#REF!</definedName>
    <definedName name="costbegbalTelecommunicationsequipment" localSheetId="3">#REF!</definedName>
    <definedName name="costbegbalTelecommunicationsequipment">#REF!</definedName>
    <definedName name="costbegbalTransportationequipment" localSheetId="7">#REF!</definedName>
    <definedName name="costbegbalTransportationequipment" localSheetId="6">#REF!</definedName>
    <definedName name="costbegbalTransportationequipment" localSheetId="9">#REF!</definedName>
    <definedName name="costbegbalTransportationequipment" localSheetId="3">#REF!</definedName>
    <definedName name="costbegbalTransportationequipment">#REF!</definedName>
    <definedName name="Cot_thep">[106]Du_lieu!$C$19</definedName>
    <definedName name="COUNTERPART">'[107]LIST '!$B$2:$B$98</definedName>
    <definedName name="cours" localSheetId="7">#REF!</definedName>
    <definedName name="cours" localSheetId="6">#REF!</definedName>
    <definedName name="cours" localSheetId="9">#REF!</definedName>
    <definedName name="cours">#REF!</definedName>
    <definedName name="COVER" localSheetId="7">#REF!</definedName>
    <definedName name="COVER" localSheetId="6">#REF!</definedName>
    <definedName name="COVER" localSheetId="9">#REF!</definedName>
    <definedName name="COVER" localSheetId="3">#REF!</definedName>
    <definedName name="COVER">#REF!</definedName>
    <definedName name="cover2" localSheetId="8" hidden="1">{#N/A,#N/A,FALSE,"Aging Summary";#N/A,#N/A,FALSE,"Ratio Analysis";#N/A,#N/A,FALSE,"Test 120 Day Accts";#N/A,#N/A,FALSE,"Tickmarks"}</definedName>
    <definedName name="cover2" localSheetId="4" hidden="1">{#N/A,#N/A,FALSE,"Aging Summary";#N/A,#N/A,FALSE,"Ratio Analysis";#N/A,#N/A,FALSE,"Test 120 Day Accts";#N/A,#N/A,FALSE,"Tickmarks"}</definedName>
    <definedName name="cover2" hidden="1">{#N/A,#N/A,FALSE,"Aging Summary";#N/A,#N/A,FALSE,"Ratio Analysis";#N/A,#N/A,FALSE,"Test 120 Day Accts";#N/A,#N/A,FALSE,"Tickmarks"}</definedName>
    <definedName name="CPIAN" localSheetId="7">#REF!</definedName>
    <definedName name="CPIAN" localSheetId="6">#REF!</definedName>
    <definedName name="CPIAN" localSheetId="9">#REF!</definedName>
    <definedName name="CPIAN">#REF!</definedName>
    <definedName name="cpp">'[108]cpp-unit'!$A$11:$W$380</definedName>
    <definedName name="CPVC100" localSheetId="7">#REF!</definedName>
    <definedName name="CPVC100" localSheetId="4">#REF!</definedName>
    <definedName name="CPVC100" localSheetId="6">#REF!</definedName>
    <definedName name="CPVC100" localSheetId="9">#REF!</definedName>
    <definedName name="CPVC100" localSheetId="3">#REF!</definedName>
    <definedName name="CPVC100">#REF!</definedName>
    <definedName name="CPVC1KM">'[46]TH VL, NC, DDHT Thanhphuoc'!$J$19</definedName>
    <definedName name="CPVCDN">'[46]#REF'!$K$33</definedName>
    <definedName name="cq" localSheetId="2" hidden="1">{"'RKAP'!$A$1:$H$96"}</definedName>
    <definedName name="cq" hidden="1">{"'RKAP'!$A$1:$H$96"}</definedName>
    <definedName name="cr" localSheetId="2" hidden="1">{"'RKAP'!$A$1:$H$96"}</definedName>
    <definedName name="cr" hidden="1">{"'RKAP'!$A$1:$H$96"}</definedName>
    <definedName name="CRANE" localSheetId="7">#REF!</definedName>
    <definedName name="CRANE" localSheetId="6">#REF!</definedName>
    <definedName name="CRANE" localSheetId="9">#REF!</definedName>
    <definedName name="CRANE" localSheetId="3">#REF!</definedName>
    <definedName name="CRANE">#REF!</definedName>
    <definedName name="CRD" localSheetId="7">#REF!</definedName>
    <definedName name="CRD" localSheetId="6">#REF!</definedName>
    <definedName name="CRD" localSheetId="9">#REF!</definedName>
    <definedName name="CRD" localSheetId="3">#REF!</definedName>
    <definedName name="CRD">#REF!</definedName>
    <definedName name="_xlnm.Criteria" localSheetId="7">#REF!</definedName>
    <definedName name="_xlnm.Criteria" localSheetId="6">#REF!</definedName>
    <definedName name="_xlnm.Criteria" localSheetId="9">#REF!</definedName>
    <definedName name="_xlnm.Criteria" localSheetId="3">#REF!</definedName>
    <definedName name="_xlnm.Criteria">#REF!</definedName>
    <definedName name="CRS" localSheetId="7">#REF!</definedName>
    <definedName name="CRS" localSheetId="6">#REF!</definedName>
    <definedName name="CRS" localSheetId="9">#REF!</definedName>
    <definedName name="CRS" localSheetId="3">#REF!</definedName>
    <definedName name="CRS">#REF!</definedName>
    <definedName name="CRUSER">[72]CRUSER!$A$1:$S$70</definedName>
    <definedName name="CS" localSheetId="7">#REF!</definedName>
    <definedName name="CS" localSheetId="6">#REF!</definedName>
    <definedName name="CS" localSheetId="9">#REF!</definedName>
    <definedName name="CS" localSheetId="3">#REF!</definedName>
    <definedName name="cs" localSheetId="2" hidden="1">{"'RKAP'!$A$1:$H$96"}</definedName>
    <definedName name="CS">#REF!</definedName>
    <definedName name="csd3p" localSheetId="7">#REF!</definedName>
    <definedName name="csd3p" localSheetId="6">#REF!</definedName>
    <definedName name="csd3p" localSheetId="9">#REF!</definedName>
    <definedName name="csd3p" localSheetId="3">#REF!</definedName>
    <definedName name="csd3p">#REF!</definedName>
    <definedName name="csddg1p" localSheetId="7">#REF!</definedName>
    <definedName name="csddg1p" localSheetId="6">#REF!</definedName>
    <definedName name="csddg1p" localSheetId="9">#REF!</definedName>
    <definedName name="csddg1p" localSheetId="3">#REF!</definedName>
    <definedName name="csddg1p">#REF!</definedName>
    <definedName name="csddt1p" localSheetId="7">#REF!</definedName>
    <definedName name="csddt1p" localSheetId="6">#REF!</definedName>
    <definedName name="csddt1p" localSheetId="9">#REF!</definedName>
    <definedName name="csddt1p" localSheetId="3">#REF!</definedName>
    <definedName name="csddt1p">#REF!</definedName>
    <definedName name="csDesignMode">1</definedName>
    <definedName name="csht3p" localSheetId="8">#REF!</definedName>
    <definedName name="csht3p" localSheetId="7">#REF!</definedName>
    <definedName name="csht3p" localSheetId="4">#REF!</definedName>
    <definedName name="csht3p" localSheetId="6">#REF!</definedName>
    <definedName name="csht3p" localSheetId="9">#REF!</definedName>
    <definedName name="csht3p" localSheetId="3">#REF!</definedName>
    <definedName name="csht3p">#REF!</definedName>
    <definedName name="CSSSSSS" localSheetId="7">#REF!</definedName>
    <definedName name="CSSSSSS" localSheetId="6">#REF!</definedName>
    <definedName name="CSSSSSS" localSheetId="9">#REF!</definedName>
    <definedName name="CSSSSSS" localSheetId="3">#REF!</definedName>
    <definedName name="CSSSSSS">#REF!</definedName>
    <definedName name="ct" localSheetId="2" hidden="1">{"'RKAP'!$A$1:$H$96"}</definedName>
    <definedName name="ct" hidden="1">{"'RKAP'!$A$1:$H$96"}</definedName>
    <definedName name="cti3x15" localSheetId="7">[46]giathanh1!#REF!</definedName>
    <definedName name="cti3x15" localSheetId="6">[46]giathanh1!#REF!</definedName>
    <definedName name="cti3x15" localSheetId="9">[46]giathanh1!#REF!</definedName>
    <definedName name="cti3x15" localSheetId="3">[46]giathanh1!#REF!</definedName>
    <definedName name="cti3x15">[46]giathanh1!#REF!</definedName>
    <definedName name="ctr">[91]Input!$D$9</definedName>
    <definedName name="cu" localSheetId="2" hidden="1">{"'RKAP'!$A$1:$H$96"}</definedName>
    <definedName name="cu" hidden="1">{"'RKAP'!$A$1:$H$96"}</definedName>
    <definedName name="CUADRO3" localSheetId="7">#REF!</definedName>
    <definedName name="CUADRO3" localSheetId="6">#REF!</definedName>
    <definedName name="CUADRO3" localSheetId="9">#REF!</definedName>
    <definedName name="CUADRO3" localSheetId="3">#REF!</definedName>
    <definedName name="CUADRO3">#REF!</definedName>
    <definedName name="culy1" localSheetId="7">[46]DONGIA!#REF!</definedName>
    <definedName name="culy1" localSheetId="6">[46]DONGIA!#REF!</definedName>
    <definedName name="culy1" localSheetId="9">[46]DONGIA!#REF!</definedName>
    <definedName name="culy1" localSheetId="3">[46]DONGIA!#REF!</definedName>
    <definedName name="culy1">[46]DONGIA!#REF!</definedName>
    <definedName name="culy2" localSheetId="7">[46]DONGIA!#REF!</definedName>
    <definedName name="culy2" localSheetId="6">[46]DONGIA!#REF!</definedName>
    <definedName name="culy2" localSheetId="9">[46]DONGIA!#REF!</definedName>
    <definedName name="culy2" localSheetId="3">[46]DONGIA!#REF!</definedName>
    <definedName name="culy2">[46]DONGIA!#REF!</definedName>
    <definedName name="culy3" localSheetId="7">[46]DONGIA!#REF!</definedName>
    <definedName name="culy3" localSheetId="6">[46]DONGIA!#REF!</definedName>
    <definedName name="culy3" localSheetId="9">[46]DONGIA!#REF!</definedName>
    <definedName name="culy3" localSheetId="3">[46]DONGIA!#REF!</definedName>
    <definedName name="culy3">[46]DONGIA!#REF!</definedName>
    <definedName name="culy4" localSheetId="7">[46]DONGIA!#REF!</definedName>
    <definedName name="culy4" localSheetId="6">[46]DONGIA!#REF!</definedName>
    <definedName name="culy4" localSheetId="9">[46]DONGIA!#REF!</definedName>
    <definedName name="culy4" localSheetId="3">[46]DONGIA!#REF!</definedName>
    <definedName name="culy4">[46]DONGIA!#REF!</definedName>
    <definedName name="culy5" localSheetId="7">[46]DONGIA!#REF!</definedName>
    <definedName name="culy5" localSheetId="6">[46]DONGIA!#REF!</definedName>
    <definedName name="culy5" localSheetId="9">[46]DONGIA!#REF!</definedName>
    <definedName name="culy5" localSheetId="3">[46]DONGIA!#REF!</definedName>
    <definedName name="culy5">[46]DONGIA!#REF!</definedName>
    <definedName name="cuoc" localSheetId="7">[46]DONGIA!#REF!</definedName>
    <definedName name="cuoc" localSheetId="6">[46]DONGIA!#REF!</definedName>
    <definedName name="cuoc" localSheetId="9">[46]DONGIA!#REF!</definedName>
    <definedName name="cuoc" localSheetId="3">[46]DONGIA!#REF!</definedName>
    <definedName name="cuoc">[46]DONGIA!#REF!</definedName>
    <definedName name="Cur_Mnth_Source">[17]INPUTS!$G$6:$G$63</definedName>
    <definedName name="cur_yr">[109]Instructions!$P$3</definedName>
    <definedName name="currebate" localSheetId="7">#REF!</definedName>
    <definedName name="currebate" localSheetId="4">#REF!</definedName>
    <definedName name="currebate" localSheetId="6">#REF!</definedName>
    <definedName name="currebate" localSheetId="9">#REF!</definedName>
    <definedName name="currebate" localSheetId="3">#REF!</definedName>
    <definedName name="currebate">#REF!</definedName>
    <definedName name="currenttax" localSheetId="7">'[16]Detail-PARENT'!#REF!</definedName>
    <definedName name="currenttax" localSheetId="4">'[16]Detail-PARENT'!#REF!</definedName>
    <definedName name="currenttax" localSheetId="6">'[16]Detail-PARENT'!#REF!</definedName>
    <definedName name="currenttax" localSheetId="9">'[16]Detail-PARENT'!#REF!</definedName>
    <definedName name="currenttax" localSheetId="3">'[16]Detail-PARENT'!#REF!</definedName>
    <definedName name="currenttax">'[16]Detail-PARENT'!#REF!</definedName>
    <definedName name="CURRLTDDEBTS" localSheetId="7">#REF!</definedName>
    <definedName name="CURRLTDDEBTS" localSheetId="4">#REF!</definedName>
    <definedName name="CURRLTDDEBTS" localSheetId="6">#REF!</definedName>
    <definedName name="CURRLTDDEBTS" localSheetId="9">#REF!</definedName>
    <definedName name="CURRLTDDEBTS" localSheetId="3">#REF!</definedName>
    <definedName name="CURRLTDDEBTS">#REF!</definedName>
    <definedName name="CURRLTDDIFFPAYMONFAACQ" localSheetId="7">#REF!</definedName>
    <definedName name="CURRLTDDIFFPAYMONFAACQ" localSheetId="6">#REF!</definedName>
    <definedName name="CURRLTDDIFFPAYMONFAACQ" localSheetId="9">#REF!</definedName>
    <definedName name="CURRLTDDIFFPAYMONFAACQ" localSheetId="3">#REF!</definedName>
    <definedName name="CURRLTDDIFFPAYMONFAACQ">#REF!</definedName>
    <definedName name="CURRLTDLOAN" localSheetId="7">#REF!</definedName>
    <definedName name="CURRLTDLOAN" localSheetId="6">#REF!</definedName>
    <definedName name="CURRLTDLOAN" localSheetId="9">#REF!</definedName>
    <definedName name="CURRLTDLOAN" localSheetId="3">#REF!</definedName>
    <definedName name="CURRLTDLOAN">#REF!</definedName>
    <definedName name="CURRLTDOBLIGATION" localSheetId="7">#REF!</definedName>
    <definedName name="CURRLTDOBLIGATION" localSheetId="6">#REF!</definedName>
    <definedName name="CURRLTDOBLIGATION" localSheetId="9">#REF!</definedName>
    <definedName name="CURRLTDOBLIGATION" localSheetId="3">#REF!</definedName>
    <definedName name="CURRLTDOBLIGATION">#REF!</definedName>
    <definedName name="CURRLTDOTHER" localSheetId="7">#REF!</definedName>
    <definedName name="CURRLTDOTHER" localSheetId="6">#REF!</definedName>
    <definedName name="CURRLTDOTHER" localSheetId="9">#REF!</definedName>
    <definedName name="CURRLTDOTHER" localSheetId="3">#REF!</definedName>
    <definedName name="CURRLTDOTHER">#REF!</definedName>
    <definedName name="CURRLTDRELATED" localSheetId="7">#REF!</definedName>
    <definedName name="CURRLTDRELATED" localSheetId="6">#REF!</definedName>
    <definedName name="CURRLTDRELATED" localSheetId="9">#REF!</definedName>
    <definedName name="CURRLTDRELATED" localSheetId="3">#REF!</definedName>
    <definedName name="CURRLTDRELATED">#REF!</definedName>
    <definedName name="CURRMATURITIESOFDUEFROMSTOCKHOLDER" localSheetId="7">#REF!</definedName>
    <definedName name="CURRMATURITIESOFDUEFROMSTOCKHOLDER" localSheetId="6">#REF!</definedName>
    <definedName name="CURRMATURITIESOFDUEFROMSTOCKHOLDER" localSheetId="9">#REF!</definedName>
    <definedName name="CURRMATURITIESOFDUEFROMSTOCKHOLDER" localSheetId="3">#REF!</definedName>
    <definedName name="CURRMATURITIESOFDUEFROMSTOCKHOLDER">#REF!</definedName>
    <definedName name="CUS" localSheetId="7">'[110]Workshop Tools'!#REF!</definedName>
    <definedName name="CUS" localSheetId="6">'[110]Workshop Tools'!#REF!</definedName>
    <definedName name="CUS" localSheetId="9">'[110]Workshop Tools'!#REF!</definedName>
    <definedName name="CUS" localSheetId="3">'[110]Workshop Tools'!#REF!</definedName>
    <definedName name="CUS">'[110]Workshop Tools'!#REF!</definedName>
    <definedName name="CUSTOMERDEPOSIT" localSheetId="7">#REF!</definedName>
    <definedName name="CUSTOMERDEPOSIT" localSheetId="4">#REF!</definedName>
    <definedName name="CUSTOMERDEPOSIT" localSheetId="6">#REF!</definedName>
    <definedName name="CUSTOMERDEPOSIT" localSheetId="9">#REF!</definedName>
    <definedName name="CUSTOMERDEPOSIT" localSheetId="3">#REF!</definedName>
    <definedName name="CUSTOMERDEPOSIT">#REF!</definedName>
    <definedName name="cv" localSheetId="2" hidden="1">{"'RKAP'!$A$1:$H$96"}</definedName>
    <definedName name="cv">[111]gvl!$N$17</definedName>
    <definedName name="cvb" localSheetId="2" hidden="1">{"'RKAP'!$A$1:$H$96"}</definedName>
    <definedName name="cvb" hidden="1">{"'RKAP'!$A$1:$H$96"}</definedName>
    <definedName name="cvvvvvvvvvv" localSheetId="7">#REF!</definedName>
    <definedName name="cvvvvvvvvvv" localSheetId="6">#REF!</definedName>
    <definedName name="cvvvvvvvvvv" localSheetId="9">#REF!</definedName>
    <definedName name="cvvvvvvvvvv" localSheetId="3">#REF!</definedName>
    <definedName name="cvvvvvvvvvv">#REF!</definedName>
    <definedName name="cw" localSheetId="2" hidden="1">{"'RKAP'!$A$1:$H$96"}</definedName>
    <definedName name="cw" hidden="1">{"'RKAP'!$A$1:$H$96"}</definedName>
    <definedName name="cwq" localSheetId="7">#REF!</definedName>
    <definedName name="cwq" localSheetId="6">#REF!</definedName>
    <definedName name="cwq" localSheetId="9">#REF!</definedName>
    <definedName name="cwq">#REF!</definedName>
    <definedName name="Cwvu.CapersView." localSheetId="7" hidden="1">[66]MASTER!#REF!</definedName>
    <definedName name="Cwvu.CapersView." localSheetId="6" hidden="1">[66]MASTER!#REF!</definedName>
    <definedName name="Cwvu.CapersView." localSheetId="9" hidden="1">[66]MASTER!#REF!</definedName>
    <definedName name="Cwvu.CapersView." hidden="1">[66]MASTER!#REF!</definedName>
    <definedName name="Cwvu.Japan_Capers_Ed_Pub." localSheetId="7" hidden="1">[66]MASTER!#REF!</definedName>
    <definedName name="Cwvu.Japan_Capers_Ed_Pub." localSheetId="6" hidden="1">[66]MASTER!#REF!</definedName>
    <definedName name="Cwvu.Japan_Capers_Ed_Pub." localSheetId="9" hidden="1">[66]MASTER!#REF!</definedName>
    <definedName name="Cwvu.Japan_Capers_Ed_Pub." hidden="1">[66]MASTER!#REF!</definedName>
    <definedName name="Cwvu.KJP_CC." localSheetId="7" hidden="1">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</definedName>
    <definedName name="Cwvu.KJP_CC." localSheetId="6" hidden="1">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</definedName>
    <definedName name="Cwvu.KJP_CC." localSheetId="9" hidden="1">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</definedName>
    <definedName name="Cwvu.KJP_CC." hidden="1">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,[66]MASTER!#REF!</definedName>
    <definedName name="CX" localSheetId="7">#REF!</definedName>
    <definedName name="CX" localSheetId="6">#REF!</definedName>
    <definedName name="CX" localSheetId="9">#REF!</definedName>
    <definedName name="CX" localSheetId="3">#REF!</definedName>
    <definedName name="cx" localSheetId="2" hidden="1">{"'RKAP'!$A$1:$H$96"}</definedName>
    <definedName name="CX">#REF!</definedName>
    <definedName name="cxhtnc" localSheetId="7">'[46]lam-moi'!#REF!</definedName>
    <definedName name="cxhtnc" localSheetId="6">'[46]lam-moi'!#REF!</definedName>
    <definedName name="cxhtnc" localSheetId="9">'[46]lam-moi'!#REF!</definedName>
    <definedName name="cxhtnc" localSheetId="3">'[46]lam-moi'!#REF!</definedName>
    <definedName name="cxhtnc">'[46]lam-moi'!#REF!</definedName>
    <definedName name="cxhtvl" localSheetId="7">'[46]lam-moi'!#REF!</definedName>
    <definedName name="cxhtvl" localSheetId="6">'[46]lam-moi'!#REF!</definedName>
    <definedName name="cxhtvl" localSheetId="9">'[46]lam-moi'!#REF!</definedName>
    <definedName name="cxhtvl" localSheetId="3">'[46]lam-moi'!#REF!</definedName>
    <definedName name="cxhtvl">'[46]lam-moi'!#REF!</definedName>
    <definedName name="cxnc" localSheetId="7">'[46]lam-moi'!#REF!</definedName>
    <definedName name="cxnc" localSheetId="6">'[46]lam-moi'!#REF!</definedName>
    <definedName name="cxnc" localSheetId="9">'[46]lam-moi'!#REF!</definedName>
    <definedName name="cxnc" localSheetId="3">'[46]lam-moi'!#REF!</definedName>
    <definedName name="cxnc">'[46]lam-moi'!#REF!</definedName>
    <definedName name="cxvl" localSheetId="7">'[46]lam-moi'!#REF!</definedName>
    <definedName name="cxvl" localSheetId="6">'[46]lam-moi'!#REF!</definedName>
    <definedName name="cxvl" localSheetId="9">'[46]lam-moi'!#REF!</definedName>
    <definedName name="cxvl" localSheetId="3">'[46]lam-moi'!#REF!</definedName>
    <definedName name="cxvl">'[46]lam-moi'!#REF!</definedName>
    <definedName name="cxxnc" localSheetId="7">'[46]lam-moi'!#REF!</definedName>
    <definedName name="cxxnc" localSheetId="6">'[46]lam-moi'!#REF!</definedName>
    <definedName name="cxxnc" localSheetId="9">'[46]lam-moi'!#REF!</definedName>
    <definedName name="cxxnc" localSheetId="3">'[46]lam-moi'!#REF!</definedName>
    <definedName name="cxxnc">'[46]lam-moi'!#REF!</definedName>
    <definedName name="cxxvl" localSheetId="7">'[46]lam-moi'!#REF!</definedName>
    <definedName name="cxxvl" localSheetId="6">'[46]lam-moi'!#REF!</definedName>
    <definedName name="cxxvl" localSheetId="9">'[46]lam-moi'!#REF!</definedName>
    <definedName name="cxxvl" localSheetId="3">'[46]lam-moi'!#REF!</definedName>
    <definedName name="cxxvl">'[46]lam-moi'!#REF!</definedName>
    <definedName name="cy_net_income" localSheetId="7">#REF!</definedName>
    <definedName name="cy_net_income" localSheetId="4">#REF!</definedName>
    <definedName name="cy_net_income" localSheetId="6">#REF!</definedName>
    <definedName name="cy_net_income" localSheetId="9">#REF!</definedName>
    <definedName name="cy_net_income" localSheetId="3">#REF!</definedName>
    <definedName name="cy_net_income">#REF!</definedName>
    <definedName name="cy_ret_earn_beg" localSheetId="7">#REF!</definedName>
    <definedName name="cy_ret_earn_beg" localSheetId="6">#REF!</definedName>
    <definedName name="cy_ret_earn_beg" localSheetId="9">#REF!</definedName>
    <definedName name="cy_ret_earn_beg" localSheetId="3">#REF!</definedName>
    <definedName name="cy_ret_earn_beg">#REF!</definedName>
    <definedName name="cy_retained_earnings" localSheetId="7">#REF!</definedName>
    <definedName name="cy_retained_earnings" localSheetId="6">#REF!</definedName>
    <definedName name="cy_retained_earnings" localSheetId="9">#REF!</definedName>
    <definedName name="cy_retained_earnings" localSheetId="3">#REF!</definedName>
    <definedName name="cy_retained_earnings">#REF!</definedName>
    <definedName name="cy_share_equity" localSheetId="7">#REF!</definedName>
    <definedName name="cy_share_equity" localSheetId="6">#REF!</definedName>
    <definedName name="cy_share_equity" localSheetId="9">#REF!</definedName>
    <definedName name="cy_share_equity" localSheetId="3">#REF!</definedName>
    <definedName name="cy_share_equity">#REF!</definedName>
    <definedName name="CYCLES">[112]JobDetails!$A$56:$A$90</definedName>
    <definedName name="cz" localSheetId="2" hidden="1">{"'RKAP'!$A$1:$H$96"}</definedName>
    <definedName name="cz" hidden="1">{"'RKAP'!$A$1:$H$96"}</definedName>
    <definedName name="d" localSheetId="7">#REF!</definedName>
    <definedName name="d" localSheetId="6">#REF!</definedName>
    <definedName name="d" localSheetId="9">#REF!</definedName>
    <definedName name="d" localSheetId="3">#REF!</definedName>
    <definedName name="d" localSheetId="2" hidden="1">{"'RKAP'!$A$1:$H$96"}</definedName>
    <definedName name="d">#REF!</definedName>
    <definedName name="D_1" localSheetId="7">#REF!</definedName>
    <definedName name="D_1" localSheetId="6">#REF!</definedName>
    <definedName name="D_1" localSheetId="9">#REF!</definedName>
    <definedName name="D_1" localSheetId="3">#REF!</definedName>
    <definedName name="D_1">#REF!</definedName>
    <definedName name="D1A" localSheetId="7">#REF!</definedName>
    <definedName name="D1A" localSheetId="6">#REF!</definedName>
    <definedName name="D1A" localSheetId="9">#REF!</definedName>
    <definedName name="D1A" localSheetId="3">#REF!</definedName>
    <definedName name="D1A">#REF!</definedName>
    <definedName name="D1B" localSheetId="7">#REF!</definedName>
    <definedName name="D1B" localSheetId="6">#REF!</definedName>
    <definedName name="D1B" localSheetId="9">#REF!</definedName>
    <definedName name="D1B" localSheetId="3">#REF!</definedName>
    <definedName name="D1B">#REF!</definedName>
    <definedName name="D1x49" localSheetId="7">[46]chitimc!#REF!</definedName>
    <definedName name="D1x49" localSheetId="6">[46]chitimc!#REF!</definedName>
    <definedName name="D1x49" localSheetId="9">[46]chitimc!#REF!</definedName>
    <definedName name="D1x49" localSheetId="3">[46]chitimc!#REF!</definedName>
    <definedName name="D1x49">[46]chitimc!#REF!</definedName>
    <definedName name="D1x49x49" localSheetId="7">[46]chitimc!#REF!</definedName>
    <definedName name="D1x49x49" localSheetId="6">[46]chitimc!#REF!</definedName>
    <definedName name="D1x49x49" localSheetId="9">[46]chitimc!#REF!</definedName>
    <definedName name="D1x49x49" localSheetId="3">[46]chitimc!#REF!</definedName>
    <definedName name="D1x49x49">[46]chitimc!#REF!</definedName>
    <definedName name="d24nc" localSheetId="7">'[46]lam-moi'!#REF!</definedName>
    <definedName name="d24nc" localSheetId="6">'[46]lam-moi'!#REF!</definedName>
    <definedName name="d24nc" localSheetId="9">'[46]lam-moi'!#REF!</definedName>
    <definedName name="d24nc" localSheetId="3">'[46]lam-moi'!#REF!</definedName>
    <definedName name="d24nc">'[46]lam-moi'!#REF!</definedName>
    <definedName name="d24vl" localSheetId="7">'[46]lam-moi'!#REF!</definedName>
    <definedName name="d24vl" localSheetId="6">'[46]lam-moi'!#REF!</definedName>
    <definedName name="d24vl" localSheetId="9">'[46]lam-moi'!#REF!</definedName>
    <definedName name="d24vl" localSheetId="3">'[46]lam-moi'!#REF!</definedName>
    <definedName name="d24vl">'[46]lam-moi'!#REF!</definedName>
    <definedName name="DA" localSheetId="7">#REF!</definedName>
    <definedName name="DA" localSheetId="6">#REF!</definedName>
    <definedName name="DA" localSheetId="9">#REF!</definedName>
    <definedName name="DA" localSheetId="3">#REF!</definedName>
    <definedName name="da" localSheetId="2" hidden="1">{"'RKAP'!$A$1:$H$96"}</definedName>
    <definedName name="DA">#REF!</definedName>
    <definedName name="daa" localSheetId="7">#REF!</definedName>
    <definedName name="daa" localSheetId="6">#REF!</definedName>
    <definedName name="daa" localSheetId="9">#REF!</definedName>
    <definedName name="daa" localSheetId="3">#REF!</definedName>
    <definedName name="daa">#REF!</definedName>
    <definedName name="Daf.4" localSheetId="7">#REF!</definedName>
    <definedName name="Daf.4" localSheetId="6">#REF!</definedName>
    <definedName name="Daf.4" localSheetId="9">#REF!</definedName>
    <definedName name="Daf.4" localSheetId="3">#REF!</definedName>
    <definedName name="Daf.4">#REF!</definedName>
    <definedName name="DAF_10" localSheetId="7">#REF!</definedName>
    <definedName name="DAF_10" localSheetId="6">#REF!</definedName>
    <definedName name="DAF_10" localSheetId="9">#REF!</definedName>
    <definedName name="DAF_10" localSheetId="3">#REF!</definedName>
    <definedName name="DAF_10">#REF!</definedName>
    <definedName name="DAF_12" localSheetId="7">'[64]daf-7(OK)'!#REF!</definedName>
    <definedName name="DAF_12" localSheetId="6">'[64]daf-7(OK)'!#REF!</definedName>
    <definedName name="DAF_12" localSheetId="9">'[64]daf-7(OK)'!#REF!</definedName>
    <definedName name="DAF_12" localSheetId="3">'[64]daf-7(OK)'!#REF!</definedName>
    <definedName name="DAF_12">'[64]daf-7(OK)'!#REF!</definedName>
    <definedName name="DAF_4" localSheetId="7">#REF!</definedName>
    <definedName name="DAF_4" localSheetId="4">#REF!</definedName>
    <definedName name="DAF_4" localSheetId="6">#REF!</definedName>
    <definedName name="DAF_4" localSheetId="9">#REF!</definedName>
    <definedName name="DAF_4" localSheetId="3">#REF!</definedName>
    <definedName name="DAF_4">#REF!</definedName>
    <definedName name="DAF_6" localSheetId="7">'[64]daf-3(OK)'!#REF!</definedName>
    <definedName name="DAF_6" localSheetId="4">'[64]daf-3(OK)'!#REF!</definedName>
    <definedName name="DAF_6" localSheetId="6">'[64]daf-3(OK)'!#REF!</definedName>
    <definedName name="DAF_6" localSheetId="9">'[64]daf-3(OK)'!#REF!</definedName>
    <definedName name="DAF_6" localSheetId="3">'[64]daf-3(OK)'!#REF!</definedName>
    <definedName name="DAF_6">'[64]daf-3(OK)'!#REF!</definedName>
    <definedName name="dafalt" localSheetId="7">#REF!</definedName>
    <definedName name="dafalt" localSheetId="4">#REF!</definedName>
    <definedName name="dafalt" localSheetId="6">#REF!</definedName>
    <definedName name="dafalt" localSheetId="9">#REF!</definedName>
    <definedName name="dafalt" localSheetId="3">#REF!</definedName>
    <definedName name="dafalt">#REF!</definedName>
    <definedName name="Daftar" localSheetId="8" hidden="1">{#N/A,#N/A,FALSE,"Aging Summary";#N/A,#N/A,FALSE,"Ratio Analysis";#N/A,#N/A,FALSE,"Test 120 Day Accts";#N/A,#N/A,FALSE,"Tickmarks"}</definedName>
    <definedName name="Daftar" localSheetId="4" hidden="1">{#N/A,#N/A,FALSE,"Aging Summary";#N/A,#N/A,FALSE,"Ratio Analysis";#N/A,#N/A,FALSE,"Test 120 Day Accts";#N/A,#N/A,FALSE,"Tickmarks"}</definedName>
    <definedName name="Daftar" hidden="1">{#N/A,#N/A,FALSE,"Aging Summary";#N/A,#N/A,FALSE,"Ratio Analysis";#N/A,#N/A,FALSE,"Test 120 Day Accts";#N/A,#N/A,FALSE,"Tickmarks"}</definedName>
    <definedName name="Daftar_Shipping_Line" hidden="1">[113]Stat!$B$17:$B$35</definedName>
    <definedName name="DAFTAR1" localSheetId="7">#REF!</definedName>
    <definedName name="DAFTAR1" localSheetId="6">#REF!</definedName>
    <definedName name="DAFTAR1" localSheetId="9">#REF!</definedName>
    <definedName name="DAFTAR1">#REF!</definedName>
    <definedName name="DAFTARSEWA" localSheetId="7">#REF!</definedName>
    <definedName name="DAFTARSEWA" localSheetId="6">#REF!</definedName>
    <definedName name="DAFTARSEWA" localSheetId="9">#REF!</definedName>
    <definedName name="DAFTARSEWA" localSheetId="3">#REF!</definedName>
    <definedName name="DAFTARSEWA">#REF!</definedName>
    <definedName name="dak" localSheetId="7">#REF!</definedName>
    <definedName name="dak" localSheetId="6">#REF!</definedName>
    <definedName name="dak" localSheetId="9">#REF!</definedName>
    <definedName name="dak" localSheetId="3">#REF!</definedName>
    <definedName name="dak">#REF!</definedName>
    <definedName name="DASAR">[114]Basic!$D$12:$G$276</definedName>
    <definedName name="DASAR_BAHAN" localSheetId="7">#REF!</definedName>
    <definedName name="DASAR_BAHAN" localSheetId="4">#REF!</definedName>
    <definedName name="DASAR_BAHAN" localSheetId="6">#REF!</definedName>
    <definedName name="DASAR_BAHAN" localSheetId="9">#REF!</definedName>
    <definedName name="DASAR_BAHAN" localSheetId="3">#REF!</definedName>
    <definedName name="DASAR_BAHAN">#REF!</definedName>
    <definedName name="dashgia" hidden="1">{#N/A,#N/A,FALSE,"Aging Summary";#N/A,#N/A,FALSE,"Ratio Analysis";#N/A,#N/A,FALSE,"Test 120 Day Accts";#N/A,#N/A,FALSE,"Tickmarks"}</definedName>
    <definedName name="dat">[95]Info!$C$5</definedName>
    <definedName name="data" localSheetId="7">#REF!</definedName>
    <definedName name="data" localSheetId="6">#REF!</definedName>
    <definedName name="data" localSheetId="9">#REF!</definedName>
    <definedName name="data">#REF!</definedName>
    <definedName name="Data_ppn_Mei05_april" localSheetId="7">#REF!</definedName>
    <definedName name="Data_ppn_Mei05_april" localSheetId="6">#REF!</definedName>
    <definedName name="Data_ppn_Mei05_april" localSheetId="9">#REF!</definedName>
    <definedName name="Data_ppn_Mei05_april">#REF!</definedName>
    <definedName name="Data_ppn_Mei05_april__List" localSheetId="7">#REF!</definedName>
    <definedName name="Data_ppn_Mei05_april__List" localSheetId="6">#REF!</definedName>
    <definedName name="Data_ppn_Mei05_april__List" localSheetId="9">#REF!</definedName>
    <definedName name="Data_ppn_Mei05_april__List">#REF!</definedName>
    <definedName name="DATA1" localSheetId="7">#REF!</definedName>
    <definedName name="DATA1" localSheetId="6">#REF!</definedName>
    <definedName name="DATA1" localSheetId="9">#REF!</definedName>
    <definedName name="DATA1" localSheetId="3">#REF!</definedName>
    <definedName name="DATA1">#REF!</definedName>
    <definedName name="DATA2" localSheetId="7">#REF!</definedName>
    <definedName name="DATA2" localSheetId="6">#REF!</definedName>
    <definedName name="DATA2" localSheetId="9">#REF!</definedName>
    <definedName name="DATA2" localSheetId="3">#REF!</definedName>
    <definedName name="DATA2">#REF!</definedName>
    <definedName name="data3" localSheetId="7" hidden="1">#REF!</definedName>
    <definedName name="data3" localSheetId="6" hidden="1">#REF!</definedName>
    <definedName name="data3" localSheetId="9" hidden="1">#REF!</definedName>
    <definedName name="data3" hidden="1">#REF!</definedName>
    <definedName name="_xlnm.Database" localSheetId="7">#REF!</definedName>
    <definedName name="_xlnm.Database" localSheetId="6">#REF!</definedName>
    <definedName name="_xlnm.Database" localSheetId="9">#REF!</definedName>
    <definedName name="_xlnm.Database" localSheetId="3">#REF!</definedName>
    <definedName name="_xlnm.Database">#REF!</definedName>
    <definedName name="Database_MI" localSheetId="7">#REF!</definedName>
    <definedName name="Database_MI" localSheetId="6">#REF!</definedName>
    <definedName name="Database_MI" localSheetId="9">#REF!</definedName>
    <definedName name="Database_MI">#REF!</definedName>
    <definedName name="datas" localSheetId="7">#REF!</definedName>
    <definedName name="datas" localSheetId="6">#REF!</definedName>
    <definedName name="datas" localSheetId="9">#REF!</definedName>
    <definedName name="datas" localSheetId="3">#REF!</definedName>
    <definedName name="datas">#REF!</definedName>
    <definedName name="DATAUPAH">'[45]4-Basic Price'!$D$8:$F$42</definedName>
    <definedName name="date" localSheetId="7">[91]Input!#REF!</definedName>
    <definedName name="date" localSheetId="4">[91]Input!#REF!</definedName>
    <definedName name="date" localSheetId="6">[91]Input!#REF!</definedName>
    <definedName name="date" localSheetId="9">[91]Input!#REF!</definedName>
    <definedName name="date" localSheetId="3">[91]Input!#REF!</definedName>
    <definedName name="date">[91]Input!#REF!</definedName>
    <definedName name="DAX" localSheetId="7">#REF!</definedName>
    <definedName name="DAX" localSheetId="4">#REF!</definedName>
    <definedName name="DAX" localSheetId="6">#REF!</definedName>
    <definedName name="DAX" localSheetId="9">#REF!</definedName>
    <definedName name="DAX" localSheetId="3">#REF!</definedName>
    <definedName name="DAX">#REF!</definedName>
    <definedName name="DAYS" localSheetId="7">#REF!</definedName>
    <definedName name="DAYS" localSheetId="6">#REF!</definedName>
    <definedName name="DAYS" localSheetId="9">#REF!</definedName>
    <definedName name="DAYS" localSheetId="3">#REF!</definedName>
    <definedName name="DAYS">#REF!</definedName>
    <definedName name="DAYWORKS">[49]Sheet1!$A$235:$H$260</definedName>
    <definedName name="DBASE" localSheetId="7">#REF!</definedName>
    <definedName name="DBASE" localSheetId="6">#REF!</definedName>
    <definedName name="DBASE" localSheetId="9">#REF!</definedName>
    <definedName name="DBASE">#REF!</definedName>
    <definedName name="dbf" localSheetId="7">#REF!</definedName>
    <definedName name="dbf" localSheetId="6">#REF!</definedName>
    <definedName name="dbf" localSheetId="9">#REF!</definedName>
    <definedName name="dbf">#REF!</definedName>
    <definedName name="DBX" localSheetId="7">#REF!</definedName>
    <definedName name="DBX" localSheetId="6">#REF!</definedName>
    <definedName name="DBX" localSheetId="9">#REF!</definedName>
    <definedName name="DBX" localSheetId="3">#REF!</definedName>
    <definedName name="DBX">#REF!</definedName>
    <definedName name="DCX" localSheetId="7">#REF!</definedName>
    <definedName name="DCX" localSheetId="6">#REF!</definedName>
    <definedName name="DCX" localSheetId="9">#REF!</definedName>
    <definedName name="DCX" localSheetId="3">#REF!</definedName>
    <definedName name="DCX">#REF!</definedName>
    <definedName name="DD" localSheetId="7">#REF!</definedName>
    <definedName name="DD" localSheetId="6">#REF!</definedName>
    <definedName name="DD" localSheetId="9">#REF!</definedName>
    <definedName name="DD" localSheetId="3">#REF!</definedName>
    <definedName name="DD">#REF!</definedName>
    <definedName name="dd1pnc">[46]chitiet!$G$404</definedName>
    <definedName name="dd1pvl">[46]chitiet!$G$383</definedName>
    <definedName name="dd1x2">[111]gvl!$N$9</definedName>
    <definedName name="dd3pctnc" localSheetId="7">'[46]lam-moi'!#REF!</definedName>
    <definedName name="dd3pctnc" localSheetId="4">'[46]lam-moi'!#REF!</definedName>
    <definedName name="dd3pctnc" localSheetId="6">'[46]lam-moi'!#REF!</definedName>
    <definedName name="dd3pctnc" localSheetId="9">'[46]lam-moi'!#REF!</definedName>
    <definedName name="dd3pctnc" localSheetId="3">'[46]lam-moi'!#REF!</definedName>
    <definedName name="dd3pctnc">'[46]lam-moi'!#REF!</definedName>
    <definedName name="dd3pctvl" localSheetId="7">'[46]lam-moi'!#REF!</definedName>
    <definedName name="dd3pctvl" localSheetId="6">'[46]lam-moi'!#REF!</definedName>
    <definedName name="dd3pctvl" localSheetId="9">'[46]lam-moi'!#REF!</definedName>
    <definedName name="dd3pctvl" localSheetId="3">'[46]lam-moi'!#REF!</definedName>
    <definedName name="dd3pctvl">'[46]lam-moi'!#REF!</definedName>
    <definedName name="dd3plmvl" localSheetId="7">'[46]lam-moi'!#REF!</definedName>
    <definedName name="dd3plmvl" localSheetId="6">'[46]lam-moi'!#REF!</definedName>
    <definedName name="dd3plmvl" localSheetId="9">'[46]lam-moi'!#REF!</definedName>
    <definedName name="dd3plmvl" localSheetId="3">'[46]lam-moi'!#REF!</definedName>
    <definedName name="dd3plmvl">'[46]lam-moi'!#REF!</definedName>
    <definedName name="dd3pnc" localSheetId="7">'[46]lam-moi'!#REF!</definedName>
    <definedName name="dd3pnc" localSheetId="6">'[46]lam-moi'!#REF!</definedName>
    <definedName name="dd3pnc" localSheetId="9">'[46]lam-moi'!#REF!</definedName>
    <definedName name="dd3pnc" localSheetId="3">'[46]lam-moi'!#REF!</definedName>
    <definedName name="dd3pnc">'[46]lam-moi'!#REF!</definedName>
    <definedName name="dd3pvl" localSheetId="7">'[46]lam-moi'!#REF!</definedName>
    <definedName name="dd3pvl" localSheetId="6">'[46]lam-moi'!#REF!</definedName>
    <definedName name="dd3pvl" localSheetId="9">'[46]lam-moi'!#REF!</definedName>
    <definedName name="dd3pvl" localSheetId="3">'[46]lam-moi'!#REF!</definedName>
    <definedName name="dd3pvl">'[46]lam-moi'!#REF!</definedName>
    <definedName name="ddd" localSheetId="2" hidden="1">{"'RKAP'!$A$1:$H$96"}</definedName>
    <definedName name="ddd">[115]Fitting!$A$1</definedName>
    <definedName name="DDD.DDD" hidden="1">{#N/A,#N/A,FALSE,"DI 2 YEAR MASTER SCHEDULE"}</definedName>
    <definedName name="DDDD" hidden="1">{"DCF","UPSIDE CASE",FALSE,"Sheet1";"DCF","BASE CASE",FALSE,"Sheet1";"DCF","DOWNSIDE CASE",FALSE,"Sheet1"}</definedName>
    <definedName name="ddhtnc" localSheetId="7">'[46]lam-moi'!#REF!</definedName>
    <definedName name="ddhtnc" localSheetId="6">'[46]lam-moi'!#REF!</definedName>
    <definedName name="ddhtnc" localSheetId="9">'[46]lam-moi'!#REF!</definedName>
    <definedName name="ddhtnc" localSheetId="3">'[46]lam-moi'!#REF!</definedName>
    <definedName name="ddhtnc">'[46]lam-moi'!#REF!</definedName>
    <definedName name="ddhtvl" localSheetId="7">'[46]lam-moi'!#REF!</definedName>
    <definedName name="ddhtvl" localSheetId="6">'[46]lam-moi'!#REF!</definedName>
    <definedName name="ddhtvl" localSheetId="9">'[46]lam-moi'!#REF!</definedName>
    <definedName name="ddhtvl" localSheetId="3">'[46]lam-moi'!#REF!</definedName>
    <definedName name="ddhtvl">'[46]lam-moi'!#REF!</definedName>
    <definedName name="Ddiagf" localSheetId="7">#REF!</definedName>
    <definedName name="Ddiagf" localSheetId="4">#REF!</definedName>
    <definedName name="Ddiagf" localSheetId="6">#REF!</definedName>
    <definedName name="Ddiagf" localSheetId="9">#REF!</definedName>
    <definedName name="Ddiagf" localSheetId="3">#REF!</definedName>
    <definedName name="Ddiagf">#REF!</definedName>
    <definedName name="ddt2nc" localSheetId="7">[46]gtrinh!#REF!</definedName>
    <definedName name="ddt2nc" localSheetId="4">[46]gtrinh!#REF!</definedName>
    <definedName name="ddt2nc" localSheetId="6">[46]gtrinh!#REF!</definedName>
    <definedName name="ddt2nc" localSheetId="9">[46]gtrinh!#REF!</definedName>
    <definedName name="ddt2nc" localSheetId="3">[46]gtrinh!#REF!</definedName>
    <definedName name="ddt2nc">[46]gtrinh!#REF!</definedName>
    <definedName name="ddt2vl" localSheetId="7">[46]gtrinh!#REF!</definedName>
    <definedName name="ddt2vl" localSheetId="6">[46]gtrinh!#REF!</definedName>
    <definedName name="ddt2vl" localSheetId="9">[46]gtrinh!#REF!</definedName>
    <definedName name="ddt2vl" localSheetId="3">[46]gtrinh!#REF!</definedName>
    <definedName name="ddt2vl">[46]gtrinh!#REF!</definedName>
    <definedName name="ddtd3pnc" localSheetId="7">'[46]thao-go'!#REF!</definedName>
    <definedName name="ddtd3pnc" localSheetId="6">'[46]thao-go'!#REF!</definedName>
    <definedName name="ddtd3pnc" localSheetId="9">'[46]thao-go'!#REF!</definedName>
    <definedName name="ddtd3pnc" localSheetId="3">'[46]thao-go'!#REF!</definedName>
    <definedName name="ddtd3pnc">'[46]thao-go'!#REF!</definedName>
    <definedName name="ddtt1pnc" localSheetId="7">[46]gtrinh!#REF!</definedName>
    <definedName name="ddtt1pnc" localSheetId="6">[46]gtrinh!#REF!</definedName>
    <definedName name="ddtt1pnc" localSheetId="9">[46]gtrinh!#REF!</definedName>
    <definedName name="ddtt1pnc" localSheetId="3">[46]gtrinh!#REF!</definedName>
    <definedName name="ddtt1pnc">[46]gtrinh!#REF!</definedName>
    <definedName name="ddtt1pvl" localSheetId="7">[46]gtrinh!#REF!</definedName>
    <definedName name="ddtt1pvl" localSheetId="6">[46]gtrinh!#REF!</definedName>
    <definedName name="ddtt1pvl" localSheetId="9">[46]gtrinh!#REF!</definedName>
    <definedName name="ddtt1pvl" localSheetId="3">[46]gtrinh!#REF!</definedName>
    <definedName name="ddtt1pvl">[46]gtrinh!#REF!</definedName>
    <definedName name="ddtt3pnc" localSheetId="7">[46]gtrinh!#REF!</definedName>
    <definedName name="ddtt3pnc" localSheetId="6">[46]gtrinh!#REF!</definedName>
    <definedName name="ddtt3pnc" localSheetId="9">[46]gtrinh!#REF!</definedName>
    <definedName name="ddtt3pnc" localSheetId="3">[46]gtrinh!#REF!</definedName>
    <definedName name="ddtt3pnc">[46]gtrinh!#REF!</definedName>
    <definedName name="ddtt3pvl" localSheetId="7">[46]gtrinh!#REF!</definedName>
    <definedName name="ddtt3pvl" localSheetId="6">[46]gtrinh!#REF!</definedName>
    <definedName name="ddtt3pvl" localSheetId="9">[46]gtrinh!#REF!</definedName>
    <definedName name="ddtt3pvl" localSheetId="3">[46]gtrinh!#REF!</definedName>
    <definedName name="ddtt3pvl">[46]gtrinh!#REF!</definedName>
    <definedName name="DDX" localSheetId="7">#REF!</definedName>
    <definedName name="DDX" localSheetId="4">#REF!</definedName>
    <definedName name="DDX" localSheetId="6">#REF!</definedName>
    <definedName name="DDX" localSheetId="9">#REF!</definedName>
    <definedName name="DDX" localSheetId="3">#REF!</definedName>
    <definedName name="DDX">#REF!</definedName>
    <definedName name="de" hidden="1">{#N/A,#N/A,FALSE,"DI 2 YEAR MASTER SCHEDULE"}</definedName>
    <definedName name="Debet" localSheetId="7">#REF!</definedName>
    <definedName name="Debet" localSheetId="6">#REF!</definedName>
    <definedName name="Debet" localSheetId="9">#REF!</definedName>
    <definedName name="Debet">#REF!</definedName>
    <definedName name="debet2010" localSheetId="7">#REF!</definedName>
    <definedName name="debet2010" localSheetId="6">#REF!</definedName>
    <definedName name="debet2010" localSheetId="9">#REF!</definedName>
    <definedName name="debet2010">#REF!</definedName>
    <definedName name="debet2011" localSheetId="7">#REF!</definedName>
    <definedName name="debet2011" localSheetId="6">#REF!</definedName>
    <definedName name="debet2011" localSheetId="9">#REF!</definedName>
    <definedName name="debet2011">#REF!</definedName>
    <definedName name="debetbjm2010" localSheetId="7">#REF!</definedName>
    <definedName name="debetbjm2010" localSheetId="6">#REF!</definedName>
    <definedName name="debetbjm2010" localSheetId="9">#REF!</definedName>
    <definedName name="debetbjm2010">#REF!</definedName>
    <definedName name="debetbjm2011" localSheetId="7">#REF!</definedName>
    <definedName name="debetbjm2011" localSheetId="6">#REF!</definedName>
    <definedName name="debetbjm2011" localSheetId="9">#REF!</definedName>
    <definedName name="debetbjm2011">#REF!</definedName>
    <definedName name="debetbma2010" localSheetId="7">#REF!</definedName>
    <definedName name="debetbma2010" localSheetId="6">#REF!</definedName>
    <definedName name="debetbma2010" localSheetId="9">#REF!</definedName>
    <definedName name="debetbma2010">#REF!</definedName>
    <definedName name="debetbma2011" localSheetId="7">#REF!</definedName>
    <definedName name="debetbma2011" localSheetId="6">#REF!</definedName>
    <definedName name="debetbma2011" localSheetId="9">#REF!</definedName>
    <definedName name="debetbma2011">#REF!</definedName>
    <definedName name="debetbna2010" localSheetId="7">#REF!</definedName>
    <definedName name="debetbna2010" localSheetId="6">#REF!</definedName>
    <definedName name="debetbna2010" localSheetId="9">#REF!</definedName>
    <definedName name="debetbna2010">#REF!</definedName>
    <definedName name="debetbna2011" localSheetId="7">#REF!</definedName>
    <definedName name="debetbna2011" localSheetId="6">#REF!</definedName>
    <definedName name="debetbna2011" localSheetId="9">#REF!</definedName>
    <definedName name="debetbna2011">#REF!</definedName>
    <definedName name="debetcbw2010" localSheetId="7">#REF!</definedName>
    <definedName name="debetcbw2010" localSheetId="6">#REF!</definedName>
    <definedName name="debetcbw2010" localSheetId="9">#REF!</definedName>
    <definedName name="debetcbw2010">#REF!</definedName>
    <definedName name="debetgsk2010" localSheetId="7">#REF!</definedName>
    <definedName name="debetgsk2010" localSheetId="6">#REF!</definedName>
    <definedName name="debetgsk2010" localSheetId="9">#REF!</definedName>
    <definedName name="debetgsk2010">#REF!</definedName>
    <definedName name="debetkmi2010" localSheetId="7">#REF!</definedName>
    <definedName name="debetkmi2010" localSheetId="6">#REF!</definedName>
    <definedName name="debetkmi2010" localSheetId="9">#REF!</definedName>
    <definedName name="debetkmi2010">#REF!</definedName>
    <definedName name="debetkp2010" localSheetId="7">#REF!</definedName>
    <definedName name="debetkp2010" localSheetId="6">#REF!</definedName>
    <definedName name="debetkp2010" localSheetId="9">#REF!</definedName>
    <definedName name="debetkp2010">#REF!</definedName>
    <definedName name="debetktb2010" localSheetId="7">#REF!</definedName>
    <definedName name="debetktb2010" localSheetId="6">#REF!</definedName>
    <definedName name="debetktb2010" localSheetId="9">#REF!</definedName>
    <definedName name="debetktb2010">#REF!</definedName>
    <definedName name="debetktb2011" localSheetId="7">#REF!</definedName>
    <definedName name="debetktb2011" localSheetId="6">#REF!</definedName>
    <definedName name="debetktb2011" localSheetId="9">#REF!</definedName>
    <definedName name="debetktb2011">#REF!</definedName>
    <definedName name="debetlbr2010" localSheetId="7">#REF!</definedName>
    <definedName name="debetlbr2010" localSheetId="6">#REF!</definedName>
    <definedName name="debetlbr2010" localSheetId="9">#REF!</definedName>
    <definedName name="debetlbr2010">#REF!</definedName>
    <definedName name="debetlbr2011" localSheetId="7">#REF!</definedName>
    <definedName name="debetlbr2011" localSheetId="6">#REF!</definedName>
    <definedName name="debetlbr2011" localSheetId="9">#REF!</definedName>
    <definedName name="debetlbr2011">#REF!</definedName>
    <definedName name="debetmre2010" localSheetId="7">#REF!</definedName>
    <definedName name="debetmre2010" localSheetId="6">#REF!</definedName>
    <definedName name="debetmre2010" localSheetId="9">#REF!</definedName>
    <definedName name="debetmre2010">#REF!</definedName>
    <definedName name="debetmre2011" localSheetId="7">#REF!</definedName>
    <definedName name="debetmre2011" localSheetId="6">#REF!</definedName>
    <definedName name="debetmre2011" localSheetId="9">#REF!</definedName>
    <definedName name="debetmre2011">#REF!</definedName>
    <definedName name="debetprb2011" localSheetId="7">#REF!</definedName>
    <definedName name="debetprb2011" localSheetId="6">#REF!</definedName>
    <definedName name="debetprb2011" localSheetId="9">#REF!</definedName>
    <definedName name="debetprb2011">#REF!</definedName>
    <definedName name="debetspt2010" localSheetId="7">#REF!</definedName>
    <definedName name="debetspt2010" localSheetId="6">#REF!</definedName>
    <definedName name="debetspt2010" localSheetId="9">#REF!</definedName>
    <definedName name="debetspt2010">#REF!</definedName>
    <definedName name="debettin2010" localSheetId="7">#REF!</definedName>
    <definedName name="debettin2010" localSheetId="6">#REF!</definedName>
    <definedName name="debettin2010" localSheetId="9">#REF!</definedName>
    <definedName name="debettin2010">#REF!</definedName>
    <definedName name="debettin2011" localSheetId="7">#REF!</definedName>
    <definedName name="debettin2011" localSheetId="6">#REF!</definedName>
    <definedName name="debettin2011" localSheetId="9">#REF!</definedName>
    <definedName name="debettin2011">#REF!</definedName>
    <definedName name="debettwi2010" localSheetId="7">#REF!</definedName>
    <definedName name="debettwi2010" localSheetId="6">#REF!</definedName>
    <definedName name="debettwi2010" localSheetId="9">#REF!</definedName>
    <definedName name="debettwi2010">#REF!</definedName>
    <definedName name="debettwi2011" localSheetId="7">#REF!</definedName>
    <definedName name="debettwi2011" localSheetId="6">#REF!</definedName>
    <definedName name="debettwi2011" localSheetId="9">#REF!</definedName>
    <definedName name="debettwi2011">#REF!</definedName>
    <definedName name="debetukp2010" localSheetId="7">#REF!</definedName>
    <definedName name="debetukp2010" localSheetId="6">#REF!</definedName>
    <definedName name="debetukp2010" localSheetId="9">#REF!</definedName>
    <definedName name="debetukp2010">#REF!</definedName>
    <definedName name="debetukp2011" localSheetId="7">#REF!</definedName>
    <definedName name="debetukp2011" localSheetId="6">#REF!</definedName>
    <definedName name="debetukp2011" localSheetId="9">#REF!</definedName>
    <definedName name="debetukp2011">#REF!</definedName>
    <definedName name="debetupp2010" localSheetId="7">#REF!</definedName>
    <definedName name="debetupp2010" localSheetId="6">#REF!</definedName>
    <definedName name="debetupp2010" localSheetId="9">#REF!</definedName>
    <definedName name="debetupp2010">#REF!</definedName>
    <definedName name="debetupp2011" localSheetId="7">#REF!</definedName>
    <definedName name="debetupp2011" localSheetId="6">#REF!</definedName>
    <definedName name="debetupp2011" localSheetId="9">#REF!</definedName>
    <definedName name="debetupp2011">#REF!</definedName>
    <definedName name="dec_prima" localSheetId="7">#REF!</definedName>
    <definedName name="dec_prima" localSheetId="6">#REF!</definedName>
    <definedName name="dec_prima" localSheetId="9">#REF!</definedName>
    <definedName name="dec_prima" localSheetId="3">#REF!</definedName>
    <definedName name="dec_prima">#REF!</definedName>
    <definedName name="Def" localSheetId="7" hidden="1">#REF!</definedName>
    <definedName name="Def" localSheetId="6" hidden="1">#REF!</definedName>
    <definedName name="Def" localSheetId="9" hidden="1">#REF!</definedName>
    <definedName name="Def" localSheetId="3" hidden="1">#REF!</definedName>
    <definedName name="Def" hidden="1">#REF!</definedName>
    <definedName name="DEFERREDGAINONSALE" localSheetId="7">#REF!</definedName>
    <definedName name="DEFERREDGAINONSALE" localSheetId="6">#REF!</definedName>
    <definedName name="DEFERREDGAINONSALE" localSheetId="9">#REF!</definedName>
    <definedName name="DEFERREDGAINONSALE" localSheetId="3">#REF!</definedName>
    <definedName name="DEFERREDGAINONSALE">#REF!</definedName>
    <definedName name="DEFERREDTAX" localSheetId="7">#REF!</definedName>
    <definedName name="DEFERREDTAX" localSheetId="6">#REF!</definedName>
    <definedName name="DEFERREDTAX" localSheetId="9">#REF!</definedName>
    <definedName name="DEFERREDTAX" localSheetId="3">#REF!</definedName>
    <definedName name="DEFERREDTAX">#REF!</definedName>
    <definedName name="deffcharges" localSheetId="7">'[16]Detail-PARENT'!#REF!</definedName>
    <definedName name="deffcharges" localSheetId="6">'[16]Detail-PARENT'!#REF!</definedName>
    <definedName name="deffcharges" localSheetId="9">'[16]Detail-PARENT'!#REF!</definedName>
    <definedName name="deffcharges" localSheetId="3">'[16]Detail-PARENT'!#REF!</definedName>
    <definedName name="deffcharges">'[16]Detail-PARENT'!#REF!</definedName>
    <definedName name="deffcharges2">'[15]Detail-PARENT'!$AU$802</definedName>
    <definedName name="deffchargeswo" localSheetId="7">'[16]Detail-PARENT'!#REF!</definedName>
    <definedName name="deffchargeswo" localSheetId="4">'[16]Detail-PARENT'!#REF!</definedName>
    <definedName name="deffchargeswo" localSheetId="6">'[16]Detail-PARENT'!#REF!</definedName>
    <definedName name="deffchargeswo" localSheetId="9">'[16]Detail-PARENT'!#REF!</definedName>
    <definedName name="deffchargeswo" localSheetId="3">'[16]Detail-PARENT'!#REF!</definedName>
    <definedName name="deffchargeswo">'[16]Detail-PARENT'!#REF!</definedName>
    <definedName name="deffproject" localSheetId="7">'[16]Detail-PARENT'!#REF!</definedName>
    <definedName name="deffproject" localSheetId="6">'[16]Detail-PARENT'!#REF!</definedName>
    <definedName name="deffproject" localSheetId="9">'[16]Detail-PARENT'!#REF!</definedName>
    <definedName name="deffproject" localSheetId="3">'[16]Detail-PARENT'!#REF!</definedName>
    <definedName name="deffproject">'[16]Detail-PARENT'!#REF!</definedName>
    <definedName name="deffproject2">'[15]Detail-PARENT'!$AU$813</definedName>
    <definedName name="defftax" localSheetId="7">'[16]Detail-PARENT'!#REF!</definedName>
    <definedName name="defftax" localSheetId="4">'[16]Detail-PARENT'!#REF!</definedName>
    <definedName name="defftax" localSheetId="6">'[16]Detail-PARENT'!#REF!</definedName>
    <definedName name="defftax" localSheetId="9">'[16]Detail-PARENT'!#REF!</definedName>
    <definedName name="defftax" localSheetId="3">'[16]Detail-PARENT'!#REF!</definedName>
    <definedName name="defftax">'[16]Detail-PARENT'!#REF!</definedName>
    <definedName name="deftax" localSheetId="7">'[16]Detail-PARENT'!#REF!</definedName>
    <definedName name="deftax" localSheetId="6">'[16]Detail-PARENT'!#REF!</definedName>
    <definedName name="deftax" localSheetId="9">'[16]Detail-PARENT'!#REF!</definedName>
    <definedName name="deftax" localSheetId="3">'[16]Detail-PARENT'!#REF!</definedName>
    <definedName name="deftax">'[16]Detail-PARENT'!#REF!</definedName>
    <definedName name="deftax2">'[15]Detail-PARENT'!$AU$789</definedName>
    <definedName name="dem">[116]Summary!$O$83</definedName>
    <definedName name="depo" localSheetId="7">#REF!</definedName>
    <definedName name="depo" localSheetId="4">#REF!</definedName>
    <definedName name="depo" localSheetId="6">#REF!</definedName>
    <definedName name="depo" localSheetId="9">#REF!</definedName>
    <definedName name="depo" localSheetId="3">#REF!</definedName>
    <definedName name="depo">#REF!</definedName>
    <definedName name="depre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deprexp" localSheetId="7">'[16]Detail-PARENT'!#REF!</definedName>
    <definedName name="deprexp" localSheetId="6">'[16]Detail-PARENT'!#REF!</definedName>
    <definedName name="deprexp" localSheetId="9">'[16]Detail-PARENT'!#REF!</definedName>
    <definedName name="deprexp" localSheetId="3">'[16]Detail-PARENT'!#REF!</definedName>
    <definedName name="deprexp">'[16]Detail-PARENT'!#REF!</definedName>
    <definedName name="Dept">[117]Dept!$B$2:$I$82</definedName>
    <definedName name="desc" localSheetId="7">#REF!</definedName>
    <definedName name="desc" localSheetId="6">#REF!</definedName>
    <definedName name="desc" localSheetId="9">#REF!</definedName>
    <definedName name="desc">#REF!</definedName>
    <definedName name="DESTI" hidden="1">{"'PRODUCTIONCOST SHEET'!$B$3:$G$48"}</definedName>
    <definedName name="detail">'[118]Receivable (C)'!$A$1:$H$58</definedName>
    <definedName name="DETAIL_VIEW_Major" hidden="1">INDIRECT("'M-Code'!$A"&amp;ROW([119]Box!A1))</definedName>
    <definedName name="DETAIL_VIEW_Minor" hidden="1">INDIRECT("'M-Code'!$B"&amp;ROW([119]Box!A1))</definedName>
    <definedName name="DETAILS" localSheetId="7">#REF!</definedName>
    <definedName name="DETAILS" localSheetId="4">#REF!</definedName>
    <definedName name="DETAILS" localSheetId="6">#REF!</definedName>
    <definedName name="DETAILS" localSheetId="9">#REF!</definedName>
    <definedName name="DETAILS" localSheetId="3">#REF!</definedName>
    <definedName name="DETAILS">#REF!</definedName>
    <definedName name="detib2100" localSheetId="7">#REF!</definedName>
    <definedName name="detib2100" localSheetId="6">#REF!</definedName>
    <definedName name="detib2100" localSheetId="9">#REF!</definedName>
    <definedName name="detib2100" localSheetId="3">#REF!</definedName>
    <definedName name="detib2100">#REF!</definedName>
    <definedName name="detib2120" localSheetId="7">#REF!</definedName>
    <definedName name="detib2120" localSheetId="6">#REF!</definedName>
    <definedName name="detib2120" localSheetId="9">#REF!</definedName>
    <definedName name="detib2120" localSheetId="3">#REF!</definedName>
    <definedName name="detib2120">#REF!</definedName>
    <definedName name="detib250" localSheetId="7">#REF!</definedName>
    <definedName name="detib250" localSheetId="6">#REF!</definedName>
    <definedName name="detib250" localSheetId="9">#REF!</definedName>
    <definedName name="detib250" localSheetId="3">#REF!</definedName>
    <definedName name="detib250">#REF!</definedName>
    <definedName name="detib260" localSheetId="7">#REF!</definedName>
    <definedName name="detib260" localSheetId="6">#REF!</definedName>
    <definedName name="detib260" localSheetId="9">#REF!</definedName>
    <definedName name="detib260" localSheetId="3">#REF!</definedName>
    <definedName name="detib260">#REF!</definedName>
    <definedName name="detib280" localSheetId="7">#REF!</definedName>
    <definedName name="detib280" localSheetId="6">#REF!</definedName>
    <definedName name="detib280" localSheetId="9">#REF!</definedName>
    <definedName name="detib280" localSheetId="3">#REF!</definedName>
    <definedName name="detib280">#REF!</definedName>
    <definedName name="df" localSheetId="8">[3]Recov!#REF!</definedName>
    <definedName name="df" localSheetId="7">[3]Recov!#REF!</definedName>
    <definedName name="df" localSheetId="4">[3]Recov!#REF!</definedName>
    <definedName name="df" localSheetId="6">[3]Recov!#REF!</definedName>
    <definedName name="df" localSheetId="9">[3]Recov!#REF!</definedName>
    <definedName name="df" localSheetId="3">[3]Recov!#REF!</definedName>
    <definedName name="df">[3]Recov!#REF!</definedName>
    <definedName name="DFDF" localSheetId="7">#REF!</definedName>
    <definedName name="DFDF" localSheetId="4">#REF!</definedName>
    <definedName name="DFDF" localSheetId="6">#REF!</definedName>
    <definedName name="DFDF" localSheetId="9">#REF!</definedName>
    <definedName name="DFDF" localSheetId="3">#REF!</definedName>
    <definedName name="DFDF">#REF!</definedName>
    <definedName name="dgk" localSheetId="7">#REF!</definedName>
    <definedName name="dgk" localSheetId="6">#REF!</definedName>
    <definedName name="dgk" localSheetId="9">#REF!</definedName>
    <definedName name="dgk" localSheetId="3">#REF!</definedName>
    <definedName name="dgk">#REF!</definedName>
    <definedName name="DGM">[46]DONGIA!$A$453:$F$459</definedName>
    <definedName name="dgnc" localSheetId="7">#REF!</definedName>
    <definedName name="dgnc" localSheetId="4">#REF!</definedName>
    <definedName name="dgnc" localSheetId="6">#REF!</definedName>
    <definedName name="dgnc" localSheetId="9">#REF!</definedName>
    <definedName name="dgnc" localSheetId="3">#REF!</definedName>
    <definedName name="dgnc">#REF!</definedName>
    <definedName name="DGTH" localSheetId="7">[46]DONGIA!#REF!</definedName>
    <definedName name="DGTH" localSheetId="4">[46]DONGIA!#REF!</definedName>
    <definedName name="DGTH" localSheetId="6">[46]DONGIA!#REF!</definedName>
    <definedName name="DGTH" localSheetId="9">[46]DONGIA!#REF!</definedName>
    <definedName name="DGTH" localSheetId="3">[46]DONGIA!#REF!</definedName>
    <definedName name="DGTH">[46]DONGIA!#REF!</definedName>
    <definedName name="DGTH1">[46]DONGIA!$A$414:$G$452</definedName>
    <definedName name="dgth2">[46]DONGIA!$A$414:$G$439</definedName>
    <definedName name="DGTR">[46]DONGIA!$A$472:$I$521</definedName>
    <definedName name="dgvl" localSheetId="7">#REF!</definedName>
    <definedName name="dgvl" localSheetId="4">#REF!</definedName>
    <definedName name="dgvl" localSheetId="6">#REF!</definedName>
    <definedName name="dgvl" localSheetId="9">#REF!</definedName>
    <definedName name="dgvl" localSheetId="3">#REF!</definedName>
    <definedName name="dgvl">#REF!</definedName>
    <definedName name="DGVL1">[46]DONGIA!$A$5:$F$235</definedName>
    <definedName name="DGVT">'[46]DON GIA'!$C$5:$G$137</definedName>
    <definedName name="Di_AA">0.0044</definedName>
    <definedName name="Di_AUAV">0.0167</definedName>
    <definedName name="Di_AVS">0.0106</definedName>
    <definedName name="Di_B">0.0117</definedName>
    <definedName name="Di_BM">0.0117</definedName>
    <definedName name="Di_BN">0.0233</definedName>
    <definedName name="Di_BQ">0.0234</definedName>
    <definedName name="Di_BTS">0.029</definedName>
    <definedName name="Di_BZZ">0.0218</definedName>
    <definedName name="Di_E">0.007</definedName>
    <definedName name="Di_EQ">0.0123</definedName>
    <definedName name="Di_ES">0.0153</definedName>
    <definedName name="Di_ET">0.0163</definedName>
    <definedName name="Di_ETB">0.0163</definedName>
    <definedName name="Di_EWWA">0.0826</definedName>
    <definedName name="Di_EWYA">0.0826</definedName>
    <definedName name="Di_EZ">0.013</definedName>
    <definedName name="Di_F">0.0147</definedName>
    <definedName name="Di_FF">0.0411</definedName>
    <definedName name="Di_FN">0.0252</definedName>
    <definedName name="Di_FS">0.1015</definedName>
    <definedName name="Di_FSW">0.0945</definedName>
    <definedName name="Di_FW">0.0307</definedName>
    <definedName name="Di_FZ">0.1015</definedName>
    <definedName name="Di_HZE">0.0322</definedName>
    <definedName name="Di_HZEB">0.0322</definedName>
    <definedName name="Di_K">0.0167</definedName>
    <definedName name="Di_KL">0.0176</definedName>
    <definedName name="Di_KLC">0.0176</definedName>
    <definedName name="Di_KNA">0.0313</definedName>
    <definedName name="Di_L">0.0285</definedName>
    <definedName name="Di_LL">0.045</definedName>
    <definedName name="Di_LL4A">0.0245</definedName>
    <definedName name="Di_MB">0.0162</definedName>
    <definedName name="Di_MM">0.009</definedName>
    <definedName name="Di_MQ">0.031</definedName>
    <definedName name="Di_MR">0.0243</definedName>
    <definedName name="Di_MX">0.0397</definedName>
    <definedName name="Di_P">0.0508</definedName>
    <definedName name="Di_SB">0.0547</definedName>
    <definedName name="Di_SCA">0.04416</definedName>
    <definedName name="Di_U">0.0109</definedName>
    <definedName name="Di_UR">0.0334</definedName>
    <definedName name="Di_UV">0.0288</definedName>
    <definedName name="Di_UW">0.0206</definedName>
    <definedName name="Di_UX">0.0353</definedName>
    <definedName name="Di_UY">0.0237</definedName>
    <definedName name="Di_X">0.0157</definedName>
    <definedName name="Di_XM">0.0277</definedName>
    <definedName name="Di_ZU">0.016</definedName>
    <definedName name="DIECISEIS" localSheetId="7">#REF!</definedName>
    <definedName name="DIECISEIS" localSheetId="4">#REF!</definedName>
    <definedName name="DIECISEIS" localSheetId="6">#REF!</definedName>
    <definedName name="DIECISEIS" localSheetId="9">#REF!</definedName>
    <definedName name="DIECISEIS" localSheetId="3">#REF!</definedName>
    <definedName name="DIECISEIS">#REF!</definedName>
    <definedName name="diff" localSheetId="7">#REF!</definedName>
    <definedName name="diff" localSheetId="6">#REF!</definedName>
    <definedName name="diff" localSheetId="9">#REF!</definedName>
    <definedName name="diff" localSheetId="3">#REF!</definedName>
    <definedName name="diff">#REF!</definedName>
    <definedName name="Differences" hidden="1">[119]Box!$G$1075:$DB$1075</definedName>
    <definedName name="DIFFINVALUEOFTRANSACTIONWITHUCC" localSheetId="8">#REF!</definedName>
    <definedName name="DIFFINVALUEOFTRANSACTIONWITHUCC" localSheetId="7">#REF!</definedName>
    <definedName name="DIFFINVALUEOFTRANSACTIONWITHUCC" localSheetId="4">#REF!</definedName>
    <definedName name="DIFFINVALUEOFTRANSACTIONWITHUCC" localSheetId="6">#REF!</definedName>
    <definedName name="DIFFINVALUEOFTRANSACTIONWITHUCC" localSheetId="9">#REF!</definedName>
    <definedName name="DIFFINVALUEOFTRANSACTIONWITHUCC" localSheetId="3">#REF!</definedName>
    <definedName name="DIFFINVALUEOFTRANSACTIONWITHUCC">#REF!</definedName>
    <definedName name="DIFFRESULTFROMEQUITYTRANSACTIONOFSUBS" localSheetId="7">#REF!</definedName>
    <definedName name="DIFFRESULTFROMEQUITYTRANSACTIONOFSUBS" localSheetId="6">#REF!</definedName>
    <definedName name="DIFFRESULTFROMEQUITYTRANSACTIONOFSUBS" localSheetId="9">#REF!</definedName>
    <definedName name="DIFFRESULTFROMEQUITYTRANSACTIONOFSUBS" localSheetId="3">#REF!</definedName>
    <definedName name="DIFFRESULTFROMEQUITYTRANSACTIONOFSUBS">#REF!</definedName>
    <definedName name="DIFFRESULTFROMFOREXTRANSLATION" localSheetId="7">#REF!</definedName>
    <definedName name="DIFFRESULTFROMFOREXTRANSLATION" localSheetId="6">#REF!</definedName>
    <definedName name="DIFFRESULTFROMFOREXTRANSLATION" localSheetId="9">#REF!</definedName>
    <definedName name="DIFFRESULTFROMFOREXTRANSLATION" localSheetId="3">#REF!</definedName>
    <definedName name="DIFFRESULTFROMFOREXTRANSLATION">#REF!</definedName>
    <definedName name="Digital" localSheetId="7">#REF!</definedName>
    <definedName name="Digital" localSheetId="6">#REF!</definedName>
    <definedName name="Digital" localSheetId="9">#REF!</definedName>
    <definedName name="Digital" localSheetId="3">#REF!</definedName>
    <definedName name="Digital">#REF!</definedName>
    <definedName name="dina" localSheetId="8" hidden="1">{#N/A,#N/A,FALSE,"Aging Summary";#N/A,#N/A,FALSE,"Ratio Analysis";#N/A,#N/A,FALSE,"Test 120 Day Accts";#N/A,#N/A,FALSE,"Tickmarks"}</definedName>
    <definedName name="dina" localSheetId="4" hidden="1">{#N/A,#N/A,FALSE,"Aging Summary";#N/A,#N/A,FALSE,"Ratio Analysis";#N/A,#N/A,FALSE,"Test 120 Day Accts";#N/A,#N/A,FALSE,"Tickmarks"}</definedName>
    <definedName name="dina" hidden="1">{#N/A,#N/A,FALSE,"Aging Summary";#N/A,#N/A,FALSE,"Ratio Analysis";#N/A,#N/A,FALSE,"Test 120 Day Accts";#N/A,#N/A,FALSE,"Tickmarks"}</definedName>
    <definedName name="Discount" localSheetId="7" hidden="1">#REF!</definedName>
    <definedName name="Discount" localSheetId="6" hidden="1">#REF!</definedName>
    <definedName name="Discount" localSheetId="9" hidden="1">#REF!</definedName>
    <definedName name="Discount" hidden="1">#REF!</definedName>
    <definedName name="display_area_2" localSheetId="7" hidden="1">#REF!</definedName>
    <definedName name="display_area_2" localSheetId="6" hidden="1">#REF!</definedName>
    <definedName name="display_area_2" localSheetId="9" hidden="1">#REF!</definedName>
    <definedName name="display_area_2" hidden="1">#REF!</definedName>
    <definedName name="DISTRIBUTOR" localSheetId="7">#REF!</definedName>
    <definedName name="DISTRIBUTOR" localSheetId="6">#REF!</definedName>
    <definedName name="DISTRIBUTOR" localSheetId="9">#REF!</definedName>
    <definedName name="DISTRIBUTOR">#REF!</definedName>
    <definedName name="DIV" localSheetId="8">'[120]Income S'!#REF!</definedName>
    <definedName name="DIV" localSheetId="7">'[120]Income S'!#REF!</definedName>
    <definedName name="DIV" localSheetId="4">'[120]Income S'!#REF!</definedName>
    <definedName name="DIV" localSheetId="6">'[120]Income S'!#REF!</definedName>
    <definedName name="DIV" localSheetId="9">'[120]Income S'!#REF!</definedName>
    <definedName name="DIV" localSheetId="3">'[120]Income S'!#REF!</definedName>
    <definedName name="DIV">'[120]Income S'!#REF!</definedName>
    <definedName name="dividend" localSheetId="7">#REF!</definedName>
    <definedName name="dividend" localSheetId="4">#REF!</definedName>
    <definedName name="dividend" localSheetId="6">#REF!</definedName>
    <definedName name="dividend" localSheetId="9">#REF!</definedName>
    <definedName name="dividend" localSheetId="3">#REF!</definedName>
    <definedName name="dividend">#REF!</definedName>
    <definedName name="dividendexp" localSheetId="7">#REF!</definedName>
    <definedName name="dividendexp" localSheetId="6">#REF!</definedName>
    <definedName name="dividendexp" localSheetId="9">#REF!</definedName>
    <definedName name="dividendexp" localSheetId="3">#REF!</definedName>
    <definedName name="dividendexp">#REF!</definedName>
    <definedName name="dividendnet" localSheetId="7">#REF!</definedName>
    <definedName name="dividendnet" localSheetId="6">#REF!</definedName>
    <definedName name="dividendnet" localSheetId="9">#REF!</definedName>
    <definedName name="dividendnet" localSheetId="3">#REF!</definedName>
    <definedName name="dividendnet">#REF!</definedName>
    <definedName name="DIVIDENPAYABLE" localSheetId="7">#REF!</definedName>
    <definedName name="DIVIDENPAYABLE" localSheetId="6">#REF!</definedName>
    <definedName name="DIVIDENPAYABLE" localSheetId="9">#REF!</definedName>
    <definedName name="DIVIDENPAYABLE" localSheetId="3">#REF!</definedName>
    <definedName name="DIVIDENPAYABLE">#REF!</definedName>
    <definedName name="DIVISI" localSheetId="7">#REF!</definedName>
    <definedName name="DIVISI" localSheetId="6">#REF!</definedName>
    <definedName name="DIVISI" localSheetId="9">#REF!</definedName>
    <definedName name="DIVISI" localSheetId="3">#REF!</definedName>
    <definedName name="DIVISI">#REF!</definedName>
    <definedName name="dka" localSheetId="7">#REF!</definedName>
    <definedName name="dka" localSheetId="6">#REF!</definedName>
    <definedName name="dka" localSheetId="9">#REF!</definedName>
    <definedName name="dka" localSheetId="3">#REF!</definedName>
    <definedName name="dka">#REF!</definedName>
    <definedName name="dkk" localSheetId="7">#REF!</definedName>
    <definedName name="dkk" localSheetId="6">#REF!</definedName>
    <definedName name="dkk" localSheetId="9">#REF!</definedName>
    <definedName name="dkk" localSheetId="3">#REF!</definedName>
    <definedName name="dkk">#REF!</definedName>
    <definedName name="DL15HT" localSheetId="7">'[46]TONGKE-HT'!#REF!</definedName>
    <definedName name="DL15HT" localSheetId="6">'[46]TONGKE-HT'!#REF!</definedName>
    <definedName name="DL15HT" localSheetId="9">'[46]TONGKE-HT'!#REF!</definedName>
    <definedName name="DL15HT" localSheetId="3">'[46]TONGKE-HT'!#REF!</definedName>
    <definedName name="DL15HT">'[46]TONGKE-HT'!#REF!</definedName>
    <definedName name="DL16HT" localSheetId="7">'[46]TONGKE-HT'!#REF!</definedName>
    <definedName name="DL16HT" localSheetId="6">'[46]TONGKE-HT'!#REF!</definedName>
    <definedName name="DL16HT" localSheetId="9">'[46]TONGKE-HT'!#REF!</definedName>
    <definedName name="DL16HT" localSheetId="3">'[46]TONGKE-HT'!#REF!</definedName>
    <definedName name="DL16HT">'[46]TONGKE-HT'!#REF!</definedName>
    <definedName name="DL19HT" localSheetId="7">'[46]TONGKE-HT'!#REF!</definedName>
    <definedName name="DL19HT" localSheetId="6">'[46]TONGKE-HT'!#REF!</definedName>
    <definedName name="DL19HT" localSheetId="9">'[46]TONGKE-HT'!#REF!</definedName>
    <definedName name="DL19HT" localSheetId="3">'[46]TONGKE-HT'!#REF!</definedName>
    <definedName name="DL19HT">'[46]TONGKE-HT'!#REF!</definedName>
    <definedName name="DL20HT" localSheetId="7">'[46]TONGKE-HT'!#REF!</definedName>
    <definedName name="DL20HT" localSheetId="6">'[46]TONGKE-HT'!#REF!</definedName>
    <definedName name="DL20HT" localSheetId="9">'[46]TONGKE-HT'!#REF!</definedName>
    <definedName name="DL20HT" localSheetId="3">'[46]TONGKE-HT'!#REF!</definedName>
    <definedName name="DL20HT">'[46]TONGKE-HT'!#REF!</definedName>
    <definedName name="dldata" localSheetId="7">#REF!</definedName>
    <definedName name="dldata" localSheetId="4">#REF!</definedName>
    <definedName name="dldata" localSheetId="6">#REF!</definedName>
    <definedName name="dldata" localSheetId="9">#REF!</definedName>
    <definedName name="dldata" localSheetId="3">#REF!</definedName>
    <definedName name="dldata">#REF!</definedName>
    <definedName name="dldl1100">'[121]Isolasi Luar Dalam'!$N$46</definedName>
    <definedName name="dldl160">'[121]Isolasi Luar Dalam'!$L$46</definedName>
    <definedName name="dldl180">'[121]Isolasi Luar Dalam'!$M$46</definedName>
    <definedName name="dldlg100">'[121]Isolasi Luar Dalam'!$N$23</definedName>
    <definedName name="dllg100">'[121]Isolasi Luar'!$N$342</definedName>
    <definedName name="dllg120">'[121]Isolasi Luar'!$O$342</definedName>
    <definedName name="dllg50">'[121]Isolasi Luar'!$K$342</definedName>
    <definedName name="dllg60">'[121]Isolasi Luar'!$L$342</definedName>
    <definedName name="dllg80">'[121]Isolasi Luar'!$M$342</definedName>
    <definedName name="dlpar38120" localSheetId="7">#REF!</definedName>
    <definedName name="dlpar38120" localSheetId="4">#REF!</definedName>
    <definedName name="dlpar38120" localSheetId="6">#REF!</definedName>
    <definedName name="dlpar38120" localSheetId="9">#REF!</definedName>
    <definedName name="dlpar38120" localSheetId="3">#REF!</definedName>
    <definedName name="dlpar38120">#REF!</definedName>
    <definedName name="dlplc13w" localSheetId="7">#REF!</definedName>
    <definedName name="dlplc13w" localSheetId="6">#REF!</definedName>
    <definedName name="dlplc13w" localSheetId="9">#REF!</definedName>
    <definedName name="dlplc13w" localSheetId="3">#REF!</definedName>
    <definedName name="dlplc13w">#REF!</definedName>
    <definedName name="dlplc13wbimc" localSheetId="7">#REF!</definedName>
    <definedName name="dlplc13wbimc" localSheetId="6">#REF!</definedName>
    <definedName name="dlplc13wbimc" localSheetId="9">#REF!</definedName>
    <definedName name="dlplc13wbimc" localSheetId="3">#REF!</definedName>
    <definedName name="dlplc13wbimc">#REF!</definedName>
    <definedName name="Doc" localSheetId="7">#REF!</definedName>
    <definedName name="Doc" localSheetId="6">#REF!</definedName>
    <definedName name="Doc" localSheetId="9">#REF!</definedName>
    <definedName name="Doc" localSheetId="3">#REF!</definedName>
    <definedName name="Doc">#REF!</definedName>
    <definedName name="DODOL" localSheetId="7">#REF!</definedName>
    <definedName name="DODOL" localSheetId="6">#REF!</definedName>
    <definedName name="DODOL" localSheetId="9">#REF!</definedName>
    <definedName name="DODOL" localSheetId="3">#REF!</definedName>
    <definedName name="DODOL">#REF!</definedName>
    <definedName name="dolar" localSheetId="7">'[122]BoQ C4'!#REF!</definedName>
    <definedName name="dolar" localSheetId="6">'[122]BoQ C4'!#REF!</definedName>
    <definedName name="dolar" localSheetId="9">'[122]BoQ C4'!#REF!</definedName>
    <definedName name="dolar" localSheetId="3">'[122]BoQ C4'!#REF!</definedName>
    <definedName name="dolar">'[122]BoQ C4'!#REF!</definedName>
    <definedName name="dolar04" localSheetId="7">'[122]BoQ C4'!#REF!</definedName>
    <definedName name="dolar04" localSheetId="6">'[122]BoQ C4'!#REF!</definedName>
    <definedName name="dolar04" localSheetId="9">'[122]BoQ C4'!#REF!</definedName>
    <definedName name="dolar04" localSheetId="3">'[122]BoQ C4'!#REF!</definedName>
    <definedName name="dolar04">'[122]BoQ C4'!#REF!</definedName>
    <definedName name="DOMBA" localSheetId="7">#REF!</definedName>
    <definedName name="DOMBA" localSheetId="4">#REF!</definedName>
    <definedName name="DOMBA" localSheetId="6">#REF!</definedName>
    <definedName name="DOMBA" localSheetId="9">#REF!</definedName>
    <definedName name="DOMBA" localSheetId="3">#REF!</definedName>
    <definedName name="DOMBA">#REF!</definedName>
    <definedName name="donation" localSheetId="7">#REF!</definedName>
    <definedName name="donation" localSheetId="6">#REF!</definedName>
    <definedName name="donation" localSheetId="9">#REF!</definedName>
    <definedName name="donation" localSheetId="3">#REF!</definedName>
    <definedName name="donation">#REF!</definedName>
    <definedName name="dongia">[46]DG!$A$4:$I$567</definedName>
    <definedName name="dongia1">[46]DG!$A$4:$H$606</definedName>
    <definedName name="dozer" localSheetId="7">#REF!</definedName>
    <definedName name="dozer" localSheetId="4">#REF!</definedName>
    <definedName name="dozer" localSheetId="6">#REF!</definedName>
    <definedName name="dozer" localSheetId="9">#REF!</definedName>
    <definedName name="dozer" localSheetId="3">#REF!</definedName>
    <definedName name="dozer">#REF!</definedName>
    <definedName name="dp" localSheetId="7">#REF!</definedName>
    <definedName name="dp" localSheetId="6">#REF!</definedName>
    <definedName name="dp" localSheetId="9">#REF!</definedName>
    <definedName name="dp" localSheetId="3">#REF!</definedName>
    <definedName name="dp">#REF!</definedName>
    <definedName name="dpa" localSheetId="7">#REF!</definedName>
    <definedName name="dpa" localSheetId="6">#REF!</definedName>
    <definedName name="dpa" localSheetId="9">#REF!</definedName>
    <definedName name="dpa" localSheetId="3">#REF!</definedName>
    <definedName name="dpa">#REF!</definedName>
    <definedName name="dpk" localSheetId="7">#REF!</definedName>
    <definedName name="dpk" localSheetId="6">#REF!</definedName>
    <definedName name="dpk" localSheetId="9">#REF!</definedName>
    <definedName name="dpk" localSheetId="3">#REF!</definedName>
    <definedName name="dpk">#REF!</definedName>
    <definedName name="dpr" hidden="1">{#N/A,#N/A,FALSE,"PTSO";#N/A,#N/A,FALSE,"PTSI HV";#N/A,#N/A,FALSE,"PTSI exc. HV";#N/A,#N/A,FALSE,"SI CONSO"}</definedName>
    <definedName name="dpu" localSheetId="7">#REF!</definedName>
    <definedName name="dpu" localSheetId="6">#REF!</definedName>
    <definedName name="dpu" localSheetId="9">#REF!</definedName>
    <definedName name="dpu">#REF!</definedName>
    <definedName name="dpus" localSheetId="7">#REF!</definedName>
    <definedName name="dpus" localSheetId="6">#REF!</definedName>
    <definedName name="dpus" localSheetId="9">#REF!</definedName>
    <definedName name="dpus">#REF!</definedName>
    <definedName name="DRAINASE">[49]Sheet1!$A$21:$H$40</definedName>
    <definedName name="drilb2100" localSheetId="7">#REF!</definedName>
    <definedName name="drilb2100" localSheetId="4">#REF!</definedName>
    <definedName name="drilb2100" localSheetId="6">#REF!</definedName>
    <definedName name="drilb2100" localSheetId="9">#REF!</definedName>
    <definedName name="drilb2100" localSheetId="3">#REF!</definedName>
    <definedName name="drilb2100">#REF!</definedName>
    <definedName name="drilb2120" localSheetId="7">#REF!</definedName>
    <definedName name="drilb2120" localSheetId="6">#REF!</definedName>
    <definedName name="drilb2120" localSheetId="9">#REF!</definedName>
    <definedName name="drilb2120" localSheetId="3">#REF!</definedName>
    <definedName name="drilb2120">#REF!</definedName>
    <definedName name="drilb250" localSheetId="7">#REF!</definedName>
    <definedName name="drilb250" localSheetId="6">#REF!</definedName>
    <definedName name="drilb250" localSheetId="9">#REF!</definedName>
    <definedName name="drilb250" localSheetId="3">#REF!</definedName>
    <definedName name="drilb250">#REF!</definedName>
    <definedName name="drilb260" localSheetId="7">#REF!</definedName>
    <definedName name="drilb260" localSheetId="6">#REF!</definedName>
    <definedName name="drilb260" localSheetId="9">#REF!</definedName>
    <definedName name="drilb260" localSheetId="3">#REF!</definedName>
    <definedName name="drilb260">#REF!</definedName>
    <definedName name="drilb280" localSheetId="7">#REF!</definedName>
    <definedName name="drilb280" localSheetId="6">#REF!</definedName>
    <definedName name="drilb280" localSheetId="9">#REF!</definedName>
    <definedName name="drilb280" localSheetId="3">#REF!</definedName>
    <definedName name="drilb280">#REF!</definedName>
    <definedName name="drildl3a100" localSheetId="7">#REF!</definedName>
    <definedName name="drildl3a100" localSheetId="6">#REF!</definedName>
    <definedName name="drildl3a100" localSheetId="9">#REF!</definedName>
    <definedName name="drildl3a100" localSheetId="3">#REF!</definedName>
    <definedName name="drildl3a100">#REF!</definedName>
    <definedName name="drildl3a120" localSheetId="7">#REF!</definedName>
    <definedName name="drildl3a120" localSheetId="6">#REF!</definedName>
    <definedName name="drildl3a120" localSheetId="9">#REF!</definedName>
    <definedName name="drildl3a120" localSheetId="3">#REF!</definedName>
    <definedName name="drildl3a120">#REF!</definedName>
    <definedName name="drildl3a50" localSheetId="7">#REF!</definedName>
    <definedName name="drildl3a50" localSheetId="6">#REF!</definedName>
    <definedName name="drildl3a50" localSheetId="9">#REF!</definedName>
    <definedName name="drildl3a50" localSheetId="3">#REF!</definedName>
    <definedName name="drildl3a50">#REF!</definedName>
    <definedName name="drildl3a60" localSheetId="7">#REF!</definedName>
    <definedName name="drildl3a60" localSheetId="6">#REF!</definedName>
    <definedName name="drildl3a60" localSheetId="9">#REF!</definedName>
    <definedName name="drildl3a60" localSheetId="3">#REF!</definedName>
    <definedName name="drildl3a60">#REF!</definedName>
    <definedName name="drildl3a80" localSheetId="7">#REF!</definedName>
    <definedName name="drildl3a80" localSheetId="6">#REF!</definedName>
    <definedName name="drildl3a80" localSheetId="9">#REF!</definedName>
    <definedName name="drildl3a80" localSheetId="3">#REF!</definedName>
    <definedName name="drildl3a80">#REF!</definedName>
    <definedName name="drill1100" localSheetId="7">#REF!</definedName>
    <definedName name="drill1100" localSheetId="6">#REF!</definedName>
    <definedName name="drill1100" localSheetId="9">#REF!</definedName>
    <definedName name="drill1100" localSheetId="3">#REF!</definedName>
    <definedName name="drill1100">#REF!</definedName>
    <definedName name="drill1120" localSheetId="7">#REF!</definedName>
    <definedName name="drill1120" localSheetId="6">#REF!</definedName>
    <definedName name="drill1120" localSheetId="9">#REF!</definedName>
    <definedName name="drill1120" localSheetId="3">#REF!</definedName>
    <definedName name="drill1120">#REF!</definedName>
    <definedName name="drill150" localSheetId="7">#REF!</definedName>
    <definedName name="drill150" localSheetId="6">#REF!</definedName>
    <definedName name="drill150" localSheetId="9">#REF!</definedName>
    <definedName name="drill150" localSheetId="3">#REF!</definedName>
    <definedName name="drill150">#REF!</definedName>
    <definedName name="drill160" localSheetId="7">#REF!</definedName>
    <definedName name="drill160" localSheetId="6">#REF!</definedName>
    <definedName name="drill160" localSheetId="9">#REF!</definedName>
    <definedName name="drill160" localSheetId="3">#REF!</definedName>
    <definedName name="drill160">#REF!</definedName>
    <definedName name="drill180" localSheetId="7">#REF!</definedName>
    <definedName name="drill180" localSheetId="6">#REF!</definedName>
    <definedName name="drill180" localSheetId="9">#REF!</definedName>
    <definedName name="drill180" localSheetId="3">#REF!</definedName>
    <definedName name="drill180">#REF!</definedName>
    <definedName name="drill3100" localSheetId="7">#REF!</definedName>
    <definedName name="drill3100" localSheetId="6">#REF!</definedName>
    <definedName name="drill3100" localSheetId="9">#REF!</definedName>
    <definedName name="drill3100" localSheetId="3">#REF!</definedName>
    <definedName name="drill3100">#REF!</definedName>
    <definedName name="drill3120" localSheetId="7">#REF!</definedName>
    <definedName name="drill3120" localSheetId="6">#REF!</definedName>
    <definedName name="drill3120" localSheetId="9">#REF!</definedName>
    <definedName name="drill3120" localSheetId="3">#REF!</definedName>
    <definedName name="drill3120">#REF!</definedName>
    <definedName name="drill350" localSheetId="7">#REF!</definedName>
    <definedName name="drill350" localSheetId="6">#REF!</definedName>
    <definedName name="drill350" localSheetId="9">#REF!</definedName>
    <definedName name="drill350" localSheetId="3">#REF!</definedName>
    <definedName name="drill350">#REF!</definedName>
    <definedName name="drill360" localSheetId="7">#REF!</definedName>
    <definedName name="drill360" localSheetId="6">#REF!</definedName>
    <definedName name="drill360" localSheetId="9">#REF!</definedName>
    <definedName name="drill360" localSheetId="3">#REF!</definedName>
    <definedName name="drill360">#REF!</definedName>
    <definedName name="drill380" localSheetId="7">#REF!</definedName>
    <definedName name="drill380" localSheetId="6">#REF!</definedName>
    <definedName name="drill380" localSheetId="9">#REF!</definedName>
    <definedName name="drill380" localSheetId="3">#REF!</definedName>
    <definedName name="drill380">#REF!</definedName>
    <definedName name="drill5100" localSheetId="7">#REF!</definedName>
    <definedName name="drill5100" localSheetId="6">#REF!</definedName>
    <definedName name="drill5100" localSheetId="9">#REF!</definedName>
    <definedName name="drill5100" localSheetId="3">#REF!</definedName>
    <definedName name="drill5100">#REF!</definedName>
    <definedName name="drill5120" localSheetId="7">#REF!</definedName>
    <definedName name="drill5120" localSheetId="6">#REF!</definedName>
    <definedName name="drill5120" localSheetId="9">#REF!</definedName>
    <definedName name="drill5120" localSheetId="3">#REF!</definedName>
    <definedName name="drill5120">#REF!</definedName>
    <definedName name="drill550" localSheetId="7">#REF!</definedName>
    <definedName name="drill550" localSheetId="6">#REF!</definedName>
    <definedName name="drill550" localSheetId="9">#REF!</definedName>
    <definedName name="drill550" localSheetId="3">#REF!</definedName>
    <definedName name="drill550">#REF!</definedName>
    <definedName name="drill560" localSheetId="7">#REF!</definedName>
    <definedName name="drill560" localSheetId="6">#REF!</definedName>
    <definedName name="drill560" localSheetId="9">#REF!</definedName>
    <definedName name="drill560" localSheetId="3">#REF!</definedName>
    <definedName name="drill560">#REF!</definedName>
    <definedName name="drill580" localSheetId="7">#REF!</definedName>
    <definedName name="drill580" localSheetId="6">#REF!</definedName>
    <definedName name="drill580" localSheetId="9">#REF!</definedName>
    <definedName name="drill580" localSheetId="3">#REF!</definedName>
    <definedName name="drill580">#REF!</definedName>
    <definedName name="drill5a100" localSheetId="7">#REF!</definedName>
    <definedName name="drill5a100" localSheetId="6">#REF!</definedName>
    <definedName name="drill5a100" localSheetId="9">#REF!</definedName>
    <definedName name="drill5a100" localSheetId="3">#REF!</definedName>
    <definedName name="drill5a100">#REF!</definedName>
    <definedName name="drill5a120" localSheetId="7">#REF!</definedName>
    <definedName name="drill5a120" localSheetId="6">#REF!</definedName>
    <definedName name="drill5a120" localSheetId="9">#REF!</definedName>
    <definedName name="drill5a120" localSheetId="3">#REF!</definedName>
    <definedName name="drill5a120">#REF!</definedName>
    <definedName name="drill5a50" localSheetId="7">#REF!</definedName>
    <definedName name="drill5a50" localSheetId="6">#REF!</definedName>
    <definedName name="drill5a50" localSheetId="9">#REF!</definedName>
    <definedName name="drill5a50" localSheetId="3">#REF!</definedName>
    <definedName name="drill5a50">#REF!</definedName>
    <definedName name="drill5a60" localSheetId="7">#REF!</definedName>
    <definedName name="drill5a60" localSheetId="6">#REF!</definedName>
    <definedName name="drill5a60" localSheetId="9">#REF!</definedName>
    <definedName name="drill5a60" localSheetId="3">#REF!</definedName>
    <definedName name="drill5a60">#REF!</definedName>
    <definedName name="drill5a80" localSheetId="7">#REF!</definedName>
    <definedName name="drill5a80" localSheetId="6">#REF!</definedName>
    <definedName name="drill5a80" localSheetId="9">#REF!</definedName>
    <definedName name="drill5a80" localSheetId="3">#REF!</definedName>
    <definedName name="drill5a80">#REF!</definedName>
    <definedName name="drill6a100" localSheetId="7">#REF!</definedName>
    <definedName name="drill6a100" localSheetId="6">#REF!</definedName>
    <definedName name="drill6a100" localSheetId="9">#REF!</definedName>
    <definedName name="drill6a100" localSheetId="3">#REF!</definedName>
    <definedName name="drill6a100">#REF!</definedName>
    <definedName name="drill6a120" localSheetId="7">#REF!</definedName>
    <definedName name="drill6a120" localSheetId="6">#REF!</definedName>
    <definedName name="drill6a120" localSheetId="9">#REF!</definedName>
    <definedName name="drill6a120" localSheetId="3">#REF!</definedName>
    <definedName name="drill6a120">#REF!</definedName>
    <definedName name="drill6a50" localSheetId="7">#REF!</definedName>
    <definedName name="drill6a50" localSheetId="6">#REF!</definedName>
    <definedName name="drill6a50" localSheetId="9">#REF!</definedName>
    <definedName name="drill6a50" localSheetId="3">#REF!</definedName>
    <definedName name="drill6a50">#REF!</definedName>
    <definedName name="drill6a60" localSheetId="7">#REF!</definedName>
    <definedName name="drill6a60" localSheetId="6">#REF!</definedName>
    <definedName name="drill6a60" localSheetId="9">#REF!</definedName>
    <definedName name="drill6a60" localSheetId="3">#REF!</definedName>
    <definedName name="drill6a60">#REF!</definedName>
    <definedName name="drill6a80" localSheetId="7">#REF!</definedName>
    <definedName name="drill6a80" localSheetId="6">#REF!</definedName>
    <definedName name="drill6a80" localSheetId="9">#REF!</definedName>
    <definedName name="drill6a80" localSheetId="3">#REF!</definedName>
    <definedName name="drill6a80">#REF!</definedName>
    <definedName name="drillug100" localSheetId="7">#REF!</definedName>
    <definedName name="drillug100" localSheetId="6">#REF!</definedName>
    <definedName name="drillug100" localSheetId="9">#REF!</definedName>
    <definedName name="drillug100" localSheetId="3">#REF!</definedName>
    <definedName name="drillug100">#REF!</definedName>
    <definedName name="drillug120" localSheetId="7">#REF!</definedName>
    <definedName name="drillug120" localSheetId="6">#REF!</definedName>
    <definedName name="drillug120" localSheetId="9">#REF!</definedName>
    <definedName name="drillug120" localSheetId="3">#REF!</definedName>
    <definedName name="drillug120">#REF!</definedName>
    <definedName name="drillug50" localSheetId="7">#REF!</definedName>
    <definedName name="drillug50" localSheetId="6">#REF!</definedName>
    <definedName name="drillug50" localSheetId="9">#REF!</definedName>
    <definedName name="drillug50" localSheetId="3">#REF!</definedName>
    <definedName name="drillug50">#REF!</definedName>
    <definedName name="drillug60" localSheetId="7">#REF!</definedName>
    <definedName name="drillug60" localSheetId="6">#REF!</definedName>
    <definedName name="drillug60" localSheetId="9">#REF!</definedName>
    <definedName name="drillug60" localSheetId="3">#REF!</definedName>
    <definedName name="drillug60">#REF!</definedName>
    <definedName name="drillug80" localSheetId="7">#REF!</definedName>
    <definedName name="drillug80" localSheetId="6">#REF!</definedName>
    <definedName name="drillug80" localSheetId="9">#REF!</definedName>
    <definedName name="drillug80" localSheetId="3">#REF!</definedName>
    <definedName name="drillug80">#REF!</definedName>
    <definedName name="drk" hidden="1">{#N/A,#N/A,FALSE,"DI 2 YEAR MASTER SCHEDULE"}</definedName>
    <definedName name="dropRes" localSheetId="7">#REF!</definedName>
    <definedName name="dropRes" localSheetId="6">#REF!</definedName>
    <definedName name="dropRes" localSheetId="9">#REF!</definedName>
    <definedName name="dropRes">#REF!</definedName>
    <definedName name="DropSou" localSheetId="7">#REF!</definedName>
    <definedName name="DropSou" localSheetId="6">#REF!</definedName>
    <definedName name="DropSou" localSheetId="9">#REF!</definedName>
    <definedName name="DropSou">#REF!</definedName>
    <definedName name="ds" localSheetId="2" hidden="1">{"'RKAP'!$A$1:$H$96"}</definedName>
    <definedName name="ds" hidden="1">{"'Income Statement'!$A$1:$L$32"}</definedName>
    <definedName name="ds1pnc" localSheetId="7">#REF!</definedName>
    <definedName name="ds1pnc" localSheetId="6">#REF!</definedName>
    <definedName name="ds1pnc" localSheetId="9">#REF!</definedName>
    <definedName name="ds1pnc" localSheetId="3">#REF!</definedName>
    <definedName name="ds1pnc">#REF!</definedName>
    <definedName name="ds1pvl" localSheetId="7">#REF!</definedName>
    <definedName name="ds1pvl" localSheetId="6">#REF!</definedName>
    <definedName name="ds1pvl" localSheetId="9">#REF!</definedName>
    <definedName name="ds1pvl" localSheetId="3">#REF!</definedName>
    <definedName name="ds1pvl">#REF!</definedName>
    <definedName name="ds3pnc" localSheetId="7">#REF!</definedName>
    <definedName name="ds3pnc" localSheetId="6">#REF!</definedName>
    <definedName name="ds3pnc" localSheetId="9">#REF!</definedName>
    <definedName name="ds3pnc" localSheetId="3">#REF!</definedName>
    <definedName name="ds3pnc">#REF!</definedName>
    <definedName name="ds3pvl" localSheetId="7">#REF!</definedName>
    <definedName name="ds3pvl" localSheetId="6">#REF!</definedName>
    <definedName name="ds3pvl" localSheetId="9">#REF!</definedName>
    <definedName name="ds3pvl" localSheetId="3">#REF!</definedName>
    <definedName name="ds3pvl">#REF!</definedName>
    <definedName name="dsa" hidden="1">{"'Income Statement'!$A$1:$L$32"}</definedName>
    <definedName name="dsct3pnc" localSheetId="7">'[46]#REF'!#REF!</definedName>
    <definedName name="dsct3pnc" localSheetId="6">'[46]#REF'!#REF!</definedName>
    <definedName name="dsct3pnc" localSheetId="9">'[46]#REF'!#REF!</definedName>
    <definedName name="dsct3pnc" localSheetId="3">'[46]#REF'!#REF!</definedName>
    <definedName name="dsct3pnc">'[46]#REF'!#REF!</definedName>
    <definedName name="dsct3pvl" localSheetId="7">'[46]#REF'!#REF!</definedName>
    <definedName name="dsct3pvl" localSheetId="6">'[46]#REF'!#REF!</definedName>
    <definedName name="dsct3pvl" localSheetId="9">'[46]#REF'!#REF!</definedName>
    <definedName name="dsct3pvl" localSheetId="3">'[46]#REF'!#REF!</definedName>
    <definedName name="dsct3pvl">'[46]#REF'!#REF!</definedName>
    <definedName name="dsilb2100" localSheetId="7">#REF!</definedName>
    <definedName name="dsilb2100" localSheetId="4">#REF!</definedName>
    <definedName name="dsilb2100" localSheetId="6">#REF!</definedName>
    <definedName name="dsilb2100" localSheetId="9">#REF!</definedName>
    <definedName name="dsilb2100" localSheetId="3">#REF!</definedName>
    <definedName name="dsilb2100">#REF!</definedName>
    <definedName name="dsilb2120" localSheetId="7">#REF!</definedName>
    <definedName name="dsilb2120" localSheetId="6">#REF!</definedName>
    <definedName name="dsilb2120" localSheetId="9">#REF!</definedName>
    <definedName name="dsilb2120" localSheetId="3">#REF!</definedName>
    <definedName name="dsilb2120">#REF!</definedName>
    <definedName name="dsilb250" localSheetId="7">#REF!</definedName>
    <definedName name="dsilb250" localSheetId="6">#REF!</definedName>
    <definedName name="dsilb250" localSheetId="9">#REF!</definedName>
    <definedName name="dsilb250" localSheetId="3">#REF!</definedName>
    <definedName name="dsilb250">#REF!</definedName>
    <definedName name="dsilb260" localSheetId="7">#REF!</definedName>
    <definedName name="dsilb260" localSheetId="6">#REF!</definedName>
    <definedName name="dsilb260" localSheetId="9">#REF!</definedName>
    <definedName name="dsilb260" localSheetId="3">#REF!</definedName>
    <definedName name="dsilb260">#REF!</definedName>
    <definedName name="dsilb280" localSheetId="7">#REF!</definedName>
    <definedName name="dsilb280" localSheetId="6">#REF!</definedName>
    <definedName name="dsilb280" localSheetId="9">#REF!</definedName>
    <definedName name="dsilb280" localSheetId="3">#REF!</definedName>
    <definedName name="dsilb280">#REF!</definedName>
    <definedName name="dsildb2100" localSheetId="7">#REF!</definedName>
    <definedName name="dsildb2100" localSheetId="6">#REF!</definedName>
    <definedName name="dsildb2100" localSheetId="9">#REF!</definedName>
    <definedName name="dsildb2100" localSheetId="3">#REF!</definedName>
    <definedName name="dsildb2100">#REF!</definedName>
    <definedName name="dsildb2120" localSheetId="7">#REF!</definedName>
    <definedName name="dsildb2120" localSheetId="6">#REF!</definedName>
    <definedName name="dsildb2120" localSheetId="9">#REF!</definedName>
    <definedName name="dsildb2120" localSheetId="3">#REF!</definedName>
    <definedName name="dsildb2120">#REF!</definedName>
    <definedName name="dsildb250" localSheetId="7">#REF!</definedName>
    <definedName name="dsildb250" localSheetId="6">#REF!</definedName>
    <definedName name="dsildb250" localSheetId="9">#REF!</definedName>
    <definedName name="dsildb250" localSheetId="3">#REF!</definedName>
    <definedName name="dsildb250">#REF!</definedName>
    <definedName name="dsildb260" localSheetId="7">#REF!</definedName>
    <definedName name="dsildb260" localSheetId="6">#REF!</definedName>
    <definedName name="dsildb260" localSheetId="9">#REF!</definedName>
    <definedName name="dsildb260" localSheetId="3">#REF!</definedName>
    <definedName name="dsildb260">#REF!</definedName>
    <definedName name="dsildb280" localSheetId="7">#REF!</definedName>
    <definedName name="dsildb280" localSheetId="6">#REF!</definedName>
    <definedName name="dsildb280" localSheetId="9">#REF!</definedName>
    <definedName name="dsildb280" localSheetId="3">#REF!</definedName>
    <definedName name="dsildb280">#REF!</definedName>
    <definedName name="dsildl1100" localSheetId="7">#REF!</definedName>
    <definedName name="dsildl1100" localSheetId="6">#REF!</definedName>
    <definedName name="dsildl1100" localSheetId="9">#REF!</definedName>
    <definedName name="dsildl1100" localSheetId="3">#REF!</definedName>
    <definedName name="dsildl1100">#REF!</definedName>
    <definedName name="dsildl1120" localSheetId="7">#REF!</definedName>
    <definedName name="dsildl1120" localSheetId="6">#REF!</definedName>
    <definedName name="dsildl1120" localSheetId="9">#REF!</definedName>
    <definedName name="dsildl1120" localSheetId="3">#REF!</definedName>
    <definedName name="dsildl1120">#REF!</definedName>
    <definedName name="dsildl150" localSheetId="7">#REF!</definedName>
    <definedName name="dsildl150" localSheetId="6">#REF!</definedName>
    <definedName name="dsildl150" localSheetId="9">#REF!</definedName>
    <definedName name="dsildl150" localSheetId="3">#REF!</definedName>
    <definedName name="dsildl150">#REF!</definedName>
    <definedName name="dsildl160" localSheetId="7">#REF!</definedName>
    <definedName name="dsildl160" localSheetId="6">#REF!</definedName>
    <definedName name="dsildl160" localSheetId="9">#REF!</definedName>
    <definedName name="dsildl160" localSheetId="3">#REF!</definedName>
    <definedName name="dsildl160">#REF!</definedName>
    <definedName name="dsildl180" localSheetId="7">#REF!</definedName>
    <definedName name="dsildl180" localSheetId="6">#REF!</definedName>
    <definedName name="dsildl180" localSheetId="9">#REF!</definedName>
    <definedName name="dsildl180" localSheetId="3">#REF!</definedName>
    <definedName name="dsildl180">#REF!</definedName>
    <definedName name="dsildl3100" localSheetId="7">#REF!</definedName>
    <definedName name="dsildl3100" localSheetId="6">#REF!</definedName>
    <definedName name="dsildl3100" localSheetId="9">#REF!</definedName>
    <definedName name="dsildl3100" localSheetId="3">#REF!</definedName>
    <definedName name="dsildl3100">#REF!</definedName>
    <definedName name="dsildl3120" localSheetId="7">#REF!</definedName>
    <definedName name="dsildl3120" localSheetId="6">#REF!</definedName>
    <definedName name="dsildl3120" localSheetId="9">#REF!</definedName>
    <definedName name="dsildl3120" localSheetId="3">#REF!</definedName>
    <definedName name="dsildl3120">#REF!</definedName>
    <definedName name="dsildl350" localSheetId="7">#REF!</definedName>
    <definedName name="dsildl350" localSheetId="6">#REF!</definedName>
    <definedName name="dsildl350" localSheetId="9">#REF!</definedName>
    <definedName name="dsildl350" localSheetId="3">#REF!</definedName>
    <definedName name="dsildl350">#REF!</definedName>
    <definedName name="dsildl360" localSheetId="7">#REF!</definedName>
    <definedName name="dsildl360" localSheetId="6">#REF!</definedName>
    <definedName name="dsildl360" localSheetId="9">#REF!</definedName>
    <definedName name="dsildl360" localSheetId="3">#REF!</definedName>
    <definedName name="dsildl360">#REF!</definedName>
    <definedName name="dsildl380" localSheetId="7">#REF!</definedName>
    <definedName name="dsildl380" localSheetId="6">#REF!</definedName>
    <definedName name="dsildl380" localSheetId="9">#REF!</definedName>
    <definedName name="dsildl380" localSheetId="3">#REF!</definedName>
    <definedName name="dsildl380">#REF!</definedName>
    <definedName name="dsildl3a100" localSheetId="7">#REF!</definedName>
    <definedName name="dsildl3a100" localSheetId="6">#REF!</definedName>
    <definedName name="dsildl3a100" localSheetId="9">#REF!</definedName>
    <definedName name="dsildl3a100" localSheetId="3">#REF!</definedName>
    <definedName name="dsildl3a100">#REF!</definedName>
    <definedName name="dsildl3a120" localSheetId="7">#REF!</definedName>
    <definedName name="dsildl3a120" localSheetId="6">#REF!</definedName>
    <definedName name="dsildl3a120" localSheetId="9">#REF!</definedName>
    <definedName name="dsildl3a120" localSheetId="3">#REF!</definedName>
    <definedName name="dsildl3a120">#REF!</definedName>
    <definedName name="dsildl3a50" localSheetId="7">#REF!</definedName>
    <definedName name="dsildl3a50" localSheetId="6">#REF!</definedName>
    <definedName name="dsildl3a50" localSheetId="9">#REF!</definedName>
    <definedName name="dsildl3a50" localSheetId="3">#REF!</definedName>
    <definedName name="dsildl3a50">#REF!</definedName>
    <definedName name="dsildl3a60" localSheetId="7">#REF!</definedName>
    <definedName name="dsildl3a60" localSheetId="6">#REF!</definedName>
    <definedName name="dsildl3a60" localSheetId="9">#REF!</definedName>
    <definedName name="dsildl3a60" localSheetId="3">#REF!</definedName>
    <definedName name="dsildl3a60">#REF!</definedName>
    <definedName name="dsildl3a80" localSheetId="7">#REF!</definedName>
    <definedName name="dsildl3a80" localSheetId="6">#REF!</definedName>
    <definedName name="dsildl3a80" localSheetId="9">#REF!</definedName>
    <definedName name="dsildl3a80" localSheetId="3">#REF!</definedName>
    <definedName name="dsildl3a80">#REF!</definedName>
    <definedName name="dsildl5100" localSheetId="7">#REF!</definedName>
    <definedName name="dsildl5100" localSheetId="6">#REF!</definedName>
    <definedName name="dsildl5100" localSheetId="9">#REF!</definedName>
    <definedName name="dsildl5100" localSheetId="3">#REF!</definedName>
    <definedName name="dsildl5100">#REF!</definedName>
    <definedName name="dsildl5120" localSheetId="7">#REF!</definedName>
    <definedName name="dsildl5120" localSheetId="6">#REF!</definedName>
    <definedName name="dsildl5120" localSheetId="9">#REF!</definedName>
    <definedName name="dsildl5120" localSheetId="3">#REF!</definedName>
    <definedName name="dsildl5120">#REF!</definedName>
    <definedName name="dsildl550" localSheetId="7">#REF!</definedName>
    <definedName name="dsildl550" localSheetId="6">#REF!</definedName>
    <definedName name="dsildl550" localSheetId="9">#REF!</definedName>
    <definedName name="dsildl550" localSheetId="3">#REF!</definedName>
    <definedName name="dsildl550">#REF!</definedName>
    <definedName name="dsildl560" localSheetId="7">#REF!</definedName>
    <definedName name="dsildl560" localSheetId="6">#REF!</definedName>
    <definedName name="dsildl560" localSheetId="9">#REF!</definedName>
    <definedName name="dsildl560" localSheetId="3">#REF!</definedName>
    <definedName name="dsildl560">#REF!</definedName>
    <definedName name="dsildl580" localSheetId="7">#REF!</definedName>
    <definedName name="dsildl580" localSheetId="6">#REF!</definedName>
    <definedName name="dsildl580" localSheetId="9">#REF!</definedName>
    <definedName name="dsildl580" localSheetId="3">#REF!</definedName>
    <definedName name="dsildl580">#REF!</definedName>
    <definedName name="dsildl5a100" localSheetId="7">#REF!</definedName>
    <definedName name="dsildl5a100" localSheetId="6">#REF!</definedName>
    <definedName name="dsildl5a100" localSheetId="9">#REF!</definedName>
    <definedName name="dsildl5a100" localSheetId="3">#REF!</definedName>
    <definedName name="dsildl5a100">#REF!</definedName>
    <definedName name="dsildl5a120" localSheetId="7">#REF!</definedName>
    <definedName name="dsildl5a120" localSheetId="6">#REF!</definedName>
    <definedName name="dsildl5a120" localSheetId="9">#REF!</definedName>
    <definedName name="dsildl5a120" localSheetId="3">#REF!</definedName>
    <definedName name="dsildl5a120">#REF!</definedName>
    <definedName name="dsildl5a50" localSheetId="7">#REF!</definedName>
    <definedName name="dsildl5a50" localSheetId="6">#REF!</definedName>
    <definedName name="dsildl5a50" localSheetId="9">#REF!</definedName>
    <definedName name="dsildl5a50" localSheetId="3">#REF!</definedName>
    <definedName name="dsildl5a50">#REF!</definedName>
    <definedName name="dsildl5a60" localSheetId="7">#REF!</definedName>
    <definedName name="dsildl5a60" localSheetId="6">#REF!</definedName>
    <definedName name="dsildl5a60" localSheetId="9">#REF!</definedName>
    <definedName name="dsildl5a60" localSheetId="3">#REF!</definedName>
    <definedName name="dsildl5a60">#REF!</definedName>
    <definedName name="dsildl5a80" localSheetId="7">#REF!</definedName>
    <definedName name="dsildl5a80" localSheetId="6">#REF!</definedName>
    <definedName name="dsildl5a80" localSheetId="9">#REF!</definedName>
    <definedName name="dsildl5a80" localSheetId="3">#REF!</definedName>
    <definedName name="dsildl5a80">#REF!</definedName>
    <definedName name="dsildl6a100" localSheetId="7">#REF!</definedName>
    <definedName name="dsildl6a100" localSheetId="6">#REF!</definedName>
    <definedName name="dsildl6a100" localSheetId="9">#REF!</definedName>
    <definedName name="dsildl6a100" localSheetId="3">#REF!</definedName>
    <definedName name="dsildl6a100">#REF!</definedName>
    <definedName name="dsildl6a120" localSheetId="7">#REF!</definedName>
    <definedName name="dsildl6a120" localSheetId="6">#REF!</definedName>
    <definedName name="dsildl6a120" localSheetId="9">#REF!</definedName>
    <definedName name="dsildl6a120" localSheetId="3">#REF!</definedName>
    <definedName name="dsildl6a120">#REF!</definedName>
    <definedName name="dsildl6a50" localSheetId="7">#REF!</definedName>
    <definedName name="dsildl6a50" localSheetId="6">#REF!</definedName>
    <definedName name="dsildl6a50" localSheetId="9">#REF!</definedName>
    <definedName name="dsildl6a50" localSheetId="3">#REF!</definedName>
    <definedName name="dsildl6a50">#REF!</definedName>
    <definedName name="dsildl6a60" localSheetId="7">#REF!</definedName>
    <definedName name="dsildl6a60" localSheetId="6">#REF!</definedName>
    <definedName name="dsildl6a60" localSheetId="9">#REF!</definedName>
    <definedName name="dsildl6a60" localSheetId="3">#REF!</definedName>
    <definedName name="dsildl6a60">#REF!</definedName>
    <definedName name="dsildl6a80" localSheetId="7">#REF!</definedName>
    <definedName name="dsildl6a80" localSheetId="6">#REF!</definedName>
    <definedName name="dsildl6a80" localSheetId="9">#REF!</definedName>
    <definedName name="dsildl6a80" localSheetId="3">#REF!</definedName>
    <definedName name="dsildl6a80">#REF!</definedName>
    <definedName name="dsildlug100" localSheetId="7">#REF!</definedName>
    <definedName name="dsildlug100" localSheetId="6">#REF!</definedName>
    <definedName name="dsildlug100" localSheetId="9">#REF!</definedName>
    <definedName name="dsildlug100" localSheetId="3">#REF!</definedName>
    <definedName name="dsildlug100">#REF!</definedName>
    <definedName name="dsildlug120" localSheetId="7">#REF!</definedName>
    <definedName name="dsildlug120" localSheetId="6">#REF!</definedName>
    <definedName name="dsildlug120" localSheetId="9">#REF!</definedName>
    <definedName name="dsildlug120" localSheetId="3">#REF!</definedName>
    <definedName name="dsildlug120">#REF!</definedName>
    <definedName name="dsildlug50" localSheetId="7">#REF!</definedName>
    <definedName name="dsildlug50" localSheetId="6">#REF!</definedName>
    <definedName name="dsildlug50" localSheetId="9">#REF!</definedName>
    <definedName name="dsildlug50" localSheetId="3">#REF!</definedName>
    <definedName name="dsildlug50">#REF!</definedName>
    <definedName name="dsildlug60" localSheetId="7">#REF!</definedName>
    <definedName name="dsildlug60" localSheetId="6">#REF!</definedName>
    <definedName name="dsildlug60" localSheetId="9">#REF!</definedName>
    <definedName name="dsildlug60" localSheetId="3">#REF!</definedName>
    <definedName name="dsildlug60">#REF!</definedName>
    <definedName name="dsildlug80" localSheetId="7">#REF!</definedName>
    <definedName name="dsildlug80" localSheetId="6">#REF!</definedName>
    <definedName name="dsildlug80" localSheetId="9">#REF!</definedName>
    <definedName name="dsildlug80" localSheetId="3">#REF!</definedName>
    <definedName name="dsildlug80">#REF!</definedName>
    <definedName name="dsill1100" localSheetId="7">#REF!</definedName>
    <definedName name="dsill1100" localSheetId="6">#REF!</definedName>
    <definedName name="dsill1100" localSheetId="9">#REF!</definedName>
    <definedName name="dsill1100" localSheetId="3">#REF!</definedName>
    <definedName name="dsill1100">#REF!</definedName>
    <definedName name="dsill1120" localSheetId="7">#REF!</definedName>
    <definedName name="dsill1120" localSheetId="6">#REF!</definedName>
    <definedName name="dsill1120" localSheetId="9">#REF!</definedName>
    <definedName name="dsill1120" localSheetId="3">#REF!</definedName>
    <definedName name="dsill1120">#REF!</definedName>
    <definedName name="dsill150" localSheetId="7">#REF!</definedName>
    <definedName name="dsill150" localSheetId="6">#REF!</definedName>
    <definedName name="dsill150" localSheetId="9">#REF!</definedName>
    <definedName name="dsill150" localSheetId="3">#REF!</definedName>
    <definedName name="dsill150">#REF!</definedName>
    <definedName name="dsill160" localSheetId="7">#REF!</definedName>
    <definedName name="dsill160" localSheetId="6">#REF!</definedName>
    <definedName name="dsill160" localSheetId="9">#REF!</definedName>
    <definedName name="dsill160" localSheetId="3">#REF!</definedName>
    <definedName name="dsill160">#REF!</definedName>
    <definedName name="dsill180" localSheetId="7">#REF!</definedName>
    <definedName name="dsill180" localSheetId="6">#REF!</definedName>
    <definedName name="dsill180" localSheetId="9">#REF!</definedName>
    <definedName name="dsill180" localSheetId="3">#REF!</definedName>
    <definedName name="dsill180">#REF!</definedName>
    <definedName name="dsill3100" localSheetId="7">#REF!</definedName>
    <definedName name="dsill3100" localSheetId="6">#REF!</definedName>
    <definedName name="dsill3100" localSheetId="9">#REF!</definedName>
    <definedName name="dsill3100" localSheetId="3">#REF!</definedName>
    <definedName name="dsill3100">#REF!</definedName>
    <definedName name="dsill3120" localSheetId="7">#REF!</definedName>
    <definedName name="dsill3120" localSheetId="6">#REF!</definedName>
    <definedName name="dsill3120" localSheetId="9">#REF!</definedName>
    <definedName name="dsill3120" localSheetId="3">#REF!</definedName>
    <definedName name="dsill3120">#REF!</definedName>
    <definedName name="dsill350" localSheetId="7">#REF!</definedName>
    <definedName name="dsill350" localSheetId="6">#REF!</definedName>
    <definedName name="dsill350" localSheetId="9">#REF!</definedName>
    <definedName name="dsill350" localSheetId="3">#REF!</definedName>
    <definedName name="dsill350">#REF!</definedName>
    <definedName name="dsill360" localSheetId="7">#REF!</definedName>
    <definedName name="dsill360" localSheetId="6">#REF!</definedName>
    <definedName name="dsill360" localSheetId="9">#REF!</definedName>
    <definedName name="dsill360" localSheetId="3">#REF!</definedName>
    <definedName name="dsill360">#REF!</definedName>
    <definedName name="dsill380" localSheetId="7">#REF!</definedName>
    <definedName name="dsill380" localSheetId="6">#REF!</definedName>
    <definedName name="dsill380" localSheetId="9">#REF!</definedName>
    <definedName name="dsill380" localSheetId="3">#REF!</definedName>
    <definedName name="dsill380">#REF!</definedName>
    <definedName name="dsill3a100" localSheetId="7">#REF!</definedName>
    <definedName name="dsill3a100" localSheetId="6">#REF!</definedName>
    <definedName name="dsill3a100" localSheetId="9">#REF!</definedName>
    <definedName name="dsill3a100" localSheetId="3">#REF!</definedName>
    <definedName name="dsill3a100">#REF!</definedName>
    <definedName name="dsill3a120" localSheetId="7">#REF!</definedName>
    <definedName name="dsill3a120" localSheetId="6">#REF!</definedName>
    <definedName name="dsill3a120" localSheetId="9">#REF!</definedName>
    <definedName name="dsill3a120" localSheetId="3">#REF!</definedName>
    <definedName name="dsill3a120">#REF!</definedName>
    <definedName name="dsill3a50" localSheetId="7">#REF!</definedName>
    <definedName name="dsill3a50" localSheetId="6">#REF!</definedName>
    <definedName name="dsill3a50" localSheetId="9">#REF!</definedName>
    <definedName name="dsill3a50" localSheetId="3">#REF!</definedName>
    <definedName name="dsill3a50">#REF!</definedName>
    <definedName name="dsill3a60" localSheetId="7">#REF!</definedName>
    <definedName name="dsill3a60" localSheetId="6">#REF!</definedName>
    <definedName name="dsill3a60" localSheetId="9">#REF!</definedName>
    <definedName name="dsill3a60" localSheetId="3">#REF!</definedName>
    <definedName name="dsill3a60">#REF!</definedName>
    <definedName name="dsill3a80" localSheetId="7">#REF!</definedName>
    <definedName name="dsill3a80" localSheetId="6">#REF!</definedName>
    <definedName name="dsill3a80" localSheetId="9">#REF!</definedName>
    <definedName name="dsill3a80" localSheetId="3">#REF!</definedName>
    <definedName name="dsill3a80">#REF!</definedName>
    <definedName name="dsill5100" localSheetId="7">#REF!</definedName>
    <definedName name="dsill5100" localSheetId="6">#REF!</definedName>
    <definedName name="dsill5100" localSheetId="9">#REF!</definedName>
    <definedName name="dsill5100" localSheetId="3">#REF!</definedName>
    <definedName name="dsill5100">#REF!</definedName>
    <definedName name="dsill5120" localSheetId="7">#REF!</definedName>
    <definedName name="dsill5120" localSheetId="6">#REF!</definedName>
    <definedName name="dsill5120" localSheetId="9">#REF!</definedName>
    <definedName name="dsill5120" localSheetId="3">#REF!</definedName>
    <definedName name="dsill5120">#REF!</definedName>
    <definedName name="dsill550" localSheetId="7">#REF!</definedName>
    <definedName name="dsill550" localSheetId="6">#REF!</definedName>
    <definedName name="dsill550" localSheetId="9">#REF!</definedName>
    <definedName name="dsill550" localSheetId="3">#REF!</definedName>
    <definedName name="dsill550">#REF!</definedName>
    <definedName name="dsill560" localSheetId="7">#REF!</definedName>
    <definedName name="dsill560" localSheetId="6">#REF!</definedName>
    <definedName name="dsill560" localSheetId="9">#REF!</definedName>
    <definedName name="dsill560" localSheetId="3">#REF!</definedName>
    <definedName name="dsill560">#REF!</definedName>
    <definedName name="dsill580" localSheetId="7">#REF!</definedName>
    <definedName name="dsill580" localSheetId="6">#REF!</definedName>
    <definedName name="dsill580" localSheetId="9">#REF!</definedName>
    <definedName name="dsill580" localSheetId="3">#REF!</definedName>
    <definedName name="dsill580">#REF!</definedName>
    <definedName name="dsill5a100" localSheetId="7">#REF!</definedName>
    <definedName name="dsill5a100" localSheetId="6">#REF!</definedName>
    <definedName name="dsill5a100" localSheetId="9">#REF!</definedName>
    <definedName name="dsill5a100" localSheetId="3">#REF!</definedName>
    <definedName name="dsill5a100">#REF!</definedName>
    <definedName name="dsill5a120" localSheetId="7">#REF!</definedName>
    <definedName name="dsill5a120" localSheetId="6">#REF!</definedName>
    <definedName name="dsill5a120" localSheetId="9">#REF!</definedName>
    <definedName name="dsill5a120" localSheetId="3">#REF!</definedName>
    <definedName name="dsill5a120">#REF!</definedName>
    <definedName name="dsill5a50" localSheetId="7">#REF!</definedName>
    <definedName name="dsill5a50" localSheetId="6">#REF!</definedName>
    <definedName name="dsill5a50" localSheetId="9">#REF!</definedName>
    <definedName name="dsill5a50" localSheetId="3">#REF!</definedName>
    <definedName name="dsill5a50">#REF!</definedName>
    <definedName name="dsill5a60" localSheetId="7">#REF!</definedName>
    <definedName name="dsill5a60" localSheetId="6">#REF!</definedName>
    <definedName name="dsill5a60" localSheetId="9">#REF!</definedName>
    <definedName name="dsill5a60" localSheetId="3">#REF!</definedName>
    <definedName name="dsill5a60">#REF!</definedName>
    <definedName name="dsill5a80" localSheetId="7">#REF!</definedName>
    <definedName name="dsill5a80" localSheetId="6">#REF!</definedName>
    <definedName name="dsill5a80" localSheetId="9">#REF!</definedName>
    <definedName name="dsill5a80" localSheetId="3">#REF!</definedName>
    <definedName name="dsill5a80">#REF!</definedName>
    <definedName name="dsill6a100" localSheetId="7">#REF!</definedName>
    <definedName name="dsill6a100" localSheetId="6">#REF!</definedName>
    <definedName name="dsill6a100" localSheetId="9">#REF!</definedName>
    <definedName name="dsill6a100" localSheetId="3">#REF!</definedName>
    <definedName name="dsill6a100">#REF!</definedName>
    <definedName name="dsill6a120" localSheetId="7">#REF!</definedName>
    <definedName name="dsill6a120" localSheetId="6">#REF!</definedName>
    <definedName name="dsill6a120" localSheetId="9">#REF!</definedName>
    <definedName name="dsill6a120" localSheetId="3">#REF!</definedName>
    <definedName name="dsill6a120">#REF!</definedName>
    <definedName name="dsill6a50" localSheetId="7">#REF!</definedName>
    <definedName name="dsill6a50" localSheetId="6">#REF!</definedName>
    <definedName name="dsill6a50" localSheetId="9">#REF!</definedName>
    <definedName name="dsill6a50" localSheetId="3">#REF!</definedName>
    <definedName name="dsill6a50">#REF!</definedName>
    <definedName name="dsill6a60" localSheetId="7">#REF!</definedName>
    <definedName name="dsill6a60" localSheetId="6">#REF!</definedName>
    <definedName name="dsill6a60" localSheetId="9">#REF!</definedName>
    <definedName name="dsill6a60" localSheetId="3">#REF!</definedName>
    <definedName name="dsill6a60">#REF!</definedName>
    <definedName name="dsill6a80" localSheetId="7">#REF!</definedName>
    <definedName name="dsill6a80" localSheetId="6">#REF!</definedName>
    <definedName name="dsill6a80" localSheetId="9">#REF!</definedName>
    <definedName name="dsill6a80" localSheetId="3">#REF!</definedName>
    <definedName name="dsill6a80">#REF!</definedName>
    <definedName name="dsillug100" localSheetId="7">#REF!</definedName>
    <definedName name="dsillug100" localSheetId="6">#REF!</definedName>
    <definedName name="dsillug100" localSheetId="9">#REF!</definedName>
    <definedName name="dsillug100" localSheetId="3">#REF!</definedName>
    <definedName name="dsillug100">#REF!</definedName>
    <definedName name="dsillug120" localSheetId="7">#REF!</definedName>
    <definedName name="dsillug120" localSheetId="6">#REF!</definedName>
    <definedName name="dsillug120" localSheetId="9">#REF!</definedName>
    <definedName name="dsillug120" localSheetId="3">#REF!</definedName>
    <definedName name="dsillug120">#REF!</definedName>
    <definedName name="dsillug50" localSheetId="7">#REF!</definedName>
    <definedName name="dsillug50" localSheetId="6">#REF!</definedName>
    <definedName name="dsillug50" localSheetId="9">#REF!</definedName>
    <definedName name="dsillug50" localSheetId="3">#REF!</definedName>
    <definedName name="dsillug50">#REF!</definedName>
    <definedName name="dsillug60" localSheetId="7">#REF!</definedName>
    <definedName name="dsillug60" localSheetId="6">#REF!</definedName>
    <definedName name="dsillug60" localSheetId="9">#REF!</definedName>
    <definedName name="dsillug60" localSheetId="3">#REF!</definedName>
    <definedName name="dsillug60">#REF!</definedName>
    <definedName name="dsillug80" localSheetId="7">#REF!</definedName>
    <definedName name="dsillug80" localSheetId="6">#REF!</definedName>
    <definedName name="dsillug80" localSheetId="9">#REF!</definedName>
    <definedName name="dsillug80" localSheetId="3">#REF!</definedName>
    <definedName name="dsillug80">#REF!</definedName>
    <definedName name="dstib2100" localSheetId="7">#REF!</definedName>
    <definedName name="dstib2100" localSheetId="6">#REF!</definedName>
    <definedName name="dstib2100" localSheetId="9">#REF!</definedName>
    <definedName name="dstib2100" localSheetId="3">#REF!</definedName>
    <definedName name="dstib2100">#REF!</definedName>
    <definedName name="dstib2120" localSheetId="7">#REF!</definedName>
    <definedName name="dstib2120" localSheetId="6">#REF!</definedName>
    <definedName name="dstib2120" localSheetId="9">#REF!</definedName>
    <definedName name="dstib2120" localSheetId="3">#REF!</definedName>
    <definedName name="dstib2120">#REF!</definedName>
    <definedName name="dstib250" localSheetId="7">#REF!</definedName>
    <definedName name="dstib250" localSheetId="6">#REF!</definedName>
    <definedName name="dstib250" localSheetId="9">#REF!</definedName>
    <definedName name="dstib250" localSheetId="3">#REF!</definedName>
    <definedName name="dstib250">#REF!</definedName>
    <definedName name="dstib260" localSheetId="7">#REF!</definedName>
    <definedName name="dstib260" localSheetId="6">#REF!</definedName>
    <definedName name="dstib260" localSheetId="9">#REF!</definedName>
    <definedName name="dstib260" localSheetId="3">#REF!</definedName>
    <definedName name="dstib260">#REF!</definedName>
    <definedName name="dstib280" localSheetId="7">#REF!</definedName>
    <definedName name="dstib280" localSheetId="6">#REF!</definedName>
    <definedName name="dstib280" localSheetId="9">#REF!</definedName>
    <definedName name="dstib280" localSheetId="3">#REF!</definedName>
    <definedName name="dstib280">#REF!</definedName>
    <definedName name="DT" localSheetId="7">#REF!</definedName>
    <definedName name="DT" localSheetId="6">#REF!</definedName>
    <definedName name="DT" localSheetId="9">#REF!</definedName>
    <definedName name="DT" localSheetId="3">#REF!</definedName>
    <definedName name="DT">#REF!</definedName>
    <definedName name="DT_KONT" localSheetId="7">#REF!</definedName>
    <definedName name="DT_KONT" localSheetId="6">#REF!</definedName>
    <definedName name="DT_KONT" localSheetId="9">#REF!</definedName>
    <definedName name="DT_KONT" localSheetId="3">#REF!</definedName>
    <definedName name="DT_KONT">#REF!</definedName>
    <definedName name="DTScalc" hidden="1">{#N/A,#N/A,FALSE,"Bank Rec Cover Sheet";#N/A,#N/A,FALSE,"Bank Rec Details"}</definedName>
    <definedName name="DUA" localSheetId="7">#REF!</definedName>
    <definedName name="DUA" localSheetId="6">#REF!</definedName>
    <definedName name="DUA" localSheetId="9">#REF!</definedName>
    <definedName name="DUA">#REF!</definedName>
    <definedName name="DUA_1" localSheetId="7">#REF!</definedName>
    <definedName name="DUA_1" localSheetId="6">#REF!</definedName>
    <definedName name="DUA_1" localSheetId="9">#REF!</definedName>
    <definedName name="DUA_1">#REF!</definedName>
    <definedName name="DUEFROMAFFBB" localSheetId="8">'[73]BS-RTI'!#REF!</definedName>
    <definedName name="DUEFROMAFFBB" localSheetId="7">'[73]BS-RTI'!#REF!</definedName>
    <definedName name="DUEFROMAFFBB" localSheetId="4">'[73]BS-RTI'!#REF!</definedName>
    <definedName name="DUEFROMAFFBB" localSheetId="6">'[73]BS-RTI'!#REF!</definedName>
    <definedName name="DUEFROMAFFBB" localSheetId="9">'[73]BS-RTI'!#REF!</definedName>
    <definedName name="DUEFROMAFFBB" localSheetId="3">'[73]BS-RTI'!#REF!</definedName>
    <definedName name="DUEFROMAFFBB">'[73]BS-RTI'!#REF!</definedName>
    <definedName name="DUEFROMAFFCO" localSheetId="7">#REF!</definedName>
    <definedName name="DUEFROMAFFCO" localSheetId="4">#REF!</definedName>
    <definedName name="DUEFROMAFFCO" localSheetId="6">#REF!</definedName>
    <definedName name="DUEFROMAFFCO" localSheetId="9">#REF!</definedName>
    <definedName name="DUEFROMAFFCO" localSheetId="3">#REF!</definedName>
    <definedName name="DUEFROMAFFCO">#REF!</definedName>
    <definedName name="DUEFROMAFFCON" localSheetId="7">#REF!</definedName>
    <definedName name="DUEFROMAFFCON" localSheetId="6">#REF!</definedName>
    <definedName name="DUEFROMAFFCON" localSheetId="9">#REF!</definedName>
    <definedName name="DUEFROMAFFCON" localSheetId="3">#REF!</definedName>
    <definedName name="DUEFROMAFFCON">#REF!</definedName>
    <definedName name="DUEFROMCOUNTERPART" localSheetId="7">#REF!</definedName>
    <definedName name="DUEFROMCOUNTERPART" localSheetId="6">#REF!</definedName>
    <definedName name="DUEFROMCOUNTERPART" localSheetId="9">#REF!</definedName>
    <definedName name="DUEFROMCOUNTERPART" localSheetId="3">#REF!</definedName>
    <definedName name="DUEFROMCOUNTERPART">#REF!</definedName>
    <definedName name="DUEFROMOTHSTOCKHOLDER" localSheetId="7">#REF!</definedName>
    <definedName name="DUEFROMOTHSTOCKHOLDER" localSheetId="6">#REF!</definedName>
    <definedName name="DUEFROMOTHSTOCKHOLDER" localSheetId="9">#REF!</definedName>
    <definedName name="DUEFROMOTHSTOCKHOLDER" localSheetId="3">#REF!</definedName>
    <definedName name="DUEFROMOTHSTOCKHOLDER">#REF!</definedName>
    <definedName name="DUEFROMSTOCKHOLDER" localSheetId="7">#REF!</definedName>
    <definedName name="DUEFROMSTOCKHOLDER" localSheetId="6">#REF!</definedName>
    <definedName name="DUEFROMSTOCKHOLDER" localSheetId="9">#REF!</definedName>
    <definedName name="DUEFROMSTOCKHOLDER" localSheetId="3">#REF!</definedName>
    <definedName name="DUEFROMSTOCKHOLDER">#REF!</definedName>
    <definedName name="DUEFROMSUBSCO" localSheetId="7">#REF!</definedName>
    <definedName name="DUEFROMSUBSCO" localSheetId="6">#REF!</definedName>
    <definedName name="DUEFROMSUBSCO" localSheetId="9">#REF!</definedName>
    <definedName name="DUEFROMSUBSCO" localSheetId="3">#REF!</definedName>
    <definedName name="DUEFROMSUBSCO">#REF!</definedName>
    <definedName name="DUETOAFFBB" localSheetId="7">'[73]BS-RTI'!#REF!</definedName>
    <definedName name="DUETOAFFBB" localSheetId="6">'[73]BS-RTI'!#REF!</definedName>
    <definedName name="DUETOAFFBB" localSheetId="9">'[73]BS-RTI'!#REF!</definedName>
    <definedName name="DUETOAFFBB" localSheetId="3">'[73]BS-RTI'!#REF!</definedName>
    <definedName name="DUETOAFFBB">'[73]BS-RTI'!#REF!</definedName>
    <definedName name="DUETOAFFCO" localSheetId="7">#REF!</definedName>
    <definedName name="DUETOAFFCO" localSheetId="4">#REF!</definedName>
    <definedName name="DUETOAFFCO" localSheetId="6">#REF!</definedName>
    <definedName name="DUETOAFFCO" localSheetId="9">#REF!</definedName>
    <definedName name="DUETOAFFCO" localSheetId="3">#REF!</definedName>
    <definedName name="DUETOAFFCO">#REF!</definedName>
    <definedName name="DUETOAFFCON" localSheetId="7">#REF!</definedName>
    <definedName name="DUETOAFFCON" localSheetId="6">#REF!</definedName>
    <definedName name="DUETOAFFCON" localSheetId="9">#REF!</definedName>
    <definedName name="DUETOAFFCON" localSheetId="3">#REF!</definedName>
    <definedName name="DUETOAFFCON">#REF!</definedName>
    <definedName name="DUETOCOUNTERPART" localSheetId="7">#REF!</definedName>
    <definedName name="DUETOCOUNTERPART" localSheetId="6">#REF!</definedName>
    <definedName name="DUETOCOUNTERPART" localSheetId="9">#REF!</definedName>
    <definedName name="DUETOCOUNTERPART" localSheetId="3">#REF!</definedName>
    <definedName name="DUETOCOUNTERPART">#REF!</definedName>
    <definedName name="DUETOPLASMAPROJECT" localSheetId="7">#REF!</definedName>
    <definedName name="DUETOPLASMAPROJECT" localSheetId="6">#REF!</definedName>
    <definedName name="DUETOPLASMAPROJECT" localSheetId="9">#REF!</definedName>
    <definedName name="DUETOPLASMAPROJECT" localSheetId="3">#REF!</definedName>
    <definedName name="DUETOPLASMAPROJECT">#REF!</definedName>
    <definedName name="DUETOSTOCKHOLDER" localSheetId="7">#REF!</definedName>
    <definedName name="DUETOSTOCKHOLDER" localSheetId="6">#REF!</definedName>
    <definedName name="DUETOSTOCKHOLDER" localSheetId="9">#REF!</definedName>
    <definedName name="DUETOSTOCKHOLDER" localSheetId="3">#REF!</definedName>
    <definedName name="DUETOSTOCKHOLDER">#REF!</definedName>
    <definedName name="DUETOSTOCKSUBSBB" localSheetId="7">'[73]BS-RTI'!#REF!</definedName>
    <definedName name="DUETOSTOCKSUBSBB" localSheetId="6">'[73]BS-RTI'!#REF!</definedName>
    <definedName name="DUETOSTOCKSUBSBB" localSheetId="9">'[73]BS-RTI'!#REF!</definedName>
    <definedName name="DUETOSTOCKSUBSBB" localSheetId="3">'[73]BS-RTI'!#REF!</definedName>
    <definedName name="DUETOSTOCKSUBSBB">'[73]BS-RTI'!#REF!</definedName>
    <definedName name="DUETOSTOCKSUBSCON" localSheetId="7">#REF!</definedName>
    <definedName name="DUETOSTOCKSUBSCON" localSheetId="4">#REF!</definedName>
    <definedName name="DUETOSTOCKSUBSCON" localSheetId="6">#REF!</definedName>
    <definedName name="DUETOSTOCKSUBSCON" localSheetId="9">#REF!</definedName>
    <definedName name="DUETOSTOCKSUBSCON" localSheetId="3">#REF!</definedName>
    <definedName name="DUETOSTOCKSUBSCON">#REF!</definedName>
    <definedName name="dump" localSheetId="7">#REF!</definedName>
    <definedName name="dump" localSheetId="6">#REF!</definedName>
    <definedName name="dump" localSheetId="9">#REF!</definedName>
    <definedName name="dump" localSheetId="3">#REF!</definedName>
    <definedName name="dump">#REF!</definedName>
    <definedName name="DUMPTRUCK1" localSheetId="7">#REF!</definedName>
    <definedName name="DUMPTRUCK1" localSheetId="6">#REF!</definedName>
    <definedName name="DUMPTRUCK1" localSheetId="9">#REF!</definedName>
    <definedName name="DUMPTRUCK1" localSheetId="3">#REF!</definedName>
    <definedName name="DUMPTRUCK1">#REF!</definedName>
    <definedName name="DUMPTRUCK2" localSheetId="7">#REF!</definedName>
    <definedName name="DUMPTRUCK2" localSheetId="6">#REF!</definedName>
    <definedName name="DUMPTRUCK2" localSheetId="9">#REF!</definedName>
    <definedName name="DUMPTRUCK2" localSheetId="3">#REF!</definedName>
    <definedName name="DUMPTRUCK2">#REF!</definedName>
    <definedName name="DUMPTRUCK321" localSheetId="7">#REF!</definedName>
    <definedName name="DUMPTRUCK321" localSheetId="6">#REF!</definedName>
    <definedName name="DUMPTRUCK321" localSheetId="9">#REF!</definedName>
    <definedName name="DUMPTRUCK321" localSheetId="3">#REF!</definedName>
    <definedName name="DUMPTRUCK321">#REF!</definedName>
    <definedName name="DUMPTRUCK511" localSheetId="7">#REF!</definedName>
    <definedName name="DUMPTRUCK511" localSheetId="6">#REF!</definedName>
    <definedName name="DUMPTRUCK511" localSheetId="9">#REF!</definedName>
    <definedName name="DUMPTRUCK511" localSheetId="3">#REF!</definedName>
    <definedName name="DUMPTRUCK511">#REF!</definedName>
    <definedName name="DUMPTRUCK512" localSheetId="7">#REF!</definedName>
    <definedName name="DUMPTRUCK512" localSheetId="6">#REF!</definedName>
    <definedName name="DUMPTRUCK512" localSheetId="9">#REF!</definedName>
    <definedName name="DUMPTRUCK512" localSheetId="3">#REF!</definedName>
    <definedName name="DUMPTRUCK512">#REF!</definedName>
    <definedName name="DUMPTRUCK521" localSheetId="7">#REF!</definedName>
    <definedName name="DUMPTRUCK521" localSheetId="6">#REF!</definedName>
    <definedName name="DUMPTRUCK521" localSheetId="9">#REF!</definedName>
    <definedName name="DUMPTRUCK521" localSheetId="3">#REF!</definedName>
    <definedName name="DUMPTRUCK521">#REF!</definedName>
    <definedName name="DUMPTRUCK611" localSheetId="7">#REF!</definedName>
    <definedName name="DUMPTRUCK611" localSheetId="6">#REF!</definedName>
    <definedName name="DUMPTRUCK611" localSheetId="9">#REF!</definedName>
    <definedName name="DUMPTRUCK611" localSheetId="3">#REF!</definedName>
    <definedName name="DUMPTRUCK611">#REF!</definedName>
    <definedName name="DUMPTRUCK818" localSheetId="7">#REF!</definedName>
    <definedName name="DUMPTRUCK818" localSheetId="6">#REF!</definedName>
    <definedName name="DUMPTRUCK818" localSheetId="9">#REF!</definedName>
    <definedName name="DUMPTRUCK818" localSheetId="3">#REF!</definedName>
    <definedName name="DUMPTRUCK818">#REF!</definedName>
    <definedName name="DUMPTRUCK819" localSheetId="7">#REF!</definedName>
    <definedName name="DUMPTRUCK819" localSheetId="6">#REF!</definedName>
    <definedName name="DUMPTRUCK819" localSheetId="9">#REF!</definedName>
    <definedName name="DUMPTRUCK819" localSheetId="3">#REF!</definedName>
    <definedName name="DUMPTRUCK819">#REF!</definedName>
    <definedName name="duong1" localSheetId="7">[46]DONGIA!#REF!</definedName>
    <definedName name="duong1" localSheetId="6">[46]DONGIA!#REF!</definedName>
    <definedName name="duong1" localSheetId="9">[46]DONGIA!#REF!</definedName>
    <definedName name="duong1" localSheetId="3">[46]DONGIA!#REF!</definedName>
    <definedName name="duong1">[46]DONGIA!#REF!</definedName>
    <definedName name="duong2" localSheetId="7">[46]DONGIA!#REF!</definedName>
    <definedName name="duong2" localSheetId="6">[46]DONGIA!#REF!</definedName>
    <definedName name="duong2" localSheetId="9">[46]DONGIA!#REF!</definedName>
    <definedName name="duong2" localSheetId="3">[46]DONGIA!#REF!</definedName>
    <definedName name="duong2">[46]DONGIA!#REF!</definedName>
    <definedName name="duong3" localSheetId="7">[46]DONGIA!#REF!</definedName>
    <definedName name="duong3" localSheetId="6">[46]DONGIA!#REF!</definedName>
    <definedName name="duong3" localSheetId="9">[46]DONGIA!#REF!</definedName>
    <definedName name="duong3" localSheetId="3">[46]DONGIA!#REF!</definedName>
    <definedName name="duong3">[46]DONGIA!#REF!</definedName>
    <definedName name="duong4" localSheetId="7">[46]DONGIA!#REF!</definedName>
    <definedName name="duong4" localSheetId="6">[46]DONGIA!#REF!</definedName>
    <definedName name="duong4" localSheetId="9">[46]DONGIA!#REF!</definedName>
    <definedName name="duong4" localSheetId="3">[46]DONGIA!#REF!</definedName>
    <definedName name="duong4">[46]DONGIA!#REF!</definedName>
    <definedName name="duong5" localSheetId="7">[46]DONGIA!#REF!</definedName>
    <definedName name="duong5" localSheetId="6">[46]DONGIA!#REF!</definedName>
    <definedName name="duong5" localSheetId="9">[46]DONGIA!#REF!</definedName>
    <definedName name="duong5" localSheetId="3">[46]DONGIA!#REF!</definedName>
    <definedName name="duong5">[46]DONGIA!#REF!</definedName>
    <definedName name="E" localSheetId="7">#REF!</definedName>
    <definedName name="E" localSheetId="6">#REF!</definedName>
    <definedName name="E" localSheetId="9">#REF!</definedName>
    <definedName name="E" localSheetId="3">#REF!</definedName>
    <definedName name="e" localSheetId="2" hidden="1">{"'RKAP'!$A$1:$H$96"}</definedName>
    <definedName name="E">#REF!</definedName>
    <definedName name="E.001" localSheetId="7">#REF!</definedName>
    <definedName name="E.001" localSheetId="6">#REF!</definedName>
    <definedName name="E.001" localSheetId="9">#REF!</definedName>
    <definedName name="E.001" localSheetId="3">#REF!</definedName>
    <definedName name="E.001">#REF!</definedName>
    <definedName name="E.010" localSheetId="7">#REF!</definedName>
    <definedName name="E.010" localSheetId="6">#REF!</definedName>
    <definedName name="E.010" localSheetId="9">#REF!</definedName>
    <definedName name="E.010" localSheetId="3">#REF!</definedName>
    <definedName name="E.010">#REF!</definedName>
    <definedName name="E.032" localSheetId="7">#REF!</definedName>
    <definedName name="E.032" localSheetId="6">#REF!</definedName>
    <definedName name="E.032" localSheetId="9">#REF!</definedName>
    <definedName name="E.032" localSheetId="3">#REF!</definedName>
    <definedName name="E.032">#REF!</definedName>
    <definedName name="E.052" localSheetId="7">#REF!</definedName>
    <definedName name="E.052" localSheetId="6">#REF!</definedName>
    <definedName name="E.052" localSheetId="9">#REF!</definedName>
    <definedName name="E.052" localSheetId="3">#REF!</definedName>
    <definedName name="E.052">#REF!</definedName>
    <definedName name="E.080" localSheetId="7">#REF!</definedName>
    <definedName name="E.080" localSheetId="6">#REF!</definedName>
    <definedName name="E.080" localSheetId="9">#REF!</definedName>
    <definedName name="E.080" localSheetId="3">#REF!</definedName>
    <definedName name="E.080">#REF!</definedName>
    <definedName name="E.082" localSheetId="7">#REF!</definedName>
    <definedName name="E.082" localSheetId="6">#REF!</definedName>
    <definedName name="E.082" localSheetId="9">#REF!</definedName>
    <definedName name="E.082" localSheetId="3">#REF!</definedName>
    <definedName name="E.082">#REF!</definedName>
    <definedName name="E.084" localSheetId="7">#REF!</definedName>
    <definedName name="E.084" localSheetId="6">#REF!</definedName>
    <definedName name="E.084" localSheetId="9">#REF!</definedName>
    <definedName name="E.084" localSheetId="3">#REF!</definedName>
    <definedName name="E.084">#REF!</definedName>
    <definedName name="E.087" localSheetId="7">#REF!</definedName>
    <definedName name="E.087" localSheetId="6">#REF!</definedName>
    <definedName name="E.087" localSheetId="9">#REF!</definedName>
    <definedName name="E.087" localSheetId="3">#REF!</definedName>
    <definedName name="E.087">#REF!</definedName>
    <definedName name="E.088" localSheetId="7">#REF!</definedName>
    <definedName name="E.088" localSheetId="6">#REF!</definedName>
    <definedName name="E.088" localSheetId="9">#REF!</definedName>
    <definedName name="E.088" localSheetId="3">#REF!</definedName>
    <definedName name="E.088">#REF!</definedName>
    <definedName name="e.111" hidden="1">{#N/A,#N/A,FALSE,"Aging Summary";#N/A,#N/A,FALSE,"Ratio Analysis";#N/A,#N/A,FALSE,"Test 120 Day Accts";#N/A,#N/A,FALSE,"Tickmarks"}</definedName>
    <definedName name="E.153" localSheetId="8">#REF!</definedName>
    <definedName name="E.153" localSheetId="7">#REF!</definedName>
    <definedName name="E.153" localSheetId="4">#REF!</definedName>
    <definedName name="E.153" localSheetId="6">#REF!</definedName>
    <definedName name="E.153" localSheetId="9">#REF!</definedName>
    <definedName name="E.153" localSheetId="3">#REF!</definedName>
    <definedName name="E.153">#REF!</definedName>
    <definedName name="E.157" localSheetId="7">#REF!</definedName>
    <definedName name="E.157" localSheetId="6">#REF!</definedName>
    <definedName name="E.157" localSheetId="9">#REF!</definedName>
    <definedName name="E.157" localSheetId="3">#REF!</definedName>
    <definedName name="E.157">#REF!</definedName>
    <definedName name="E.182" localSheetId="7">#REF!</definedName>
    <definedName name="E.182" localSheetId="6">#REF!</definedName>
    <definedName name="E.182" localSheetId="9">#REF!</definedName>
    <definedName name="E.182" localSheetId="3">#REF!</definedName>
    <definedName name="E.182">#REF!</definedName>
    <definedName name="E.212" localSheetId="7">#REF!</definedName>
    <definedName name="E.212" localSheetId="6">#REF!</definedName>
    <definedName name="E.212" localSheetId="9">#REF!</definedName>
    <definedName name="E.212" localSheetId="3">#REF!</definedName>
    <definedName name="E.212">#REF!</definedName>
    <definedName name="E.221" localSheetId="7">#REF!</definedName>
    <definedName name="E.221" localSheetId="6">#REF!</definedName>
    <definedName name="E.221" localSheetId="9">#REF!</definedName>
    <definedName name="E.221" localSheetId="3">#REF!</definedName>
    <definedName name="E.221">#REF!</definedName>
    <definedName name="E.252" localSheetId="7">#REF!</definedName>
    <definedName name="E.252" localSheetId="6">#REF!</definedName>
    <definedName name="E.252" localSheetId="9">#REF!</definedName>
    <definedName name="E.252" localSheetId="3">#REF!</definedName>
    <definedName name="E.252">#REF!</definedName>
    <definedName name="E.301" localSheetId="7">#REF!</definedName>
    <definedName name="E.301" localSheetId="6">#REF!</definedName>
    <definedName name="E.301" localSheetId="9">#REF!</definedName>
    <definedName name="E.301" localSheetId="3">#REF!</definedName>
    <definedName name="E.301">#REF!</definedName>
    <definedName name="E.341" localSheetId="7">#REF!</definedName>
    <definedName name="E.341" localSheetId="6">#REF!</definedName>
    <definedName name="E.341" localSheetId="9">#REF!</definedName>
    <definedName name="E.341" localSheetId="3">#REF!</definedName>
    <definedName name="E.341">#REF!</definedName>
    <definedName name="E_1" localSheetId="7">#REF!</definedName>
    <definedName name="E_1" localSheetId="6">#REF!</definedName>
    <definedName name="E_1" localSheetId="9">#REF!</definedName>
    <definedName name="E_1" localSheetId="3">#REF!</definedName>
    <definedName name="E_1">#REF!</definedName>
    <definedName name="E1A" localSheetId="7">#REF!</definedName>
    <definedName name="E1A" localSheetId="6">#REF!</definedName>
    <definedName name="E1A" localSheetId="9">#REF!</definedName>
    <definedName name="E1A" localSheetId="3">#REF!</definedName>
    <definedName name="E1A">#REF!</definedName>
    <definedName name="ea" hidden="1">{#N/A,#N/A,FALSE,"Aging Summary";#N/A,#N/A,FALSE,"Ratio Analysis";#N/A,#N/A,FALSE,"Test 120 Day Accts";#N/A,#N/A,FALSE,"Tickmarks"}</definedName>
    <definedName name="eben" localSheetId="7">'[123]SE-C'!#REF!</definedName>
    <definedName name="eben" localSheetId="6">'[123]SE-C'!#REF!</definedName>
    <definedName name="eben" localSheetId="9">'[123]SE-C'!#REF!</definedName>
    <definedName name="eben" localSheetId="3">'[123]SE-C'!#REF!</definedName>
    <definedName name="eben">'[123]SE-C'!#REF!</definedName>
    <definedName name="edrfr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EDZ" localSheetId="7">#REF!</definedName>
    <definedName name="EDZ" localSheetId="6">#REF!</definedName>
    <definedName name="EDZ" localSheetId="9">#REF!</definedName>
    <definedName name="EDZ">#REF!</definedName>
    <definedName name="EE">[124]JobDetails!$A$56:$A$90</definedName>
    <definedName name="eee" localSheetId="8" hidden="1">{"Graphic",#N/A,TRUE,"Graphic"}</definedName>
    <definedName name="eee" localSheetId="4" hidden="1">{"Graphic",#N/A,TRUE,"Graphic"}</definedName>
    <definedName name="eee" localSheetId="2" hidden="1">{"'RKAP'!$A$1:$H$96"}</definedName>
    <definedName name="eee" hidden="1">{"Graphic",#N/A,TRUE,"Graphic"}</definedName>
    <definedName name="EEE09REV1">'[125]5-Peralatan'!$AW$16</definedName>
    <definedName name="EEE17REV">'[125]5-Peralatan'!$AW$24</definedName>
    <definedName name="EEE17REV1">'[125]5-Peralatan'!$AW$24</definedName>
    <definedName name="eephdp" localSheetId="7">#REF!</definedName>
    <definedName name="eephdp" localSheetId="6">#REF!</definedName>
    <definedName name="eephdp" localSheetId="9">#REF!</definedName>
    <definedName name="eephdp">#REF!</definedName>
    <definedName name="EEX" localSheetId="7">#REF!</definedName>
    <definedName name="EEX" localSheetId="6">#REF!</definedName>
    <definedName name="EEX" localSheetId="9">#REF!</definedName>
    <definedName name="EEX" localSheetId="3">#REF!</definedName>
    <definedName name="EEX">#REF!</definedName>
    <definedName name="EFX" localSheetId="7">#REF!</definedName>
    <definedName name="EFX" localSheetId="6">#REF!</definedName>
    <definedName name="EFX" localSheetId="9">#REF!</definedName>
    <definedName name="EFX" localSheetId="3">#REF!</definedName>
    <definedName name="EFX">#REF!</definedName>
    <definedName name="EGX" localSheetId="7">#REF!</definedName>
    <definedName name="EGX" localSheetId="6">#REF!</definedName>
    <definedName name="EGX" localSheetId="9">#REF!</definedName>
    <definedName name="EGX" localSheetId="3">#REF!</definedName>
    <definedName name="EGX">#REF!</definedName>
    <definedName name="EHX" localSheetId="7">#REF!</definedName>
    <definedName name="EHX" localSheetId="6">#REF!</definedName>
    <definedName name="EHX" localSheetId="9">#REF!</definedName>
    <definedName name="EHX" localSheetId="3">#REF!</definedName>
    <definedName name="EHX">#REF!</definedName>
    <definedName name="EJ_5" localSheetId="7">[98]DBase!#REF!</definedName>
    <definedName name="EJ_5" localSheetId="6">[98]DBase!#REF!</definedName>
    <definedName name="EJ_5" localSheetId="9">[98]DBase!#REF!</definedName>
    <definedName name="EJ_5" localSheetId="3">[98]DBase!#REF!</definedName>
    <definedName name="EJ_5">[98]DBase!#REF!</definedName>
    <definedName name="EJX" localSheetId="7">#REF!</definedName>
    <definedName name="EJX" localSheetId="4">#REF!</definedName>
    <definedName name="EJX" localSheetId="6">#REF!</definedName>
    <definedName name="EJX" localSheetId="9">#REF!</definedName>
    <definedName name="EJX" localSheetId="3">#REF!</definedName>
    <definedName name="EJX">#REF!</definedName>
    <definedName name="EKX" localSheetId="7">#REF!</definedName>
    <definedName name="EKX" localSheetId="6">#REF!</definedName>
    <definedName name="EKX" localSheetId="9">#REF!</definedName>
    <definedName name="EKX" localSheetId="3">#REF!</definedName>
    <definedName name="EKX">#REF!</definedName>
    <definedName name="elek" localSheetId="7">#REF!</definedName>
    <definedName name="elek" localSheetId="6">#REF!</definedName>
    <definedName name="elek" localSheetId="9">#REF!</definedName>
    <definedName name="elek" localSheetId="3">#REF!</definedName>
    <definedName name="elek">#REF!</definedName>
    <definedName name="elektik" localSheetId="7" hidden="1">#REF!</definedName>
    <definedName name="elektik" localSheetId="6" hidden="1">#REF!</definedName>
    <definedName name="elektik" localSheetId="9" hidden="1">#REF!</definedName>
    <definedName name="elektik" hidden="1">#REF!</definedName>
    <definedName name="ELVY" localSheetId="7">#REF!</definedName>
    <definedName name="ELVY" localSheetId="6">#REF!</definedName>
    <definedName name="ELVY" localSheetId="9">#REF!</definedName>
    <definedName name="ELVY">#REF!</definedName>
    <definedName name="ELX" localSheetId="7">#REF!</definedName>
    <definedName name="ELX" localSheetId="6">#REF!</definedName>
    <definedName name="ELX" localSheetId="9">#REF!</definedName>
    <definedName name="ELX" localSheetId="3">#REF!</definedName>
    <definedName name="ELX">#REF!</definedName>
    <definedName name="email" localSheetId="7">#REF!</definedName>
    <definedName name="email" localSheetId="6">#REF!</definedName>
    <definedName name="email" localSheetId="9">#REF!</definedName>
    <definedName name="email" localSheetId="3">#REF!</definedName>
    <definedName name="email">#REF!</definedName>
    <definedName name="emas" localSheetId="7">#REF!</definedName>
    <definedName name="emas" localSheetId="6">#REF!</definedName>
    <definedName name="emas" localSheetId="9">#REF!</definedName>
    <definedName name="emas">#REF!</definedName>
    <definedName name="End_Bal_Ton" localSheetId="7">#REF!</definedName>
    <definedName name="End_Bal_Ton" localSheetId="6">#REF!</definedName>
    <definedName name="End_Bal_Ton" localSheetId="9">#REF!</definedName>
    <definedName name="End_Bal_Ton" localSheetId="3">#REF!</definedName>
    <definedName name="End_Bal_Ton">#REF!</definedName>
    <definedName name="End_Bal_USD" localSheetId="7">#REF!</definedName>
    <definedName name="End_Bal_USD" localSheetId="6">#REF!</definedName>
    <definedName name="End_Bal_USD" localSheetId="9">#REF!</definedName>
    <definedName name="End_Bal_USD" localSheetId="3">#REF!</definedName>
    <definedName name="End_Bal_USD">#REF!</definedName>
    <definedName name="ent" localSheetId="7">#REF!</definedName>
    <definedName name="ent" localSheetId="6">#REF!</definedName>
    <definedName name="ent" localSheetId="9">#REF!</definedName>
    <definedName name="ent">#REF!</definedName>
    <definedName name="Entities" localSheetId="7">'[126]SetUp Data'!#REF!</definedName>
    <definedName name="Entities" localSheetId="6">'[126]SetUp Data'!#REF!</definedName>
    <definedName name="Entities" localSheetId="9">'[126]SetUp Data'!#REF!</definedName>
    <definedName name="Entities" localSheetId="3">'[126]SetUp Data'!#REF!</definedName>
    <definedName name="Entities">'[126]SetUp Data'!#REF!</definedName>
    <definedName name="ENTRANCE" localSheetId="7">#REF!</definedName>
    <definedName name="ENTRANCE" localSheetId="4">#REF!</definedName>
    <definedName name="ENTRANCE" localSheetId="6">#REF!</definedName>
    <definedName name="ENTRANCE" localSheetId="9">#REF!</definedName>
    <definedName name="ENTRANCE" localSheetId="3">#REF!</definedName>
    <definedName name="ENTRANCE">#REF!</definedName>
    <definedName name="eol" localSheetId="7">#REF!</definedName>
    <definedName name="eol" localSheetId="6">#REF!</definedName>
    <definedName name="eol" localSheetId="9">#REF!</definedName>
    <definedName name="eol" localSheetId="3">#REF!</definedName>
    <definedName name="eol">#REF!</definedName>
    <definedName name="epe_1" localSheetId="7">#REF!</definedName>
    <definedName name="epe_1" localSheetId="6">#REF!</definedName>
    <definedName name="epe_1" localSheetId="9">#REF!</definedName>
    <definedName name="epe_1" localSheetId="3">#REF!</definedName>
    <definedName name="epe_1">#REF!</definedName>
    <definedName name="epe_2" localSheetId="7">#REF!</definedName>
    <definedName name="epe_2" localSheetId="6">#REF!</definedName>
    <definedName name="epe_2" localSheetId="9">#REF!</definedName>
    <definedName name="epe_2" localSheetId="3">#REF!</definedName>
    <definedName name="epe_2">#REF!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localSheetId="2" hidden="1">"73ImntHK7EFLONWYoC7fE37y7nXi63fxHS3iv392AQAA"</definedName>
    <definedName name="EPMWorkbookOptions_2" hidden="1">"9F3OxBOtzB60hFONCeryveGHd9WJr+7iO45h/1l2AQAA"</definedName>
    <definedName name="EPMWorkbookOptions_3">"L+G99exhFJK6oqmIg4/aDuL76GnhkHc4hg7hC9p9BLGFZwu0z3PW54J67hEOwtSA8tsPEu1GfVrwS73SfhMX/VzBSElxJA6+GYok0Hmt55LEU0iWDB4wbIdJJcib3ChWxTbEXSDQ8UVu9sB3rFcNez7E4WuX4Vv8HE7ndb5lc3WuOb+pd3gI68CCTc6etrn2lN30nI3KSTywgt3MDeFyShbBHLcs5bkOxCWOT8n0mKj4vfGoibo8MvoMuRRH"</definedName>
    <definedName name="EPMWorkbookOptions_4" hidden="1">"pqqNAVlPyIpwFHQieYLV6961RhbeWxc5d9QGH+rgvjw/wZfFCvT5YQv0JfqlEPh3vE56imHoojIoTiwAXAeAy4FlSgjsTsYDZCO7aoiDCtncMgsgK4mG/KDq3woDy7I8z3Hc5cA2ywdsIiJhNFpZH8wmYDomABWnuWUW4JSsAYpRnNJWmwGdTvtyStnyURpLmF1SyXZTQZpfZhFIP00UbUi0/ZPtv9Vi2Tfs/1wJQU1kzLIqfzLFQbX155dZ"</definedName>
    <definedName name="EPMWorkbookOptions_5" hidden="1">"gFbV6Mv6+Iq/rfjyoRprmOWU2CpQ/yao2kAcjZTRg2LIwyvi2iofrmkls9DyDOABC0rwdeAfaMPegPhVaZOjzU2lzSltOhU35+6pZhm0+Y/2SV29VwyJSCzrV9wn2yXcJ1NKZrnVpAeTAQxXUZtbZgFqdc2QJjoRWCr+eOft0HbKB21KyPhBZM+UJ3oFam6ZBUA1lKF8RUJvykfoRsHsctoETLtRir90/qomfDk0+X/u3aEsjie6fM2nXUwJ"</definedName>
    <definedName name="EPMWorkbookOptions_6" hidden="1">"jxIkMsb7iybritpTpArTtzhlqsl3Eui841QZa+JOsh2fO0sbj8+qCTqcYxgsVFf1oZscIcoaIz/JgRbeJFXdsfUME89Dc+SbHMojbIaRjIn3cUPWf21vZ01Qgs8WRtbUgUOIn/YZjuzv3+3Tbg8Bdn8BSFTXCD8oAAA="</definedName>
    <definedName name="eqinsubs" localSheetId="7">'[16]Detail-PARENT'!#REF!</definedName>
    <definedName name="eqinsubs" localSheetId="4">'[16]Detail-PARENT'!#REF!</definedName>
    <definedName name="eqinsubs" localSheetId="6">'[16]Detail-PARENT'!#REF!</definedName>
    <definedName name="eqinsubs" localSheetId="9">'[16]Detail-PARENT'!#REF!</definedName>
    <definedName name="eqinsubs" localSheetId="3">'[16]Detail-PARENT'!#REF!</definedName>
    <definedName name="eqinsubs">'[16]Detail-PARENT'!#REF!</definedName>
    <definedName name="Eqp_list">'[127]List of Eqp'!$N$14:$O$42</definedName>
    <definedName name="equipment2">[128]Pricing!$A$15:$AB$302</definedName>
    <definedName name="ertert" hidden="1">{"'Income Statement'!$A$1:$L$32"}</definedName>
    <definedName name="ERTR.HJHJH" hidden="1">{#N/A,#N/A,FALSE,"PRJCTED MNTHLY QTY's"}</definedName>
    <definedName name="es" hidden="1">{#N/A,#N/A,FALSE,"Aging Summary";#N/A,#N/A,FALSE,"Ratio Analysis";#N/A,#N/A,FALSE,"Test 120 Day Accts";#N/A,#N/A,FALSE,"Tickmarks"}</definedName>
    <definedName name="est" localSheetId="8" hidden="1">{"EVA",#N/A,FALSE,"EVA";"WACC",#N/A,FALSE,"WACC"}</definedName>
    <definedName name="est" localSheetId="4" hidden="1">{"EVA",#N/A,FALSE,"EVA";"WACC",#N/A,FALSE,"WACC"}</definedName>
    <definedName name="est" hidden="1">{"EVA",#N/A,FALSE,"EVA";"WACC",#N/A,FALSE,"WACC"}</definedName>
    <definedName name="ETB" localSheetId="7">#REF!</definedName>
    <definedName name="ETB" localSheetId="4">#REF!</definedName>
    <definedName name="ETB" localSheetId="6">#REF!</definedName>
    <definedName name="ETB" localSheetId="9">#REF!</definedName>
    <definedName name="ETB" localSheetId="3">#REF!</definedName>
    <definedName name="ETB">#REF!</definedName>
    <definedName name="ev_juli">'[129]rincian per proyek'!$A$1:$BA$124</definedName>
    <definedName name="EW" hidden="1">{#N/A,#N/A,FALSE,"PRJCTED QTRLY $'s"}</definedName>
    <definedName name="Ewhy" localSheetId="7">#REF!</definedName>
    <definedName name="Ewhy" localSheetId="6">#REF!</definedName>
    <definedName name="Ewhy" localSheetId="9">#REF!</definedName>
    <definedName name="Ewhy">#REF!</definedName>
    <definedName name="ex" localSheetId="7">#REF!</definedName>
    <definedName name="ex" localSheetId="6">#REF!</definedName>
    <definedName name="ex" localSheetId="9">#REF!</definedName>
    <definedName name="ex">#REF!</definedName>
    <definedName name="exca" localSheetId="7">#REF!</definedName>
    <definedName name="exca" localSheetId="6">#REF!</definedName>
    <definedName name="exca" localSheetId="9">#REF!</definedName>
    <definedName name="exca" localSheetId="3">#REF!</definedName>
    <definedName name="exca">#REF!</definedName>
    <definedName name="EXCAVATOR" localSheetId="7">#REF!</definedName>
    <definedName name="EXCAVATOR" localSheetId="6">#REF!</definedName>
    <definedName name="EXCAVATOR" localSheetId="9">#REF!</definedName>
    <definedName name="EXCAVATOR" localSheetId="3">#REF!</definedName>
    <definedName name="EXCAVATOR">#REF!</definedName>
    <definedName name="EXCAVATOR311" localSheetId="7">#REF!</definedName>
    <definedName name="EXCAVATOR311" localSheetId="6">#REF!</definedName>
    <definedName name="EXCAVATOR311" localSheetId="9">#REF!</definedName>
    <definedName name="EXCAVATOR311" localSheetId="3">#REF!</definedName>
    <definedName name="EXCAVATOR311">#REF!</definedName>
    <definedName name="EXCAVATOR312" localSheetId="7">#REF!</definedName>
    <definedName name="EXCAVATOR312" localSheetId="6">#REF!</definedName>
    <definedName name="EXCAVATOR312" localSheetId="9">#REF!</definedName>
    <definedName name="EXCAVATOR312" localSheetId="3">#REF!</definedName>
    <definedName name="EXCAVATOR312">#REF!</definedName>
    <definedName name="EXCAVATOR321" localSheetId="7">#REF!</definedName>
    <definedName name="EXCAVATOR321" localSheetId="6">#REF!</definedName>
    <definedName name="EXCAVATOR321" localSheetId="9">#REF!</definedName>
    <definedName name="EXCAVATOR321" localSheetId="3">#REF!</definedName>
    <definedName name="EXCAVATOR321">#REF!</definedName>
    <definedName name="Excel_BuiltIn__FilterDatabase_10" localSheetId="7">#REF!</definedName>
    <definedName name="Excel_BuiltIn__FilterDatabase_10" localSheetId="6">#REF!</definedName>
    <definedName name="Excel_BuiltIn__FilterDatabase_10" localSheetId="9">#REF!</definedName>
    <definedName name="Excel_BuiltIn__FilterDatabase_10">#REF!</definedName>
    <definedName name="Excel_BuiltIn__FilterDatabase_3" localSheetId="7">#REF!</definedName>
    <definedName name="Excel_BuiltIn__FilterDatabase_3" localSheetId="6">#REF!</definedName>
    <definedName name="Excel_BuiltIn__FilterDatabase_3" localSheetId="9">#REF!</definedName>
    <definedName name="Excel_BuiltIn__FilterDatabase_3">#REF!</definedName>
    <definedName name="Excel_BuiltIn__FilterDatabase_6" localSheetId="7">#REF!</definedName>
    <definedName name="Excel_BuiltIn__FilterDatabase_6" localSheetId="6">#REF!</definedName>
    <definedName name="Excel_BuiltIn__FilterDatabase_6" localSheetId="9">#REF!</definedName>
    <definedName name="Excel_BuiltIn__FilterDatabase_6">#REF!</definedName>
    <definedName name="Excel_BuiltIn__FilterDatabase_7" localSheetId="7">#REF!</definedName>
    <definedName name="Excel_BuiltIn__FilterDatabase_7" localSheetId="6">#REF!</definedName>
    <definedName name="Excel_BuiltIn__FilterDatabase_7" localSheetId="9">#REF!</definedName>
    <definedName name="Excel_BuiltIn__FilterDatabase_7">#REF!</definedName>
    <definedName name="Excel_BuiltIn_Database" localSheetId="7">#REF!</definedName>
    <definedName name="Excel_BuiltIn_Database" localSheetId="6">#REF!</definedName>
    <definedName name="Excel_BuiltIn_Database" localSheetId="9">#REF!</definedName>
    <definedName name="Excel_BuiltIn_Database">#REF!</definedName>
    <definedName name="Excel_BuiltIn_Database_4" localSheetId="7">#REF!</definedName>
    <definedName name="Excel_BuiltIn_Database_4" localSheetId="6">#REF!</definedName>
    <definedName name="Excel_BuiltIn_Database_4" localSheetId="9">#REF!</definedName>
    <definedName name="Excel_BuiltIn_Database_4">#REF!</definedName>
    <definedName name="Excel_BuiltIn_Database_7" localSheetId="7">#REF!</definedName>
    <definedName name="Excel_BuiltIn_Database_7" localSheetId="6">#REF!</definedName>
    <definedName name="Excel_BuiltIn_Database_7" localSheetId="9">#REF!</definedName>
    <definedName name="Excel_BuiltIn_Database_7">#REF!</definedName>
    <definedName name="Excel_BuiltIn_Print_Area" localSheetId="7">#REF!</definedName>
    <definedName name="Excel_BuiltIn_Print_Area" localSheetId="6">#REF!</definedName>
    <definedName name="Excel_BuiltIn_Print_Area" localSheetId="9">#REF!</definedName>
    <definedName name="Excel_BuiltIn_Print_Area">#REF!</definedName>
    <definedName name="Excel_BuiltIn_Print_Area_1" localSheetId="7">#REF!</definedName>
    <definedName name="Excel_BuiltIn_Print_Area_1" localSheetId="6">#REF!</definedName>
    <definedName name="Excel_BuiltIn_Print_Area_1" localSheetId="9">#REF!</definedName>
    <definedName name="Excel_BuiltIn_Print_Area_1">#REF!</definedName>
    <definedName name="Excel_BuiltIn_Print_Area_10" localSheetId="7">#REF!</definedName>
    <definedName name="Excel_BuiltIn_Print_Area_10" localSheetId="6">#REF!</definedName>
    <definedName name="Excel_BuiltIn_Print_Area_10" localSheetId="9">#REF!</definedName>
    <definedName name="Excel_BuiltIn_Print_Area_10">#REF!</definedName>
    <definedName name="Excel_BuiltIn_Print_Area_14_1" localSheetId="7">#REF!</definedName>
    <definedName name="Excel_BuiltIn_Print_Area_14_1" localSheetId="6">#REF!</definedName>
    <definedName name="Excel_BuiltIn_Print_Area_14_1" localSheetId="9">#REF!</definedName>
    <definedName name="Excel_BuiltIn_Print_Area_14_1">#REF!</definedName>
    <definedName name="Excel_BuiltIn_Print_Area_15" localSheetId="7">#REF!</definedName>
    <definedName name="Excel_BuiltIn_Print_Area_15" localSheetId="6">#REF!</definedName>
    <definedName name="Excel_BuiltIn_Print_Area_15" localSheetId="9">#REF!</definedName>
    <definedName name="Excel_BuiltIn_Print_Area_15">#REF!</definedName>
    <definedName name="Excel_BuiltIn_Print_Area_16" localSheetId="7">#REF!</definedName>
    <definedName name="Excel_BuiltIn_Print_Area_16" localSheetId="6">#REF!</definedName>
    <definedName name="Excel_BuiltIn_Print_Area_16" localSheetId="9">#REF!</definedName>
    <definedName name="Excel_BuiltIn_Print_Area_16">#REF!</definedName>
    <definedName name="Excel_BuiltIn_Print_Area_17" localSheetId="7">#REF!</definedName>
    <definedName name="Excel_BuiltIn_Print_Area_17" localSheetId="6">#REF!</definedName>
    <definedName name="Excel_BuiltIn_Print_Area_17" localSheetId="9">#REF!</definedName>
    <definedName name="Excel_BuiltIn_Print_Area_17">#REF!</definedName>
    <definedName name="Excel_BuiltIn_Print_Area_18" localSheetId="7">#REF!</definedName>
    <definedName name="Excel_BuiltIn_Print_Area_18" localSheetId="6">#REF!</definedName>
    <definedName name="Excel_BuiltIn_Print_Area_18" localSheetId="9">#REF!</definedName>
    <definedName name="Excel_BuiltIn_Print_Area_18">#REF!</definedName>
    <definedName name="Excel_BuiltIn_Print_Area_19" localSheetId="7">#REF!</definedName>
    <definedName name="Excel_BuiltIn_Print_Area_19" localSheetId="6">#REF!</definedName>
    <definedName name="Excel_BuiltIn_Print_Area_19" localSheetId="9">#REF!</definedName>
    <definedName name="Excel_BuiltIn_Print_Area_19">#REF!</definedName>
    <definedName name="Excel_BuiltIn_Print_Area_20" localSheetId="7">#REF!</definedName>
    <definedName name="Excel_BuiltIn_Print_Area_20" localSheetId="6">#REF!</definedName>
    <definedName name="Excel_BuiltIn_Print_Area_20" localSheetId="9">#REF!</definedName>
    <definedName name="Excel_BuiltIn_Print_Area_20">#REF!</definedName>
    <definedName name="Excel_BuiltIn_Print_Area_21" localSheetId="7">#REF!</definedName>
    <definedName name="Excel_BuiltIn_Print_Area_21" localSheetId="6">#REF!</definedName>
    <definedName name="Excel_BuiltIn_Print_Area_21" localSheetId="9">#REF!</definedName>
    <definedName name="Excel_BuiltIn_Print_Area_21">#REF!</definedName>
    <definedName name="Excel_BuiltIn_Print_Area_22" localSheetId="7">#REF!</definedName>
    <definedName name="Excel_BuiltIn_Print_Area_22" localSheetId="6">#REF!</definedName>
    <definedName name="Excel_BuiltIn_Print_Area_22" localSheetId="9">#REF!</definedName>
    <definedName name="Excel_BuiltIn_Print_Area_22">#REF!</definedName>
    <definedName name="Excel_BuiltIn_Print_Area_23" localSheetId="7">#REF!</definedName>
    <definedName name="Excel_BuiltIn_Print_Area_23" localSheetId="6">#REF!</definedName>
    <definedName name="Excel_BuiltIn_Print_Area_23" localSheetId="9">#REF!</definedName>
    <definedName name="Excel_BuiltIn_Print_Area_23">#REF!</definedName>
    <definedName name="Excel_BuiltIn_Print_Area_24" localSheetId="7">#REF!</definedName>
    <definedName name="Excel_BuiltIn_Print_Area_24" localSheetId="6">#REF!</definedName>
    <definedName name="Excel_BuiltIn_Print_Area_24" localSheetId="9">#REF!</definedName>
    <definedName name="Excel_BuiltIn_Print_Area_24">#REF!</definedName>
    <definedName name="Excel_BuiltIn_Print_Area_3_1" localSheetId="7">#REF!</definedName>
    <definedName name="Excel_BuiltIn_Print_Area_3_1" localSheetId="6">#REF!</definedName>
    <definedName name="Excel_BuiltIn_Print_Area_3_1" localSheetId="9">#REF!</definedName>
    <definedName name="Excel_BuiltIn_Print_Area_3_1">#REF!</definedName>
    <definedName name="Excel_BuiltIn_Print_Area_4" localSheetId="7">#REF!</definedName>
    <definedName name="Excel_BuiltIn_Print_Area_4" localSheetId="6">#REF!</definedName>
    <definedName name="Excel_BuiltIn_Print_Area_4" localSheetId="9">#REF!</definedName>
    <definedName name="Excel_BuiltIn_Print_Area_4">#REF!</definedName>
    <definedName name="Excel_BuiltIn_Print_Area_4_1" localSheetId="7">#REF!</definedName>
    <definedName name="Excel_BuiltIn_Print_Area_4_1" localSheetId="6">#REF!</definedName>
    <definedName name="Excel_BuiltIn_Print_Area_4_1" localSheetId="9">#REF!</definedName>
    <definedName name="Excel_BuiltIn_Print_Area_4_1">#REF!</definedName>
    <definedName name="Excel_BuiltIn_Print_Area_5" localSheetId="7">#REF!</definedName>
    <definedName name="Excel_BuiltIn_Print_Area_5" localSheetId="6">#REF!</definedName>
    <definedName name="Excel_BuiltIn_Print_Area_5" localSheetId="9">#REF!</definedName>
    <definedName name="Excel_BuiltIn_Print_Area_5">#REF!</definedName>
    <definedName name="Excel_BuiltIn_Print_Area_5_1" localSheetId="7">#REF!</definedName>
    <definedName name="Excel_BuiltIn_Print_Area_5_1" localSheetId="6">#REF!</definedName>
    <definedName name="Excel_BuiltIn_Print_Area_5_1" localSheetId="9">#REF!</definedName>
    <definedName name="Excel_BuiltIn_Print_Area_5_1">#REF!</definedName>
    <definedName name="Excel_BuiltIn_Print_Area_6" localSheetId="7">#REF!</definedName>
    <definedName name="Excel_BuiltIn_Print_Area_6" localSheetId="6">#REF!</definedName>
    <definedName name="Excel_BuiltIn_Print_Area_6" localSheetId="9">#REF!</definedName>
    <definedName name="Excel_BuiltIn_Print_Area_6">#REF!</definedName>
    <definedName name="Excel_BuiltIn_Print_Area_7" localSheetId="7">#REF!</definedName>
    <definedName name="Excel_BuiltIn_Print_Area_7" localSheetId="6">#REF!</definedName>
    <definedName name="Excel_BuiltIn_Print_Area_7" localSheetId="9">#REF!</definedName>
    <definedName name="Excel_BuiltIn_Print_Area_7">#REF!</definedName>
    <definedName name="Excel_BuiltIn_Print_Area_8" localSheetId="7">#REF!</definedName>
    <definedName name="Excel_BuiltIn_Print_Area_8" localSheetId="6">#REF!</definedName>
    <definedName name="Excel_BuiltIn_Print_Area_8" localSheetId="9">#REF!</definedName>
    <definedName name="Excel_BuiltIn_Print_Area_8">#REF!</definedName>
    <definedName name="Excel_BuiltIn_Print_Titles_1" localSheetId="7">[130]KAS_BNK!#REF!</definedName>
    <definedName name="Excel_BuiltIn_Print_Titles_1" localSheetId="6">[130]KAS_BNK!#REF!</definedName>
    <definedName name="Excel_BuiltIn_Print_Titles_1" localSheetId="9">[130]KAS_BNK!#REF!</definedName>
    <definedName name="Excel_BuiltIn_Print_Titles_1" localSheetId="3">[130]KAS_BNK!#REF!</definedName>
    <definedName name="Excel_BuiltIn_Print_Titles_1">[130]KAS_BNK!#REF!</definedName>
    <definedName name="Excel_BuiltIn_Print_Titles_10" localSheetId="7">'[130]ARUS KAS'!#REF!</definedName>
    <definedName name="Excel_BuiltIn_Print_Titles_10" localSheetId="6">'[130]ARUS KAS'!#REF!</definedName>
    <definedName name="Excel_BuiltIn_Print_Titles_10" localSheetId="9">'[130]ARUS KAS'!#REF!</definedName>
    <definedName name="Excel_BuiltIn_Print_Titles_10" localSheetId="3">'[130]ARUS KAS'!#REF!</definedName>
    <definedName name="Excel_BuiltIn_Print_Titles_10">'[130]ARUS KAS'!#REF!</definedName>
    <definedName name="Excel_BuiltIn_Print_Titles_10_1" localSheetId="7">#REF!,#REF!</definedName>
    <definedName name="Excel_BuiltIn_Print_Titles_10_1" localSheetId="6">#REF!,#REF!</definedName>
    <definedName name="Excel_BuiltIn_Print_Titles_10_1" localSheetId="9">#REF!,#REF!</definedName>
    <definedName name="Excel_BuiltIn_Print_Titles_10_1">#REF!,#REF!</definedName>
    <definedName name="Excel_BuiltIn_Print_Titles_11" localSheetId="7">#REF!</definedName>
    <definedName name="Excel_BuiltIn_Print_Titles_11" localSheetId="6">#REF!</definedName>
    <definedName name="Excel_BuiltIn_Print_Titles_11" localSheetId="9">#REF!</definedName>
    <definedName name="Excel_BuiltIn_Print_Titles_11">#REF!</definedName>
    <definedName name="Excel_BuiltIn_Print_Titles_12" localSheetId="7">#REF!</definedName>
    <definedName name="Excel_BuiltIn_Print_Titles_12" localSheetId="6">#REF!</definedName>
    <definedName name="Excel_BuiltIn_Print_Titles_12" localSheetId="9">#REF!</definedName>
    <definedName name="Excel_BuiltIn_Print_Titles_12">#REF!</definedName>
    <definedName name="Excel_BuiltIn_Print_Titles_12_1" localSheetId="7">#REF!</definedName>
    <definedName name="Excel_BuiltIn_Print_Titles_12_1" localSheetId="6">#REF!</definedName>
    <definedName name="Excel_BuiltIn_Print_Titles_12_1" localSheetId="9">#REF!</definedName>
    <definedName name="Excel_BuiltIn_Print_Titles_12_1">#REF!</definedName>
    <definedName name="Excel_BuiltIn_Print_Titles_13" localSheetId="7">#REF!,#REF!</definedName>
    <definedName name="Excel_BuiltIn_Print_Titles_13" localSheetId="6">#REF!,#REF!</definedName>
    <definedName name="Excel_BuiltIn_Print_Titles_13" localSheetId="9">#REF!,#REF!</definedName>
    <definedName name="Excel_BuiltIn_Print_Titles_13">#REF!,#REF!</definedName>
    <definedName name="Excel_BuiltIn_Print_Titles_14" localSheetId="7">#REF!,#REF!</definedName>
    <definedName name="Excel_BuiltIn_Print_Titles_14" localSheetId="6">#REF!,#REF!</definedName>
    <definedName name="Excel_BuiltIn_Print_Titles_14" localSheetId="9">#REF!,#REF!</definedName>
    <definedName name="Excel_BuiltIn_Print_Titles_14">#REF!,#REF!</definedName>
    <definedName name="Excel_BuiltIn_Print_Titles_14_1" localSheetId="7">#REF!</definedName>
    <definedName name="Excel_BuiltIn_Print_Titles_14_1" localSheetId="6">#REF!</definedName>
    <definedName name="Excel_BuiltIn_Print_Titles_14_1" localSheetId="9">#REF!</definedName>
    <definedName name="Excel_BuiltIn_Print_Titles_14_1">#REF!</definedName>
    <definedName name="Excel_BuiltIn_Print_Titles_15" localSheetId="7">#REF!,#REF!</definedName>
    <definedName name="Excel_BuiltIn_Print_Titles_15" localSheetId="6">#REF!,#REF!</definedName>
    <definedName name="Excel_BuiltIn_Print_Titles_15" localSheetId="9">#REF!,#REF!</definedName>
    <definedName name="Excel_BuiltIn_Print_Titles_15">#REF!,#REF!</definedName>
    <definedName name="Excel_BuiltIn_Print_Titles_15_1" localSheetId="7">#REF!</definedName>
    <definedName name="Excel_BuiltIn_Print_Titles_15_1" localSheetId="6">#REF!</definedName>
    <definedName name="Excel_BuiltIn_Print_Titles_15_1" localSheetId="9">#REF!</definedName>
    <definedName name="Excel_BuiltIn_Print_Titles_15_1">#REF!</definedName>
    <definedName name="Excel_BuiltIn_Print_Titles_16" localSheetId="7">#REF!,#REF!</definedName>
    <definedName name="Excel_BuiltIn_Print_Titles_16" localSheetId="6">#REF!,#REF!</definedName>
    <definedName name="Excel_BuiltIn_Print_Titles_16" localSheetId="9">#REF!,#REF!</definedName>
    <definedName name="Excel_BuiltIn_Print_Titles_16">#REF!,#REF!</definedName>
    <definedName name="Excel_BuiltIn_Print_Titles_17" localSheetId="7">#REF!,#REF!</definedName>
    <definedName name="Excel_BuiltIn_Print_Titles_17" localSheetId="6">#REF!,#REF!</definedName>
    <definedName name="Excel_BuiltIn_Print_Titles_17" localSheetId="9">#REF!,#REF!</definedName>
    <definedName name="Excel_BuiltIn_Print_Titles_17">#REF!,#REF!</definedName>
    <definedName name="Excel_BuiltIn_Print_Titles_3" localSheetId="7">#REF!</definedName>
    <definedName name="Excel_BuiltIn_Print_Titles_3" localSheetId="6">#REF!</definedName>
    <definedName name="Excel_BuiltIn_Print_Titles_3" localSheetId="9">#REF!</definedName>
    <definedName name="Excel_BuiltIn_Print_Titles_3">#REF!</definedName>
    <definedName name="Excel_BuiltIn_Print_Titles_4" localSheetId="7">#REF!</definedName>
    <definedName name="Excel_BuiltIn_Print_Titles_4" localSheetId="6">#REF!</definedName>
    <definedName name="Excel_BuiltIn_Print_Titles_4" localSheetId="9">#REF!</definedName>
    <definedName name="Excel_BuiltIn_Print_Titles_4">#REF!</definedName>
    <definedName name="Excel_BuiltIn_Print_Titles_5" localSheetId="7">#REF!</definedName>
    <definedName name="Excel_BuiltIn_Print_Titles_5" localSheetId="6">#REF!</definedName>
    <definedName name="Excel_BuiltIn_Print_Titles_5" localSheetId="9">#REF!</definedName>
    <definedName name="Excel_BuiltIn_Print_Titles_5">#REF!</definedName>
    <definedName name="Excel_BuiltIn_Print_Titles_6" localSheetId="7">#REF!</definedName>
    <definedName name="Excel_BuiltIn_Print_Titles_6" localSheetId="6">#REF!</definedName>
    <definedName name="Excel_BuiltIn_Print_Titles_6" localSheetId="9">#REF!</definedName>
    <definedName name="Excel_BuiltIn_Print_Titles_6">#REF!</definedName>
    <definedName name="Excel_BuiltIn_Print_Titles_8_1" localSheetId="7">#REF!,#REF!</definedName>
    <definedName name="Excel_BuiltIn_Print_Titles_8_1" localSheetId="6">#REF!,#REF!</definedName>
    <definedName name="Excel_BuiltIn_Print_Titles_8_1" localSheetId="9">#REF!,#REF!</definedName>
    <definedName name="Excel_BuiltIn_Print_Titles_8_1">#REF!,#REF!</definedName>
    <definedName name="Excel_BuiltIn_Print_Titles_9_1" localSheetId="7">#REF!,#REF!</definedName>
    <definedName name="Excel_BuiltIn_Print_Titles_9_1" localSheetId="6">#REF!,#REF!</definedName>
    <definedName name="Excel_BuiltIn_Print_Titles_9_1" localSheetId="9">#REF!,#REF!</definedName>
    <definedName name="Excel_BuiltIn_Print_Titles_9_1">#REF!,#REF!</definedName>
    <definedName name="EXCESSOFBOOKVALUEOVERCOST" localSheetId="7">#REF!</definedName>
    <definedName name="EXCESSOFBOOKVALUEOVERCOST" localSheetId="4">#REF!</definedName>
    <definedName name="EXCESSOFBOOKVALUEOVERCOST" localSheetId="6">#REF!</definedName>
    <definedName name="EXCESSOFBOOKVALUEOVERCOST" localSheetId="9">#REF!</definedName>
    <definedName name="EXCESSOFBOOKVALUEOVERCOST" localSheetId="3">#REF!</definedName>
    <definedName name="EXCESSOFBOOKVALUEOVERCOST">#REF!</definedName>
    <definedName name="EXCESSOFCONSTRUCTIONOVERCLAIM" localSheetId="7">#REF!</definedName>
    <definedName name="EXCESSOFCONSTRUCTIONOVERCLAIM" localSheetId="6">#REF!</definedName>
    <definedName name="EXCESSOFCONSTRUCTIONOVERCLAIM" localSheetId="9">#REF!</definedName>
    <definedName name="EXCESSOFCONSTRUCTIONOVERCLAIM" localSheetId="3">#REF!</definedName>
    <definedName name="EXCESSOFCONSTRUCTIONOVERCLAIM">#REF!</definedName>
    <definedName name="exp" localSheetId="7">#REF!</definedName>
    <definedName name="exp" localSheetId="6">#REF!</definedName>
    <definedName name="exp" localSheetId="9">#REF!</definedName>
    <definedName name="exp">#REF!</definedName>
    <definedName name="EXTRA" localSheetId="7">#REF!</definedName>
    <definedName name="EXTRA" localSheetId="6">#REF!</definedName>
    <definedName name="EXTRA" localSheetId="9">#REF!</definedName>
    <definedName name="EXTRA" localSheetId="3">#REF!</definedName>
    <definedName name="EXTRA">#REF!</definedName>
    <definedName name="F" localSheetId="8">{"EVA",#N/A,FALSE,"EVA";"WACC",#N/A,FALSE,"WACC"}</definedName>
    <definedName name="F" localSheetId="4">{"EVA",#N/A,FALSE,"EVA";"WACC",#N/A,FALSE,"WACC"}</definedName>
    <definedName name="f" localSheetId="2" hidden="1">{"'RKAP'!$A$1:$H$96"}</definedName>
    <definedName name="F">{"EVA",#N/A,FALSE,"EVA";"WACC",#N/A,FALSE,"WACC"}</definedName>
    <definedName name="F1A" localSheetId="7">#REF!</definedName>
    <definedName name="F1A" localSheetId="4">#REF!</definedName>
    <definedName name="F1A" localSheetId="6">#REF!</definedName>
    <definedName name="F1A" localSheetId="9">#REF!</definedName>
    <definedName name="F1A" localSheetId="3">#REF!</definedName>
    <definedName name="F1A">#REF!</definedName>
    <definedName name="F1B" localSheetId="7">#REF!</definedName>
    <definedName name="F1B" localSheetId="6">#REF!</definedName>
    <definedName name="F1B" localSheetId="9">#REF!</definedName>
    <definedName name="F1B" localSheetId="3">#REF!</definedName>
    <definedName name="F1B">#REF!</definedName>
    <definedName name="f92F56" localSheetId="7">[46]dtxl!#REF!</definedName>
    <definedName name="f92F56" localSheetId="6">[46]dtxl!#REF!</definedName>
    <definedName name="f92F56" localSheetId="9">[46]dtxl!#REF!</definedName>
    <definedName name="f92F56" localSheetId="3">[46]dtxl!#REF!</definedName>
    <definedName name="f92F56">[46]dtxl!#REF!</definedName>
    <definedName name="fa" localSheetId="7">#REF!</definedName>
    <definedName name="fa" localSheetId="4">#REF!</definedName>
    <definedName name="fa" localSheetId="6">#REF!</definedName>
    <definedName name="fa" localSheetId="9">#REF!</definedName>
    <definedName name="fa" localSheetId="3">#REF!</definedName>
    <definedName name="fa">#REF!</definedName>
    <definedName name="FA.EY" hidden="1">{#N/A,#N/A,FALSE,"DATA"}</definedName>
    <definedName name="FA1ACCUMDEPR" localSheetId="8">#REF!</definedName>
    <definedName name="FA1ACCUMDEPR" localSheetId="7">#REF!</definedName>
    <definedName name="FA1ACCUMDEPR" localSheetId="4">#REF!</definedName>
    <definedName name="FA1ACCUMDEPR" localSheetId="6">#REF!</definedName>
    <definedName name="FA1ACCUMDEPR" localSheetId="9">#REF!</definedName>
    <definedName name="FA1ACCUMDEPR" localSheetId="3">#REF!</definedName>
    <definedName name="FA1ACCUMDEPR">#REF!</definedName>
    <definedName name="FA1CARRYINGVALUE" localSheetId="7">#REF!</definedName>
    <definedName name="FA1CARRYINGVALUE" localSheetId="6">#REF!</definedName>
    <definedName name="FA1CARRYINGVALUE" localSheetId="9">#REF!</definedName>
    <definedName name="FA1CARRYINGVALUE" localSheetId="3">#REF!</definedName>
    <definedName name="FA1CARRYINGVALUE">#REF!</definedName>
    <definedName name="fa20042005" hidden="1">{#N/A,#N/A,FALSE,"Aging Summary";#N/A,#N/A,FALSE,"Ratio Analysis";#N/A,#N/A,FALSE,"Test 120 Day Accts";#N/A,#N/A,FALSE,"Tickmarks"}</definedName>
    <definedName name="fa20042007" hidden="1">{#N/A,#N/A,FALSE,"Aging Summary";#N/A,#N/A,FALSE,"Ratio Analysis";#N/A,#N/A,FALSE,"Test 120 Day Accts";#N/A,#N/A,FALSE,"Tickmarks"}</definedName>
    <definedName name="FA2ACCUMDEPR" localSheetId="8">#REF!</definedName>
    <definedName name="FA2ACCUMDEPR" localSheetId="7">#REF!</definedName>
    <definedName name="FA2ACCUMDEPR" localSheetId="4">#REF!</definedName>
    <definedName name="FA2ACCUMDEPR" localSheetId="6">#REF!</definedName>
    <definedName name="FA2ACCUMDEPR" localSheetId="9">#REF!</definedName>
    <definedName name="FA2ACCUMDEPR" localSheetId="3">#REF!</definedName>
    <definedName name="FA2ACCUMDEPR">#REF!</definedName>
    <definedName name="FA2CARRYINGVALUE" localSheetId="7">#REF!</definedName>
    <definedName name="FA2CARRYINGVALUE" localSheetId="6">#REF!</definedName>
    <definedName name="FA2CARRYINGVALUE" localSheetId="9">#REF!</definedName>
    <definedName name="FA2CARRYINGVALUE" localSheetId="3">#REF!</definedName>
    <definedName name="FA2CARRYINGVALUE">#REF!</definedName>
    <definedName name="faab" localSheetId="7">#REF!</definedName>
    <definedName name="faab" localSheetId="6">#REF!</definedName>
    <definedName name="faab" localSheetId="9">#REF!</definedName>
    <definedName name="faab" localSheetId="3">#REF!</definedName>
    <definedName name="faab">#REF!</definedName>
    <definedName name="Fabcm">[17]INPUTS!$I$58</definedName>
    <definedName name="Fabob">[17]INPUTS!$I$57</definedName>
    <definedName name="fac" localSheetId="7">#REF!</definedName>
    <definedName name="fac" localSheetId="4">#REF!</definedName>
    <definedName name="fac" localSheetId="6">#REF!</definedName>
    <definedName name="fac" localSheetId="9">#REF!</definedName>
    <definedName name="fac" localSheetId="3">#REF!</definedName>
    <definedName name="fac">#REF!</definedName>
    <definedName name="facm" localSheetId="7">#REF!</definedName>
    <definedName name="facm" localSheetId="6">#REF!</definedName>
    <definedName name="facm" localSheetId="9">#REF!</definedName>
    <definedName name="facm" localSheetId="3">#REF!</definedName>
    <definedName name="facm">#REF!</definedName>
    <definedName name="facp" localSheetId="7">#REF!</definedName>
    <definedName name="facp" localSheetId="6">#REF!</definedName>
    <definedName name="facp" localSheetId="9">#REF!</definedName>
    <definedName name="facp" localSheetId="3">#REF!</definedName>
    <definedName name="facp">#REF!</definedName>
    <definedName name="faeol" localSheetId="7">#REF!</definedName>
    <definedName name="faeol" localSheetId="6">#REF!</definedName>
    <definedName name="faeol" localSheetId="9">#REF!</definedName>
    <definedName name="faeol" localSheetId="3">#REF!</definedName>
    <definedName name="faeol">#REF!</definedName>
    <definedName name="fahd" localSheetId="7">#REF!</definedName>
    <definedName name="fahd" localSheetId="6">#REF!</definedName>
    <definedName name="fahd" localSheetId="9">#REF!</definedName>
    <definedName name="fahd" localSheetId="3">#REF!</definedName>
    <definedName name="fahd">#REF!</definedName>
    <definedName name="fahdt" localSheetId="7">#REF!</definedName>
    <definedName name="fahdt" localSheetId="6">#REF!</definedName>
    <definedName name="fahdt" localSheetId="9">#REF!</definedName>
    <definedName name="fahdt" localSheetId="3">#REF!</definedName>
    <definedName name="fahdt">#REF!</definedName>
    <definedName name="fahs" localSheetId="7">#REF!</definedName>
    <definedName name="fahs" localSheetId="6">#REF!</definedName>
    <definedName name="fahs" localSheetId="9">#REF!</definedName>
    <definedName name="fahs" localSheetId="3">#REF!</definedName>
    <definedName name="fahs">#REF!</definedName>
    <definedName name="fail" localSheetId="7">#REF!</definedName>
    <definedName name="fail" localSheetId="6">#REF!</definedName>
    <definedName name="fail" localSheetId="9">#REF!</definedName>
    <definedName name="fail" localSheetId="3">#REF!</definedName>
    <definedName name="fail">#REF!</definedName>
    <definedName name="faitc" localSheetId="7">#REF!</definedName>
    <definedName name="faitc" localSheetId="6">#REF!</definedName>
    <definedName name="faitc" localSheetId="9">#REF!</definedName>
    <definedName name="faitc" localSheetId="3">#REF!</definedName>
    <definedName name="faitc">#REF!</definedName>
    <definedName name="faki" localSheetId="7">#REF!</definedName>
    <definedName name="faki" localSheetId="6">#REF!</definedName>
    <definedName name="faki" localSheetId="9">#REF!</definedName>
    <definedName name="faki" localSheetId="3">#REF!</definedName>
    <definedName name="faki">#REF!</definedName>
    <definedName name="faktd" localSheetId="7">#REF!</definedName>
    <definedName name="faktd" localSheetId="6">#REF!</definedName>
    <definedName name="faktd" localSheetId="9">#REF!</definedName>
    <definedName name="faktd" localSheetId="3">#REF!</definedName>
    <definedName name="faktd">#REF!</definedName>
    <definedName name="fall" localSheetId="7" hidden="1">#REF!</definedName>
    <definedName name="fall" localSheetId="6" hidden="1">#REF!</definedName>
    <definedName name="fall" localSheetId="9" hidden="1">#REF!</definedName>
    <definedName name="fall" hidden="1">#REF!</definedName>
    <definedName name="fam" localSheetId="7">#REF!</definedName>
    <definedName name="fam" localSheetId="6">#REF!</definedName>
    <definedName name="fam" localSheetId="9">#REF!</definedName>
    <definedName name="fam" localSheetId="3">#REF!</definedName>
    <definedName name="fam">#REF!</definedName>
    <definedName name="famcp" localSheetId="7">#REF!</definedName>
    <definedName name="famcp" localSheetId="6">#REF!</definedName>
    <definedName name="famcp" localSheetId="9">#REF!</definedName>
    <definedName name="famcp" localSheetId="3">#REF!</definedName>
    <definedName name="famcp">#REF!</definedName>
    <definedName name="faoi" localSheetId="7">#REF!</definedName>
    <definedName name="faoi" localSheetId="6">#REF!</definedName>
    <definedName name="faoi" localSheetId="9">#REF!</definedName>
    <definedName name="faoi" localSheetId="3">#REF!</definedName>
    <definedName name="faoi">#REF!</definedName>
    <definedName name="far" localSheetId="7">#REF!</definedName>
    <definedName name="far" localSheetId="6">#REF!</definedName>
    <definedName name="far" localSheetId="9">#REF!</definedName>
    <definedName name="far" localSheetId="3">#REF!</definedName>
    <definedName name="far">#REF!</definedName>
    <definedName name="FARIDA" localSheetId="7">#REF!</definedName>
    <definedName name="FARIDA" localSheetId="6">#REF!</definedName>
    <definedName name="FARIDA" localSheetId="9">#REF!</definedName>
    <definedName name="FARIDA" localSheetId="3">#REF!</definedName>
    <definedName name="FARIDA">#REF!</definedName>
    <definedName name="fasd" localSheetId="7">#REF!</definedName>
    <definedName name="fasd" localSheetId="6">#REF!</definedName>
    <definedName name="fasd" localSheetId="9">#REF!</definedName>
    <definedName name="fasd" localSheetId="3">#REF!</definedName>
    <definedName name="fasd">#REF!</definedName>
    <definedName name="fasdt" localSheetId="7">#REF!</definedName>
    <definedName name="fasdt" localSheetId="6">#REF!</definedName>
    <definedName name="fasdt" localSheetId="9">#REF!</definedName>
    <definedName name="fasdt" localSheetId="3">#REF!</definedName>
    <definedName name="fasdt">#REF!</definedName>
    <definedName name="fat" localSheetId="7">#REF!</definedName>
    <definedName name="fat" localSheetId="6">#REF!</definedName>
    <definedName name="fat" localSheetId="9">#REF!</definedName>
    <definedName name="fat" localSheetId="3">#REF!</definedName>
    <definedName name="fat">#REF!</definedName>
    <definedName name="Favgprice">[17]INPUTS!$I$28</definedName>
    <definedName name="fax" localSheetId="7">#REF!</definedName>
    <definedName name="fax" localSheetId="4">#REF!</definedName>
    <definedName name="fax" localSheetId="6">#REF!</definedName>
    <definedName name="fax" localSheetId="9">#REF!</definedName>
    <definedName name="fax" localSheetId="3">#REF!</definedName>
    <definedName name="fax">#REF!</definedName>
    <definedName name="Fbincm">[17]INPUTS!$I$20</definedName>
    <definedName name="Fbinob">[17]INPUTS!$I$17</definedName>
    <definedName name="Fcapex">[17]INPUTS!$I$14</definedName>
    <definedName name="Fcconv">[17]INPUTS!$I$8</definedName>
    <definedName name="Fcf">[17]INPUTS!$I$13</definedName>
    <definedName name="FCode" localSheetId="7" hidden="1">#REF!</definedName>
    <definedName name="FCode" localSheetId="6" hidden="1">#REF!</definedName>
    <definedName name="FCode" localSheetId="9" hidden="1">#REF!</definedName>
    <definedName name="FCode" hidden="1">#REF!</definedName>
    <definedName name="Fcostpertonne">[17]INPUTS!$I$11</definedName>
    <definedName name="Fdifr">[17]INPUTS!$I$6</definedName>
    <definedName name="feb_prima" localSheetId="7">#REF!</definedName>
    <definedName name="feb_prima" localSheetId="4">#REF!</definedName>
    <definedName name="feb_prima" localSheetId="6">#REF!</definedName>
    <definedName name="feb_prima" localSheetId="9">#REF!</definedName>
    <definedName name="feb_prima" localSheetId="3">#REF!</definedName>
    <definedName name="feb_prima">#REF!</definedName>
    <definedName name="feco25" localSheetId="7">#REF!</definedName>
    <definedName name="feco25" localSheetId="6">#REF!</definedName>
    <definedName name="feco25" localSheetId="9">#REF!</definedName>
    <definedName name="feco25" localSheetId="3">#REF!</definedName>
    <definedName name="feco25">#REF!</definedName>
    <definedName name="fedc2" localSheetId="7">#REF!</definedName>
    <definedName name="fedc2" localSheetId="6">#REF!</definedName>
    <definedName name="fedc2" localSheetId="9">#REF!</definedName>
    <definedName name="fedc2" localSheetId="3">#REF!</definedName>
    <definedName name="fedc2">#REF!</definedName>
    <definedName name="fedc35" localSheetId="7">#REF!</definedName>
    <definedName name="fedc35" localSheetId="6">#REF!</definedName>
    <definedName name="fedc35" localSheetId="9">#REF!</definedName>
    <definedName name="fedc35" localSheetId="3">#REF!</definedName>
    <definedName name="fedc35">#REF!</definedName>
    <definedName name="Fempl100">[17]INPUTS!$I$40</definedName>
    <definedName name="Fempl200">[17]INPUTS!$I$41</definedName>
    <definedName name="Fempl300">[17]INPUTS!$I$42</definedName>
    <definedName name="Fempl400">[17]INPUTS!$I$43</definedName>
    <definedName name="Fempl500">[17]INPUTS!$I$44</definedName>
    <definedName name="Fempl600">[17]INPUTS!$I$45</definedName>
    <definedName name="Fempl900">[17]INPUTS!$I$46</definedName>
    <definedName name="Fempl910">[17]INPUTS!$I$48</definedName>
    <definedName name="Fempl920">[17]INPUTS!$I$47</definedName>
    <definedName name="FEX" localSheetId="7">#REF!</definedName>
    <definedName name="FEX" localSheetId="4">#REF!</definedName>
    <definedName name="FEX" localSheetId="6">#REF!</definedName>
    <definedName name="FEX" localSheetId="9">#REF!</definedName>
    <definedName name="FEX" localSheetId="3">#REF!</definedName>
    <definedName name="FEX">#REF!</definedName>
    <definedName name="ff" localSheetId="8" hidden="1">{"adj95mult",#N/A,FALSE,"COMPCO";"adj95est",#N/A,FALSE,"COMPCO"}</definedName>
    <definedName name="ff" localSheetId="4" hidden="1">{"adj95mult",#N/A,FALSE,"COMPCO";"adj95est",#N/A,FALSE,"COMPCO"}</definedName>
    <definedName name="ff" hidden="1">{"adj95mult",#N/A,FALSE,"COMPCO";"adj95est",#N/A,FALSE,"COMPCO"}</definedName>
    <definedName name="FF_RECONCILIATION" localSheetId="7">#REF!</definedName>
    <definedName name="FF_RECONCILIATION" localSheetId="4">#REF!</definedName>
    <definedName name="FF_RECONCILIATION" localSheetId="6">#REF!</definedName>
    <definedName name="FF_RECONCILIATION" localSheetId="9">#REF!</definedName>
    <definedName name="FF_RECONCILIATION" localSheetId="3">#REF!</definedName>
    <definedName name="FF_RECONCILIATION">#REF!</definedName>
    <definedName name="ffadj" localSheetId="7">#REF!</definedName>
    <definedName name="ffadj" localSheetId="6">#REF!</definedName>
    <definedName name="ffadj" localSheetId="9">#REF!</definedName>
    <definedName name="ffadj" localSheetId="3">#REF!</definedName>
    <definedName name="ffadj">#REF!</definedName>
    <definedName name="ffddiv" localSheetId="7">#REF!</definedName>
    <definedName name="ffddiv" localSheetId="6">#REF!</definedName>
    <definedName name="ffddiv" localSheetId="9">#REF!</definedName>
    <definedName name="ffddiv" localSheetId="3">#REF!</definedName>
    <definedName name="ffddiv">#REF!</definedName>
    <definedName name="ffddon" localSheetId="7">#REF!</definedName>
    <definedName name="ffddon" localSheetId="6">#REF!</definedName>
    <definedName name="ffddon" localSheetId="9">#REF!</definedName>
    <definedName name="ffddon" localSheetId="3">#REF!</definedName>
    <definedName name="ffddon">#REF!</definedName>
    <definedName name="ffdint" localSheetId="7">#REF!</definedName>
    <definedName name="ffdint" localSheetId="6">#REF!</definedName>
    <definedName name="ffdint" localSheetId="9">#REF!</definedName>
    <definedName name="ffdint" localSheetId="3">#REF!</definedName>
    <definedName name="ffdint">#REF!</definedName>
    <definedName name="ffefe" localSheetId="8" hidden="1">{"adj95mult",#N/A,FALSE,"COMPCO";"adj95est",#N/A,FALSE,"COMPCO"}</definedName>
    <definedName name="ffefe" localSheetId="4" hidden="1">{"adj95mult",#N/A,FALSE,"COMPCO";"adj95est",#N/A,FALSE,"COMPCO"}</definedName>
    <definedName name="ffefe" hidden="1">{"adj95mult",#N/A,FALSE,"COMPCO";"adj95est",#N/A,FALSE,"COMPCO"}</definedName>
    <definedName name="fff" localSheetId="2" hidden="1">{"'RKAP'!$A$1:$H$96"}</definedName>
    <definedName name="fff">[115]SP!$A$1</definedName>
    <definedName name="FFFF" localSheetId="7" hidden="1">#REF!</definedName>
    <definedName name="FFFF" localSheetId="6" hidden="1">#REF!</definedName>
    <definedName name="FFFF" localSheetId="9" hidden="1">#REF!</definedName>
    <definedName name="FFFF" hidden="1">#REF!</definedName>
    <definedName name="fffff" localSheetId="7">#REF!</definedName>
    <definedName name="fffff" localSheetId="6">#REF!</definedName>
    <definedName name="fffff" localSheetId="9">#REF!</definedName>
    <definedName name="fffff" localSheetId="3">#REF!</definedName>
    <definedName name="fffff">#REF!</definedName>
    <definedName name="ffg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FFX" localSheetId="8">#REF!</definedName>
    <definedName name="FFX" localSheetId="7">#REF!</definedName>
    <definedName name="FFX" localSheetId="4">#REF!</definedName>
    <definedName name="FFX" localSheetId="6">#REF!</definedName>
    <definedName name="FFX" localSheetId="9">#REF!</definedName>
    <definedName name="FFX" localSheetId="3">#REF!</definedName>
    <definedName name="FFX">#REF!</definedName>
    <definedName name="fg" localSheetId="8">[21]SAP!#REF!</definedName>
    <definedName name="fg" localSheetId="7">[21]SAP!#REF!</definedName>
    <definedName name="fg" localSheetId="4">[21]SAP!#REF!</definedName>
    <definedName name="fg" localSheetId="6">[21]SAP!#REF!</definedName>
    <definedName name="fg" localSheetId="9">[21]SAP!#REF!</definedName>
    <definedName name="fg" localSheetId="3">[21]SAP!#REF!</definedName>
    <definedName name="fg">[21]SAP!#REF!</definedName>
    <definedName name="FGX" localSheetId="7">#REF!</definedName>
    <definedName name="FGX" localSheetId="4">#REF!</definedName>
    <definedName name="FGX" localSheetId="6">#REF!</definedName>
    <definedName name="FGX" localSheetId="9">#REF!</definedName>
    <definedName name="FGX" localSheetId="3">#REF!</definedName>
    <definedName name="FGX">#REF!</definedName>
    <definedName name="Fhatcm">[17]INPUTS!$I$18</definedName>
    <definedName name="Fhatob">[17]INPUTS!$I$15</definedName>
    <definedName name="FHX" localSheetId="7">#REF!</definedName>
    <definedName name="FHX" localSheetId="4">#REF!</definedName>
    <definedName name="FHX" localSheetId="6">#REF!</definedName>
    <definedName name="FHX" localSheetId="9">#REF!</definedName>
    <definedName name="FHX" localSheetId="3">#REF!</definedName>
    <definedName name="FHX">#REF!</definedName>
    <definedName name="FILLL" localSheetId="7" hidden="1">#REF!</definedName>
    <definedName name="FILLL" localSheetId="6" hidden="1">#REF!</definedName>
    <definedName name="FILLL" localSheetId="9" hidden="1">#REF!</definedName>
    <definedName name="FILLL" hidden="1">#REF!</definedName>
    <definedName name="FINAL">[72]FINAL!$C$65:$M$128</definedName>
    <definedName name="FINE_AGGREGATE" localSheetId="7">'[68]DAFTAR HARGA'!#REF!</definedName>
    <definedName name="FINE_AGGREGATE" localSheetId="4">'[68]DAFTAR HARGA'!#REF!</definedName>
    <definedName name="FINE_AGGREGATE" localSheetId="6">'[68]DAFTAR HARGA'!#REF!</definedName>
    <definedName name="FINE_AGGREGATE" localSheetId="9">'[68]DAFTAR HARGA'!#REF!</definedName>
    <definedName name="FINE_AGGREGATE" localSheetId="3">'[68]DAFTAR HARGA'!#REF!</definedName>
    <definedName name="FINE_AGGREGATE">'[68]DAFTAR HARGA'!#REF!</definedName>
    <definedName name="FINISHER" localSheetId="7">#REF!</definedName>
    <definedName name="FINISHER" localSheetId="4">#REF!</definedName>
    <definedName name="FINISHER" localSheetId="6">#REF!</definedName>
    <definedName name="FINISHER" localSheetId="9">#REF!</definedName>
    <definedName name="FINISHER" localSheetId="3">#REF!</definedName>
    <definedName name="FINISHER">#REF!</definedName>
    <definedName name="FIRST_FLOOR" localSheetId="7">#REF!</definedName>
    <definedName name="FIRST_FLOOR" localSheetId="6">#REF!</definedName>
    <definedName name="FIRST_FLOOR" localSheetId="9">#REF!</definedName>
    <definedName name="FIRST_FLOOR" localSheetId="3">#REF!</definedName>
    <definedName name="FIRST_FLOOR">#REF!</definedName>
    <definedName name="FISCAL" localSheetId="7">'[120]balance sheet'!#REF!</definedName>
    <definedName name="FISCAL" localSheetId="6">'[120]balance sheet'!#REF!</definedName>
    <definedName name="FISCAL" localSheetId="9">'[120]balance sheet'!#REF!</definedName>
    <definedName name="FISCAL" localSheetId="3">'[120]balance sheet'!#REF!</definedName>
    <definedName name="FISCAL">'[120]balance sheet'!#REF!</definedName>
    <definedName name="fiskal" localSheetId="7">#REF!</definedName>
    <definedName name="fiskal" localSheetId="4">#REF!</definedName>
    <definedName name="fiskal" localSheetId="6">#REF!</definedName>
    <definedName name="fiskal" localSheetId="9">#REF!</definedName>
    <definedName name="fiskal" localSheetId="3">#REF!</definedName>
    <definedName name="fiskal">#REF!</definedName>
    <definedName name="FJX" localSheetId="7">#REF!</definedName>
    <definedName name="FJX" localSheetId="6">#REF!</definedName>
    <definedName name="FJX" localSheetId="9">#REF!</definedName>
    <definedName name="FJX" localSheetId="3">#REF!</definedName>
    <definedName name="FJX">#REF!</definedName>
    <definedName name="fk" localSheetId="7">#REF!</definedName>
    <definedName name="fk" localSheetId="6">#REF!</definedName>
    <definedName name="fk" localSheetId="9">#REF!</definedName>
    <definedName name="fk">#REF!</definedName>
    <definedName name="fkieifi" hidden="1">[131]H.Satuan!$C$106:$P$132</definedName>
    <definedName name="Fkpccm">[17]INPUTS!$I$21</definedName>
    <definedName name="Fkpccons">[17]INPUTS!$I$51</definedName>
    <definedName name="Fkpccont">[17]INPUTS!$I$54</definedName>
    <definedName name="Fkpcexpemp">[17]INPUTS!$I$50</definedName>
    <definedName name="Fkpcft">[17]INPUTS!$I$52</definedName>
    <definedName name="Fkpcindemp">[17]INPUTS!$I$49</definedName>
    <definedName name="Fkpcinv">[17]INPUTS!$I$25</definedName>
    <definedName name="Fkpcls">[17]INPUTS!$I$53</definedName>
    <definedName name="Fkpcob">[17]INPUTS!$I$7</definedName>
    <definedName name="Fkpcsales">[17]INPUTS!$I$10</definedName>
    <definedName name="fkx" localSheetId="7">#REF!</definedName>
    <definedName name="fkx" localSheetId="4">#REF!</definedName>
    <definedName name="fkx" localSheetId="6">#REF!</definedName>
    <definedName name="fkx" localSheetId="9">#REF!</definedName>
    <definedName name="fkx" localSheetId="3">#REF!</definedName>
    <definedName name="fkx">#REF!</definedName>
    <definedName name="FLATBEDTRUCK" localSheetId="7">#REF!</definedName>
    <definedName name="FLATBEDTRUCK" localSheetId="6">#REF!</definedName>
    <definedName name="FLATBEDTRUCK" localSheetId="9">#REF!</definedName>
    <definedName name="FLATBEDTRUCK" localSheetId="3">#REF!</definedName>
    <definedName name="FLATBEDTRUCK">#REF!</definedName>
    <definedName name="flmh400" localSheetId="7">#REF!</definedName>
    <definedName name="flmh400" localSheetId="6">#REF!</definedName>
    <definedName name="flmh400" localSheetId="9">#REF!</definedName>
    <definedName name="flmh400" localSheetId="3">#REF!</definedName>
    <definedName name="flmh400">#REF!</definedName>
    <definedName name="flx" localSheetId="7">#REF!</definedName>
    <definedName name="flx" localSheetId="6">#REF!</definedName>
    <definedName name="flx" localSheetId="9">#REF!</definedName>
    <definedName name="flx" localSheetId="3">#REF!</definedName>
    <definedName name="flx">#REF!</definedName>
    <definedName name="Fnetback">[17]INPUTS!$I$27</definedName>
    <definedName name="Fnpat">[17]INPUTS!$I$12</definedName>
    <definedName name="FO" localSheetId="7">#REF!</definedName>
    <definedName name="FO" localSheetId="4">#REF!</definedName>
    <definedName name="FO" localSheetId="6">#REF!</definedName>
    <definedName name="FO" localSheetId="9">#REF!</definedName>
    <definedName name="FO" localSheetId="3">#REF!</definedName>
    <definedName name="FO">#REF!</definedName>
    <definedName name="FOR" localSheetId="7">#REF!</definedName>
    <definedName name="FOR" localSheetId="6">#REF!</definedName>
    <definedName name="FOR" localSheetId="9">#REF!</definedName>
    <definedName name="FOR" localSheetId="3">#REF!</definedName>
    <definedName name="FOR">#REF!</definedName>
    <definedName name="FOREX" localSheetId="7">'[110]Workshop Tools'!#REF!</definedName>
    <definedName name="FOREX" localSheetId="6">'[110]Workshop Tools'!#REF!</definedName>
    <definedName name="FOREX" localSheetId="9">'[110]Workshop Tools'!#REF!</definedName>
    <definedName name="FOREX" localSheetId="3">'[110]Workshop Tools'!#REF!</definedName>
    <definedName name="FOREX">'[110]Workshop Tools'!#REF!</definedName>
    <definedName name="FORM1014" localSheetId="7">[132]Anl.2s.d4e!#REF!</definedName>
    <definedName name="FORM1014" localSheetId="6">[132]Anl.2s.d4e!#REF!</definedName>
    <definedName name="FORM1014" localSheetId="9">[132]Anl.2s.d4e!#REF!</definedName>
    <definedName name="FORM1014" localSheetId="3">[132]Anl.2s.d4e!#REF!</definedName>
    <definedName name="FORM1014">[132]Anl.2s.d4e!#REF!</definedName>
    <definedName name="FORM1015" localSheetId="7">[132]Anl.2s.d4e!#REF!</definedName>
    <definedName name="FORM1015" localSheetId="6">[132]Anl.2s.d4e!#REF!</definedName>
    <definedName name="FORM1015" localSheetId="9">[132]Anl.2s.d4e!#REF!</definedName>
    <definedName name="FORM1015" localSheetId="3">[132]Anl.2s.d4e!#REF!</definedName>
    <definedName name="FORM1015">[132]Anl.2s.d4e!#REF!</definedName>
    <definedName name="FORM21" localSheetId="7">'[133]BD Div-2 sd 7.6'!#REF!</definedName>
    <definedName name="FORM21" localSheetId="6">'[133]BD Div-2 sd 7.6'!#REF!</definedName>
    <definedName name="FORM21" localSheetId="9">'[133]BD Div-2 sd 7.6'!#REF!</definedName>
    <definedName name="FORM21" localSheetId="3">'[133]BD Div-2 sd 7.6'!#REF!</definedName>
    <definedName name="FORM21">'[133]BD Div-2 sd 7.6'!#REF!</definedName>
    <definedName name="FORM22E" localSheetId="7">'[56]BD Div-2'!#REF!</definedName>
    <definedName name="FORM22E" localSheetId="6">'[56]BD Div-2'!#REF!</definedName>
    <definedName name="FORM22E" localSheetId="9">'[56]BD Div-2'!#REF!</definedName>
    <definedName name="FORM22E" localSheetId="3">'[56]BD Div-2'!#REF!</definedName>
    <definedName name="FORM22E">'[56]BD Div-2'!#REF!</definedName>
    <definedName name="FORM22L" localSheetId="7">'[133]BD Div-2 sd 7.6'!#REF!</definedName>
    <definedName name="FORM22L" localSheetId="6">'[133]BD Div-2 sd 7.6'!#REF!</definedName>
    <definedName name="FORM22L" localSheetId="9">'[133]BD Div-2 sd 7.6'!#REF!</definedName>
    <definedName name="FORM22L" localSheetId="3">'[133]BD Div-2 sd 7.6'!#REF!</definedName>
    <definedName name="FORM22L">'[133]BD Div-2 sd 7.6'!#REF!</definedName>
    <definedName name="FORM231" localSheetId="7">'[56]BD Div-2'!#REF!</definedName>
    <definedName name="FORM231" localSheetId="6">'[56]BD Div-2'!#REF!</definedName>
    <definedName name="FORM231" localSheetId="9">'[56]BD Div-2'!#REF!</definedName>
    <definedName name="FORM231" localSheetId="3">'[56]BD Div-2'!#REF!</definedName>
    <definedName name="FORM231">'[56]BD Div-2'!#REF!</definedName>
    <definedName name="FORM232" localSheetId="7">'[56]BD Div-2'!#REF!</definedName>
    <definedName name="FORM232" localSheetId="6">'[56]BD Div-2'!#REF!</definedName>
    <definedName name="FORM232" localSheetId="9">'[56]BD Div-2'!#REF!</definedName>
    <definedName name="FORM232" localSheetId="3">'[56]BD Div-2'!#REF!</definedName>
    <definedName name="FORM232">'[56]BD Div-2'!#REF!</definedName>
    <definedName name="FORM233" localSheetId="7">'[133]BD Div-2 sd 7.6'!#REF!</definedName>
    <definedName name="FORM233" localSheetId="6">'[133]BD Div-2 sd 7.6'!#REF!</definedName>
    <definedName name="FORM233" localSheetId="9">'[133]BD Div-2 sd 7.6'!#REF!</definedName>
    <definedName name="FORM233" localSheetId="3">'[133]BD Div-2 sd 7.6'!#REF!</definedName>
    <definedName name="FORM233">'[133]BD Div-2 sd 7.6'!#REF!</definedName>
    <definedName name="Form234" localSheetId="7">'[56]BD Div-2'!#REF!</definedName>
    <definedName name="Form234" localSheetId="6">'[56]BD Div-2'!#REF!</definedName>
    <definedName name="Form234" localSheetId="9">'[56]BD Div-2'!#REF!</definedName>
    <definedName name="Form234" localSheetId="3">'[56]BD Div-2'!#REF!</definedName>
    <definedName name="Form234">'[56]BD Div-2'!#REF!</definedName>
    <definedName name="Form235" localSheetId="7">'[56]BD Div-2'!#REF!</definedName>
    <definedName name="Form235" localSheetId="6">'[56]BD Div-2'!#REF!</definedName>
    <definedName name="Form235" localSheetId="9">'[56]BD Div-2'!#REF!</definedName>
    <definedName name="Form235" localSheetId="3">'[56]BD Div-2'!#REF!</definedName>
    <definedName name="Form235">'[56]BD Div-2'!#REF!</definedName>
    <definedName name="Form236" localSheetId="7">'[56]BD Div-2'!#REF!</definedName>
    <definedName name="Form236" localSheetId="6">'[56]BD Div-2'!#REF!</definedName>
    <definedName name="Form236" localSheetId="9">'[56]BD Div-2'!#REF!</definedName>
    <definedName name="Form236" localSheetId="3">'[56]BD Div-2'!#REF!</definedName>
    <definedName name="Form236">'[56]BD Div-2'!#REF!</definedName>
    <definedName name="FORM241" localSheetId="7">'[133]BD Div-2 sd 7.6'!#REF!</definedName>
    <definedName name="FORM241" localSheetId="6">'[133]BD Div-2 sd 7.6'!#REF!</definedName>
    <definedName name="FORM241" localSheetId="9">'[133]BD Div-2 sd 7.6'!#REF!</definedName>
    <definedName name="FORM241" localSheetId="3">'[133]BD Div-2 sd 7.6'!#REF!</definedName>
    <definedName name="FORM241">'[133]BD Div-2 sd 7.6'!#REF!</definedName>
    <definedName name="FORM242" localSheetId="7">'[56]BD Div-2'!#REF!</definedName>
    <definedName name="FORM242" localSheetId="6">'[56]BD Div-2'!#REF!</definedName>
    <definedName name="FORM242" localSheetId="9">'[56]BD Div-2'!#REF!</definedName>
    <definedName name="FORM242" localSheetId="3">'[56]BD Div-2'!#REF!</definedName>
    <definedName name="FORM242">'[56]BD Div-2'!#REF!</definedName>
    <definedName name="FORM243" localSheetId="7">'[56]BD Div-2'!#REF!</definedName>
    <definedName name="FORM243" localSheetId="6">'[56]BD Div-2'!#REF!</definedName>
    <definedName name="FORM243" localSheetId="9">'[56]BD Div-2'!#REF!</definedName>
    <definedName name="FORM243" localSheetId="3">'[56]BD Div-2'!#REF!</definedName>
    <definedName name="FORM243">'[56]BD Div-2'!#REF!</definedName>
    <definedName name="FORM311" localSheetId="7">'[134]DIV-3'!#REF!</definedName>
    <definedName name="FORM311" localSheetId="6">'[134]DIV-3'!#REF!</definedName>
    <definedName name="FORM311" localSheetId="9">'[134]DIV-3'!#REF!</definedName>
    <definedName name="FORM311" localSheetId="3">'[134]DIV-3'!#REF!</definedName>
    <definedName name="FORM311">'[134]DIV-3'!#REF!</definedName>
    <definedName name="FORM312" localSheetId="7">'[56]BD Div-3'!#REF!</definedName>
    <definedName name="FORM312" localSheetId="6">'[56]BD Div-3'!#REF!</definedName>
    <definedName name="FORM312" localSheetId="9">'[56]BD Div-3'!#REF!</definedName>
    <definedName name="FORM312" localSheetId="3">'[56]BD Div-3'!#REF!</definedName>
    <definedName name="FORM312">'[56]BD Div-3'!#REF!</definedName>
    <definedName name="FORM313" localSheetId="7">'[56]BD Div-3'!#REF!</definedName>
    <definedName name="FORM313" localSheetId="6">'[56]BD Div-3'!#REF!</definedName>
    <definedName name="FORM313" localSheetId="9">'[56]BD Div-3'!#REF!</definedName>
    <definedName name="FORM313" localSheetId="3">'[56]BD Div-3'!#REF!</definedName>
    <definedName name="FORM313">'[56]BD Div-3'!#REF!</definedName>
    <definedName name="FORM314" localSheetId="7">'[56]BD Div-3'!#REF!</definedName>
    <definedName name="FORM314" localSheetId="6">'[56]BD Div-3'!#REF!</definedName>
    <definedName name="FORM314" localSheetId="9">'[56]BD Div-3'!#REF!</definedName>
    <definedName name="FORM314" localSheetId="3">'[56]BD Div-3'!#REF!</definedName>
    <definedName name="FORM314">'[56]BD Div-3'!#REF!</definedName>
    <definedName name="FORM315" localSheetId="7">'[56]BD Div-3'!#REF!</definedName>
    <definedName name="FORM315" localSheetId="6">'[56]BD Div-3'!#REF!</definedName>
    <definedName name="FORM315" localSheetId="9">'[56]BD Div-3'!#REF!</definedName>
    <definedName name="FORM315" localSheetId="3">'[56]BD Div-3'!#REF!</definedName>
    <definedName name="FORM315">'[56]BD Div-3'!#REF!</definedName>
    <definedName name="FORM319" localSheetId="7">'[134]DIV-3'!#REF!</definedName>
    <definedName name="FORM319" localSheetId="6">'[134]DIV-3'!#REF!</definedName>
    <definedName name="FORM319" localSheetId="9">'[134]DIV-3'!#REF!</definedName>
    <definedName name="FORM319" localSheetId="3">'[134]DIV-3'!#REF!</definedName>
    <definedName name="FORM319">'[134]DIV-3'!#REF!</definedName>
    <definedName name="FORM322" localSheetId="7">'[134]DIV-3'!#REF!</definedName>
    <definedName name="FORM322" localSheetId="6">'[134]DIV-3'!#REF!</definedName>
    <definedName name="FORM322" localSheetId="9">'[134]DIV-3'!#REF!</definedName>
    <definedName name="FORM322" localSheetId="3">'[134]DIV-3'!#REF!</definedName>
    <definedName name="FORM322">'[134]DIV-3'!#REF!</definedName>
    <definedName name="FORM323" localSheetId="7">#REF!</definedName>
    <definedName name="FORM323" localSheetId="4">#REF!</definedName>
    <definedName name="FORM323" localSheetId="6">#REF!</definedName>
    <definedName name="FORM323" localSheetId="9">#REF!</definedName>
    <definedName name="FORM323" localSheetId="3">#REF!</definedName>
    <definedName name="FORM323">#REF!</definedName>
    <definedName name="FORM323L" localSheetId="7">#REF!</definedName>
    <definedName name="FORM323L" localSheetId="6">#REF!</definedName>
    <definedName name="FORM323L" localSheetId="9">#REF!</definedName>
    <definedName name="FORM323L" localSheetId="3">#REF!</definedName>
    <definedName name="FORM323L">#REF!</definedName>
    <definedName name="FORM324" localSheetId="7">'[56]BD Div-3'!#REF!</definedName>
    <definedName name="FORM324" localSheetId="6">'[56]BD Div-3'!#REF!</definedName>
    <definedName name="FORM324" localSheetId="9">'[56]BD Div-3'!#REF!</definedName>
    <definedName name="FORM324" localSheetId="3">'[56]BD Div-3'!#REF!</definedName>
    <definedName name="FORM324">'[56]BD Div-3'!#REF!</definedName>
    <definedName name="FORM331" localSheetId="7">'[134]DIV-3'!#REF!</definedName>
    <definedName name="FORM331" localSheetId="6">'[134]DIV-3'!#REF!</definedName>
    <definedName name="FORM331" localSheetId="9">'[134]DIV-3'!#REF!</definedName>
    <definedName name="FORM331" localSheetId="3">'[134]DIV-3'!#REF!</definedName>
    <definedName name="FORM331">'[134]DIV-3'!#REF!</definedName>
    <definedName name="FORM346" localSheetId="7">'[56]BD Div-3'!#REF!</definedName>
    <definedName name="FORM346" localSheetId="6">'[56]BD Div-3'!#REF!</definedName>
    <definedName name="FORM346" localSheetId="9">'[56]BD Div-3'!#REF!</definedName>
    <definedName name="FORM346" localSheetId="3">'[56]BD Div-3'!#REF!</definedName>
    <definedName name="FORM346">'[56]BD Div-3'!#REF!</definedName>
    <definedName name="FORM421" localSheetId="7">'[56]BD Div-4'!#REF!</definedName>
    <definedName name="FORM421" localSheetId="6">'[56]BD Div-4'!#REF!</definedName>
    <definedName name="FORM421" localSheetId="9">'[56]BD Div-4'!#REF!</definedName>
    <definedName name="FORM421" localSheetId="3">'[56]BD Div-4'!#REF!</definedName>
    <definedName name="FORM421">'[56]BD Div-4'!#REF!</definedName>
    <definedName name="FORM422" localSheetId="7">#REF!</definedName>
    <definedName name="FORM422" localSheetId="4">#REF!</definedName>
    <definedName name="FORM422" localSheetId="6">#REF!</definedName>
    <definedName name="FORM422" localSheetId="9">#REF!</definedName>
    <definedName name="FORM422" localSheetId="3">#REF!</definedName>
    <definedName name="FORM422">#REF!</definedName>
    <definedName name="FORM423" localSheetId="7">'[56]BD Div-4'!#REF!</definedName>
    <definedName name="FORM423" localSheetId="4">'[56]BD Div-4'!#REF!</definedName>
    <definedName name="FORM423" localSheetId="6">'[56]BD Div-4'!#REF!</definedName>
    <definedName name="FORM423" localSheetId="9">'[56]BD Div-4'!#REF!</definedName>
    <definedName name="FORM423" localSheetId="3">'[56]BD Div-4'!#REF!</definedName>
    <definedName name="FORM423">'[56]BD Div-4'!#REF!</definedName>
    <definedName name="FORM424" localSheetId="7">'[56]BD Div-4'!#REF!</definedName>
    <definedName name="FORM424" localSheetId="6">'[56]BD Div-4'!#REF!</definedName>
    <definedName name="FORM424" localSheetId="9">'[56]BD Div-4'!#REF!</definedName>
    <definedName name="FORM424" localSheetId="3">'[56]BD Div-4'!#REF!</definedName>
    <definedName name="FORM424">'[56]BD Div-4'!#REF!</definedName>
    <definedName name="FORM425" localSheetId="7">'[56]BD Div-4'!#REF!</definedName>
    <definedName name="FORM425" localSheetId="6">'[56]BD Div-4'!#REF!</definedName>
    <definedName name="FORM425" localSheetId="9">'[56]BD Div-4'!#REF!</definedName>
    <definedName name="FORM425" localSheetId="3">'[56]BD Div-4'!#REF!</definedName>
    <definedName name="FORM425">'[56]BD Div-4'!#REF!</definedName>
    <definedName name="FORM426" localSheetId="7">'[56]BD Div-4'!#REF!</definedName>
    <definedName name="FORM426" localSheetId="6">'[56]BD Div-4'!#REF!</definedName>
    <definedName name="FORM426" localSheetId="9">'[56]BD Div-4'!#REF!</definedName>
    <definedName name="FORM426" localSheetId="3">'[56]BD Div-4'!#REF!</definedName>
    <definedName name="FORM426">'[56]BD Div-4'!#REF!</definedName>
    <definedName name="FORM427" localSheetId="7">'[56]BD Div-4'!#REF!</definedName>
    <definedName name="FORM427" localSheetId="6">'[56]BD Div-4'!#REF!</definedName>
    <definedName name="FORM427" localSheetId="9">'[56]BD Div-4'!#REF!</definedName>
    <definedName name="FORM427" localSheetId="3">'[56]BD Div-4'!#REF!</definedName>
    <definedName name="FORM427">'[56]BD Div-4'!#REF!</definedName>
    <definedName name="FORM511" localSheetId="7">#REF!</definedName>
    <definedName name="FORM511" localSheetId="4">#REF!</definedName>
    <definedName name="FORM511" localSheetId="6">#REF!</definedName>
    <definedName name="FORM511" localSheetId="9">#REF!</definedName>
    <definedName name="FORM511" localSheetId="3">#REF!</definedName>
    <definedName name="FORM511">#REF!</definedName>
    <definedName name="FORM512" localSheetId="7">#REF!</definedName>
    <definedName name="FORM512" localSheetId="6">#REF!</definedName>
    <definedName name="FORM512" localSheetId="9">#REF!</definedName>
    <definedName name="FORM512" localSheetId="3">#REF!</definedName>
    <definedName name="FORM512">#REF!</definedName>
    <definedName name="FORM521" localSheetId="7">'[56]BD Div-5'!#REF!</definedName>
    <definedName name="FORM521" localSheetId="6">'[56]BD Div-5'!#REF!</definedName>
    <definedName name="FORM521" localSheetId="9">'[56]BD Div-5'!#REF!</definedName>
    <definedName name="FORM521" localSheetId="3">'[56]BD Div-5'!#REF!</definedName>
    <definedName name="FORM521">'[56]BD Div-5'!#REF!</definedName>
    <definedName name="FORM522" localSheetId="7">'[56]BD Div-5'!#REF!</definedName>
    <definedName name="FORM522" localSheetId="6">'[56]BD Div-5'!#REF!</definedName>
    <definedName name="FORM522" localSheetId="9">'[56]BD Div-5'!#REF!</definedName>
    <definedName name="FORM522" localSheetId="3">'[56]BD Div-5'!#REF!</definedName>
    <definedName name="FORM522">'[56]BD Div-5'!#REF!</definedName>
    <definedName name="FORM541" localSheetId="7">'[56]BD Div-5'!#REF!</definedName>
    <definedName name="FORM541" localSheetId="6">'[56]BD Div-5'!#REF!</definedName>
    <definedName name="FORM541" localSheetId="9">'[56]BD Div-5'!#REF!</definedName>
    <definedName name="FORM541" localSheetId="3">'[56]BD Div-5'!#REF!</definedName>
    <definedName name="FORM541">'[56]BD Div-5'!#REF!</definedName>
    <definedName name="FORM542" localSheetId="7">'[56]BD Div-5'!#REF!</definedName>
    <definedName name="FORM542" localSheetId="6">'[56]BD Div-5'!#REF!</definedName>
    <definedName name="FORM542" localSheetId="9">'[56]BD Div-5'!#REF!</definedName>
    <definedName name="FORM542" localSheetId="3">'[56]BD Div-5'!#REF!</definedName>
    <definedName name="FORM542">'[56]BD Div-5'!#REF!</definedName>
    <definedName name="FORM611" localSheetId="7">#REF!</definedName>
    <definedName name="FORM611" localSheetId="4">#REF!</definedName>
    <definedName name="FORM611" localSheetId="6">#REF!</definedName>
    <definedName name="FORM611" localSheetId="9">#REF!</definedName>
    <definedName name="FORM611" localSheetId="3">#REF!</definedName>
    <definedName name="FORM611">#REF!</definedName>
    <definedName name="FORM612" localSheetId="7">#REF!</definedName>
    <definedName name="FORM612" localSheetId="6">#REF!</definedName>
    <definedName name="FORM612" localSheetId="9">#REF!</definedName>
    <definedName name="FORM612" localSheetId="3">#REF!</definedName>
    <definedName name="FORM612">#REF!</definedName>
    <definedName name="FORM621" localSheetId="7">'[56]BD Div-6'!#REF!</definedName>
    <definedName name="FORM621" localSheetId="6">'[56]BD Div-6'!#REF!</definedName>
    <definedName name="FORM621" localSheetId="9">'[56]BD Div-6'!#REF!</definedName>
    <definedName name="FORM621" localSheetId="3">'[56]BD Div-6'!#REF!</definedName>
    <definedName name="FORM621">'[56]BD Div-6'!#REF!</definedName>
    <definedName name="FORM622" localSheetId="7">'[56]BD Div-6'!#REF!</definedName>
    <definedName name="FORM622" localSheetId="6">'[56]BD Div-6'!#REF!</definedName>
    <definedName name="FORM622" localSheetId="9">'[56]BD Div-6'!#REF!</definedName>
    <definedName name="FORM622" localSheetId="3">'[56]BD Div-6'!#REF!</definedName>
    <definedName name="FORM622">'[56]BD Div-6'!#REF!</definedName>
    <definedName name="FORM623" localSheetId="7">'[56]BD Div-6'!#REF!</definedName>
    <definedName name="FORM623" localSheetId="6">'[56]BD Div-6'!#REF!</definedName>
    <definedName name="FORM623" localSheetId="9">'[56]BD Div-6'!#REF!</definedName>
    <definedName name="FORM623" localSheetId="3">'[56]BD Div-6'!#REF!</definedName>
    <definedName name="FORM623">'[56]BD Div-6'!#REF!</definedName>
    <definedName name="FORM631" localSheetId="7">'[56]BD Div-6'!#REF!</definedName>
    <definedName name="FORM631" localSheetId="6">'[56]BD Div-6'!#REF!</definedName>
    <definedName name="FORM631" localSheetId="9">'[56]BD Div-6'!#REF!</definedName>
    <definedName name="FORM631" localSheetId="3">'[56]BD Div-6'!#REF!</definedName>
    <definedName name="FORM631">'[56]BD Div-6'!#REF!</definedName>
    <definedName name="FORM632" localSheetId="7">'[56]BD Div-6'!#REF!</definedName>
    <definedName name="FORM632" localSheetId="6">'[56]BD Div-6'!#REF!</definedName>
    <definedName name="FORM632" localSheetId="9">'[56]BD Div-6'!#REF!</definedName>
    <definedName name="FORM632" localSheetId="3">'[56]BD Div-6'!#REF!</definedName>
    <definedName name="FORM632">'[56]BD Div-6'!#REF!</definedName>
    <definedName name="FORM633" localSheetId="7">'[56]BD Div-6'!#REF!</definedName>
    <definedName name="FORM633" localSheetId="6">'[56]BD Div-6'!#REF!</definedName>
    <definedName name="FORM633" localSheetId="9">'[56]BD Div-6'!#REF!</definedName>
    <definedName name="FORM633" localSheetId="3">'[56]BD Div-6'!#REF!</definedName>
    <definedName name="FORM633">'[56]BD Div-6'!#REF!</definedName>
    <definedName name="FORM634" localSheetId="7">'[56]BD Div-6'!#REF!</definedName>
    <definedName name="FORM634" localSheetId="6">'[56]BD Div-6'!#REF!</definedName>
    <definedName name="FORM634" localSheetId="9">'[56]BD Div-6'!#REF!</definedName>
    <definedName name="FORM634" localSheetId="3">'[56]BD Div-6'!#REF!</definedName>
    <definedName name="FORM634">'[56]BD Div-6'!#REF!</definedName>
    <definedName name="FORM635" localSheetId="7">'[56]BD Div-6'!#REF!</definedName>
    <definedName name="FORM635" localSheetId="6">'[56]BD Div-6'!#REF!</definedName>
    <definedName name="FORM635" localSheetId="9">'[56]BD Div-6'!#REF!</definedName>
    <definedName name="FORM635" localSheetId="3">'[56]BD Div-6'!#REF!</definedName>
    <definedName name="FORM635">'[56]BD Div-6'!#REF!</definedName>
    <definedName name="FORM635A" localSheetId="7">'[56]BD Div-6'!#REF!</definedName>
    <definedName name="FORM635A" localSheetId="6">'[56]BD Div-6'!#REF!</definedName>
    <definedName name="FORM635A" localSheetId="9">'[56]BD Div-6'!#REF!</definedName>
    <definedName name="FORM635A" localSheetId="3">'[56]BD Div-6'!#REF!</definedName>
    <definedName name="FORM635A">'[56]BD Div-6'!#REF!</definedName>
    <definedName name="FORM636" localSheetId="7">#REF!</definedName>
    <definedName name="FORM636" localSheetId="4">#REF!</definedName>
    <definedName name="FORM636" localSheetId="6">#REF!</definedName>
    <definedName name="FORM636" localSheetId="9">#REF!</definedName>
    <definedName name="FORM636" localSheetId="3">#REF!</definedName>
    <definedName name="FORM636">#REF!</definedName>
    <definedName name="FORM641L" localSheetId="7">#REF!</definedName>
    <definedName name="FORM641L" localSheetId="6">#REF!</definedName>
    <definedName name="FORM641L" localSheetId="9">#REF!</definedName>
    <definedName name="FORM641L" localSheetId="3">#REF!</definedName>
    <definedName name="FORM641L">#REF!</definedName>
    <definedName name="FORM642" localSheetId="7">#REF!</definedName>
    <definedName name="FORM642" localSheetId="6">#REF!</definedName>
    <definedName name="FORM642" localSheetId="9">#REF!</definedName>
    <definedName name="FORM642" localSheetId="3">#REF!</definedName>
    <definedName name="FORM642">#REF!</definedName>
    <definedName name="FORM65" localSheetId="7">'[56]BD Div-6'!#REF!</definedName>
    <definedName name="FORM65" localSheetId="6">'[56]BD Div-6'!#REF!</definedName>
    <definedName name="FORM65" localSheetId="9">'[56]BD Div-6'!#REF!</definedName>
    <definedName name="FORM65" localSheetId="3">'[56]BD Div-6'!#REF!</definedName>
    <definedName name="FORM65">'[56]BD Div-6'!#REF!</definedName>
    <definedName name="FORM66PERATA" localSheetId="7">'[56]BD Div-6'!#REF!</definedName>
    <definedName name="FORM66PERATA" localSheetId="6">'[56]BD Div-6'!#REF!</definedName>
    <definedName name="FORM66PERATA" localSheetId="9">'[56]BD Div-6'!#REF!</definedName>
    <definedName name="FORM66PERATA" localSheetId="3">'[56]BD Div-6'!#REF!</definedName>
    <definedName name="FORM66PERATA">'[56]BD Div-6'!#REF!</definedName>
    <definedName name="FORM66PERMUKAAN" localSheetId="7">'[56]BD Div-6'!#REF!</definedName>
    <definedName name="FORM66PERMUKAAN" localSheetId="6">'[56]BD Div-6'!#REF!</definedName>
    <definedName name="FORM66PERMUKAAN" localSheetId="9">'[56]BD Div-6'!#REF!</definedName>
    <definedName name="FORM66PERMUKAAN" localSheetId="3">'[56]BD Div-6'!#REF!</definedName>
    <definedName name="FORM66PERMUKAAN">'[56]BD Div-6'!#REF!</definedName>
    <definedName name="FORM7101" localSheetId="7">'[56]BD Div-7'!#REF!</definedName>
    <definedName name="FORM7101" localSheetId="6">'[56]BD Div-7'!#REF!</definedName>
    <definedName name="FORM7101" localSheetId="9">'[56]BD Div-7'!#REF!</definedName>
    <definedName name="FORM7101" localSheetId="3">'[56]BD Div-7'!#REF!</definedName>
    <definedName name="FORM7101">'[56]BD Div-7'!#REF!</definedName>
    <definedName name="FORM7102" localSheetId="7">'[56]BD Div-7'!#REF!</definedName>
    <definedName name="FORM7102" localSheetId="6">'[56]BD Div-7'!#REF!</definedName>
    <definedName name="FORM7102" localSheetId="9">'[56]BD Div-7'!#REF!</definedName>
    <definedName name="FORM7102" localSheetId="3">'[56]BD Div-7'!#REF!</definedName>
    <definedName name="FORM7102">'[56]BD Div-7'!#REF!</definedName>
    <definedName name="FORM7103" localSheetId="7">'[56]BD Div-7'!#REF!</definedName>
    <definedName name="FORM7103" localSheetId="6">'[56]BD Div-7'!#REF!</definedName>
    <definedName name="FORM7103" localSheetId="9">'[56]BD Div-7'!#REF!</definedName>
    <definedName name="FORM7103" localSheetId="3">'[56]BD Div-7'!#REF!</definedName>
    <definedName name="FORM7103">'[56]BD Div-7'!#REF!</definedName>
    <definedName name="FORM711" localSheetId="7">#REF!</definedName>
    <definedName name="FORM711" localSheetId="4">#REF!</definedName>
    <definedName name="FORM711" localSheetId="6">#REF!</definedName>
    <definedName name="FORM711" localSheetId="9">#REF!</definedName>
    <definedName name="FORM711" localSheetId="3">#REF!</definedName>
    <definedName name="FORM711">#REF!</definedName>
    <definedName name="FORM712" localSheetId="7">'[56]BD Div-7'!#REF!</definedName>
    <definedName name="FORM712" localSheetId="4">'[56]BD Div-7'!#REF!</definedName>
    <definedName name="FORM712" localSheetId="6">'[56]BD Div-7'!#REF!</definedName>
    <definedName name="FORM712" localSheetId="9">'[56]BD Div-7'!#REF!</definedName>
    <definedName name="FORM712" localSheetId="3">'[56]BD Div-7'!#REF!</definedName>
    <definedName name="FORM712">'[56]BD Div-7'!#REF!</definedName>
    <definedName name="FORM713" localSheetId="7">'[134]DIV-7'!#REF!</definedName>
    <definedName name="FORM713" localSheetId="6">'[134]DIV-7'!#REF!</definedName>
    <definedName name="FORM713" localSheetId="9">'[134]DIV-7'!#REF!</definedName>
    <definedName name="FORM713" localSheetId="3">'[134]DIV-7'!#REF!</definedName>
    <definedName name="FORM713">'[134]DIV-7'!#REF!</definedName>
    <definedName name="FORM714" localSheetId="7">#REF!</definedName>
    <definedName name="FORM714" localSheetId="4">#REF!</definedName>
    <definedName name="FORM714" localSheetId="6">#REF!</definedName>
    <definedName name="FORM714" localSheetId="9">#REF!</definedName>
    <definedName name="FORM714" localSheetId="3">#REF!</definedName>
    <definedName name="FORM714">#REF!</definedName>
    <definedName name="FORM715">'[134]DIV-7'!$L$196:$V$256</definedName>
    <definedName name="FORM716" localSheetId="7">'[56]BD Div-7'!#REF!</definedName>
    <definedName name="FORM716" localSheetId="4">'[56]BD Div-7'!#REF!</definedName>
    <definedName name="FORM716" localSheetId="6">'[56]BD Div-7'!#REF!</definedName>
    <definedName name="FORM716" localSheetId="9">'[56]BD Div-7'!#REF!</definedName>
    <definedName name="FORM716" localSheetId="3">'[56]BD Div-7'!#REF!</definedName>
    <definedName name="FORM716">'[56]BD Div-7'!#REF!</definedName>
    <definedName name="FORM717" localSheetId="7">'[56]BD Div-7'!#REF!</definedName>
    <definedName name="FORM717" localSheetId="6">'[56]BD Div-7'!#REF!</definedName>
    <definedName name="FORM717" localSheetId="9">'[56]BD Div-7'!#REF!</definedName>
    <definedName name="FORM717" localSheetId="3">'[56]BD Div-7'!#REF!</definedName>
    <definedName name="FORM717">'[56]BD Div-7'!#REF!</definedName>
    <definedName name="FORM718" localSheetId="7">'[56]BD Div-7'!#REF!</definedName>
    <definedName name="FORM718" localSheetId="6">'[56]BD Div-7'!#REF!</definedName>
    <definedName name="FORM718" localSheetId="9">'[56]BD Div-7'!#REF!</definedName>
    <definedName name="FORM718" localSheetId="3">'[56]BD Div-7'!#REF!</definedName>
    <definedName name="FORM718">'[56]BD Div-7'!#REF!</definedName>
    <definedName name="FORM721" localSheetId="7">#REF!</definedName>
    <definedName name="FORM721" localSheetId="4">#REF!</definedName>
    <definedName name="FORM721" localSheetId="6">#REF!</definedName>
    <definedName name="FORM721" localSheetId="9">#REF!</definedName>
    <definedName name="FORM721" localSheetId="3">#REF!</definedName>
    <definedName name="FORM721">#REF!</definedName>
    <definedName name="FORM731" localSheetId="7">#REF!</definedName>
    <definedName name="FORM731" localSheetId="6">#REF!</definedName>
    <definedName name="FORM731" localSheetId="9">#REF!</definedName>
    <definedName name="FORM731" localSheetId="3">#REF!</definedName>
    <definedName name="FORM731">#REF!</definedName>
    <definedName name="FORM732" localSheetId="7">#REF!</definedName>
    <definedName name="FORM732" localSheetId="6">#REF!</definedName>
    <definedName name="FORM732" localSheetId="9">#REF!</definedName>
    <definedName name="FORM732" localSheetId="3">#REF!</definedName>
    <definedName name="FORM732">#REF!</definedName>
    <definedName name="FORM733" localSheetId="7">#REF!</definedName>
    <definedName name="FORM733" localSheetId="6">#REF!</definedName>
    <definedName name="FORM733" localSheetId="9">#REF!</definedName>
    <definedName name="FORM733" localSheetId="3">#REF!</definedName>
    <definedName name="FORM733">#REF!</definedName>
    <definedName name="FORM734" localSheetId="7">#REF!</definedName>
    <definedName name="FORM734" localSheetId="6">#REF!</definedName>
    <definedName name="FORM734" localSheetId="9">#REF!</definedName>
    <definedName name="FORM734" localSheetId="3">#REF!</definedName>
    <definedName name="FORM734">#REF!</definedName>
    <definedName name="FORM735" localSheetId="7">#REF!</definedName>
    <definedName name="FORM735" localSheetId="6">#REF!</definedName>
    <definedName name="FORM735" localSheetId="9">#REF!</definedName>
    <definedName name="FORM735" localSheetId="3">#REF!</definedName>
    <definedName name="FORM735">#REF!</definedName>
    <definedName name="FORM744" localSheetId="7">'[56]BD Div-7'!#REF!</definedName>
    <definedName name="FORM744" localSheetId="6">'[56]BD Div-7'!#REF!</definedName>
    <definedName name="FORM744" localSheetId="9">'[56]BD Div-7'!#REF!</definedName>
    <definedName name="FORM744" localSheetId="3">'[56]BD Div-7'!#REF!</definedName>
    <definedName name="FORM744">'[56]BD Div-7'!#REF!</definedName>
    <definedName name="FORM745" localSheetId="7">'[56]BD Div-7'!#REF!</definedName>
    <definedName name="FORM745" localSheetId="6">'[56]BD Div-7'!#REF!</definedName>
    <definedName name="FORM745" localSheetId="9">'[56]BD Div-7'!#REF!</definedName>
    <definedName name="FORM745" localSheetId="3">'[56]BD Div-7'!#REF!</definedName>
    <definedName name="FORM745">'[56]BD Div-7'!#REF!</definedName>
    <definedName name="FORM7610" localSheetId="7">'[56]BD Div-7'!#REF!</definedName>
    <definedName name="FORM7610" localSheetId="6">'[56]BD Div-7'!#REF!</definedName>
    <definedName name="FORM7610" localSheetId="9">'[56]BD Div-7'!#REF!</definedName>
    <definedName name="FORM7610" localSheetId="3">'[56]BD Div-7'!#REF!</definedName>
    <definedName name="FORM7610">'[56]BD Div-7'!#REF!</definedName>
    <definedName name="FORM7612a" localSheetId="7">'[56]BD Div-7'!#REF!</definedName>
    <definedName name="FORM7612a" localSheetId="6">'[56]BD Div-7'!#REF!</definedName>
    <definedName name="FORM7612a" localSheetId="9">'[56]BD Div-7'!#REF!</definedName>
    <definedName name="FORM7612a" localSheetId="3">'[56]BD Div-7'!#REF!</definedName>
    <definedName name="FORM7612a">'[56]BD Div-7'!#REF!</definedName>
    <definedName name="FORM7612b" localSheetId="7">'[56]BD Div-7'!#REF!</definedName>
    <definedName name="FORM7612b" localSheetId="6">'[56]BD Div-7'!#REF!</definedName>
    <definedName name="FORM7612b" localSheetId="9">'[56]BD Div-7'!#REF!</definedName>
    <definedName name="FORM7612b" localSheetId="3">'[56]BD Div-7'!#REF!</definedName>
    <definedName name="FORM7612b">'[56]BD Div-7'!#REF!</definedName>
    <definedName name="FORM7612c" localSheetId="7">'[56]BD Div-7'!#REF!</definedName>
    <definedName name="FORM7612c" localSheetId="6">'[56]BD Div-7'!#REF!</definedName>
    <definedName name="FORM7612c" localSheetId="9">'[56]BD Div-7'!#REF!</definedName>
    <definedName name="FORM7612c" localSheetId="3">'[56]BD Div-7'!#REF!</definedName>
    <definedName name="FORM7612c">'[56]BD Div-7'!#REF!</definedName>
    <definedName name="FORM7613a" localSheetId="7">'[56]BD Div-7'!#REF!</definedName>
    <definedName name="FORM7613a" localSheetId="6">'[56]BD Div-7'!#REF!</definedName>
    <definedName name="FORM7613a" localSheetId="9">'[56]BD Div-7'!#REF!</definedName>
    <definedName name="FORM7613a" localSheetId="3">'[56]BD Div-7'!#REF!</definedName>
    <definedName name="FORM7613a">'[56]BD Div-7'!#REF!</definedName>
    <definedName name="FORM7613b" localSheetId="7">'[56]BD Div-7'!#REF!</definedName>
    <definedName name="FORM7613b" localSheetId="6">'[56]BD Div-7'!#REF!</definedName>
    <definedName name="FORM7613b" localSheetId="9">'[56]BD Div-7'!#REF!</definedName>
    <definedName name="FORM7613b" localSheetId="3">'[56]BD Div-7'!#REF!</definedName>
    <definedName name="FORM7613b">'[56]BD Div-7'!#REF!</definedName>
    <definedName name="FORM7613c" localSheetId="7">'[56]BD Div-7'!#REF!</definedName>
    <definedName name="FORM7613c" localSheetId="6">'[56]BD Div-7'!#REF!</definedName>
    <definedName name="FORM7613c" localSheetId="9">'[56]BD Div-7'!#REF!</definedName>
    <definedName name="FORM7613c" localSheetId="3">'[56]BD Div-7'!#REF!</definedName>
    <definedName name="FORM7613c">'[56]BD Div-7'!#REF!</definedName>
    <definedName name="FORM7614a" localSheetId="7">'[56]BD Div-7'!#REF!</definedName>
    <definedName name="FORM7614a" localSheetId="6">'[56]BD Div-7'!#REF!</definedName>
    <definedName name="FORM7614a" localSheetId="9">'[56]BD Div-7'!#REF!</definedName>
    <definedName name="FORM7614a" localSheetId="3">'[56]BD Div-7'!#REF!</definedName>
    <definedName name="FORM7614a">'[56]BD Div-7'!#REF!</definedName>
    <definedName name="FORM7614b" localSheetId="7">'[56]BD Div-7'!#REF!</definedName>
    <definedName name="FORM7614b" localSheetId="6">'[56]BD Div-7'!#REF!</definedName>
    <definedName name="FORM7614b" localSheetId="9">'[56]BD Div-7'!#REF!</definedName>
    <definedName name="FORM7614b" localSheetId="3">'[56]BD Div-7'!#REF!</definedName>
    <definedName name="FORM7614b">'[56]BD Div-7'!#REF!</definedName>
    <definedName name="FORM7614c" localSheetId="7">'[56]BD Div-7'!#REF!</definedName>
    <definedName name="FORM7614c" localSheetId="6">'[56]BD Div-7'!#REF!</definedName>
    <definedName name="FORM7614c" localSheetId="9">'[56]BD Div-7'!#REF!</definedName>
    <definedName name="FORM7614c" localSheetId="3">'[56]BD Div-7'!#REF!</definedName>
    <definedName name="FORM7614c">'[56]BD Div-7'!#REF!</definedName>
    <definedName name="FORM7614d" localSheetId="7">'[56]BD Div-7'!#REF!</definedName>
    <definedName name="FORM7614d" localSheetId="6">'[56]BD Div-7'!#REF!</definedName>
    <definedName name="FORM7614d" localSheetId="9">'[56]BD Div-7'!#REF!</definedName>
    <definedName name="FORM7614d" localSheetId="3">'[56]BD Div-7'!#REF!</definedName>
    <definedName name="FORM7614d">'[56]BD Div-7'!#REF!</definedName>
    <definedName name="FORM7614e" localSheetId="7">'[56]BD Div-7'!#REF!</definedName>
    <definedName name="FORM7614e" localSheetId="6">'[56]BD Div-7'!#REF!</definedName>
    <definedName name="FORM7614e" localSheetId="9">'[56]BD Div-7'!#REF!</definedName>
    <definedName name="FORM7614e" localSheetId="3">'[56]BD Div-7'!#REF!</definedName>
    <definedName name="FORM7614e">'[56]BD Div-7'!#REF!</definedName>
    <definedName name="FORM7618" localSheetId="7">'[56]BD Div-7'!#REF!</definedName>
    <definedName name="FORM7618" localSheetId="6">'[56]BD Div-7'!#REF!</definedName>
    <definedName name="FORM7618" localSheetId="9">'[56]BD Div-7'!#REF!</definedName>
    <definedName name="FORM7618" localSheetId="3">'[56]BD Div-7'!#REF!</definedName>
    <definedName name="FORM7618">'[56]BD Div-7'!#REF!</definedName>
    <definedName name="FORM7619" localSheetId="7">'[56]BD Div-7'!#REF!</definedName>
    <definedName name="FORM7619" localSheetId="6">'[56]BD Div-7'!#REF!</definedName>
    <definedName name="FORM7619" localSheetId="9">'[56]BD Div-7'!#REF!</definedName>
    <definedName name="FORM7619" localSheetId="3">'[56]BD Div-7'!#REF!</definedName>
    <definedName name="FORM7619">'[56]BD Div-7'!#REF!</definedName>
    <definedName name="FORM768" localSheetId="7">'[56]BD Div-7'!#REF!</definedName>
    <definedName name="FORM768" localSheetId="6">'[56]BD Div-7'!#REF!</definedName>
    <definedName name="FORM768" localSheetId="9">'[56]BD Div-7'!#REF!</definedName>
    <definedName name="FORM768" localSheetId="3">'[56]BD Div-7'!#REF!</definedName>
    <definedName name="FORM768">'[56]BD Div-7'!#REF!</definedName>
    <definedName name="FORM769" localSheetId="7">'[56]BD Div-7'!#REF!</definedName>
    <definedName name="FORM769" localSheetId="6">'[56]BD Div-7'!#REF!</definedName>
    <definedName name="FORM769" localSheetId="9">'[56]BD Div-7'!#REF!</definedName>
    <definedName name="FORM769" localSheetId="3">'[56]BD Div-7'!#REF!</definedName>
    <definedName name="FORM769">'[56]BD Div-7'!#REF!</definedName>
    <definedName name="FORM76X" localSheetId="7">'[56]BD Div-7'!#REF!</definedName>
    <definedName name="FORM76X" localSheetId="6">'[56]BD Div-7'!#REF!</definedName>
    <definedName name="FORM76X" localSheetId="9">'[56]BD Div-7'!#REF!</definedName>
    <definedName name="FORM76X" localSheetId="3">'[56]BD Div-7'!#REF!</definedName>
    <definedName name="FORM76X">'[56]BD Div-7'!#REF!</definedName>
    <definedName name="FORM771a" localSheetId="7">#REF!</definedName>
    <definedName name="FORM771a" localSheetId="4">#REF!</definedName>
    <definedName name="FORM771a" localSheetId="6">#REF!</definedName>
    <definedName name="FORM771a" localSheetId="9">#REF!</definedName>
    <definedName name="FORM771a" localSheetId="3">#REF!</definedName>
    <definedName name="FORM771a">#REF!</definedName>
    <definedName name="FORM771b" localSheetId="7">#REF!</definedName>
    <definedName name="FORM771b" localSheetId="6">#REF!</definedName>
    <definedName name="FORM771b" localSheetId="9">#REF!</definedName>
    <definedName name="FORM771b" localSheetId="3">#REF!</definedName>
    <definedName name="FORM771b">#REF!</definedName>
    <definedName name="FORM771c" localSheetId="7">#REF!</definedName>
    <definedName name="FORM771c" localSheetId="6">#REF!</definedName>
    <definedName name="FORM771c" localSheetId="9">#REF!</definedName>
    <definedName name="FORM771c" localSheetId="3">#REF!</definedName>
    <definedName name="FORM771c">#REF!</definedName>
    <definedName name="FORM771d" localSheetId="7">#REF!</definedName>
    <definedName name="FORM771d" localSheetId="6">#REF!</definedName>
    <definedName name="FORM771d" localSheetId="9">#REF!</definedName>
    <definedName name="FORM771d" localSheetId="3">#REF!</definedName>
    <definedName name="FORM771d">#REF!</definedName>
    <definedName name="FORM772a" localSheetId="7">#REF!</definedName>
    <definedName name="FORM772a" localSheetId="6">#REF!</definedName>
    <definedName name="FORM772a" localSheetId="9">#REF!</definedName>
    <definedName name="FORM772a" localSheetId="3">#REF!</definedName>
    <definedName name="FORM772a">#REF!</definedName>
    <definedName name="FORM772b" localSheetId="7">#REF!</definedName>
    <definedName name="FORM772b" localSheetId="6">#REF!</definedName>
    <definedName name="FORM772b" localSheetId="9">#REF!</definedName>
    <definedName name="FORM772b" localSheetId="3">#REF!</definedName>
    <definedName name="FORM772b">#REF!</definedName>
    <definedName name="FORM772c" localSheetId="7">#REF!</definedName>
    <definedName name="FORM772c" localSheetId="6">#REF!</definedName>
    <definedName name="FORM772c" localSheetId="9">#REF!</definedName>
    <definedName name="FORM772c" localSheetId="3">#REF!</definedName>
    <definedName name="FORM772c">#REF!</definedName>
    <definedName name="FORM772d" localSheetId="7">#REF!</definedName>
    <definedName name="FORM772d" localSheetId="6">#REF!</definedName>
    <definedName name="FORM772d" localSheetId="9">#REF!</definedName>
    <definedName name="FORM772d" localSheetId="3">#REF!</definedName>
    <definedName name="FORM772d">#REF!</definedName>
    <definedName name="FORM79manual" localSheetId="7">'[134]DIV-7'!#REF!</definedName>
    <definedName name="FORM79manual" localSheetId="6">'[134]DIV-7'!#REF!</definedName>
    <definedName name="FORM79manual" localSheetId="9">'[134]DIV-7'!#REF!</definedName>
    <definedName name="FORM79manual" localSheetId="3">'[134]DIV-7'!#REF!</definedName>
    <definedName name="FORM79manual">'[134]DIV-7'!#REF!</definedName>
    <definedName name="FORM79mekanis" localSheetId="7">'[56]BD Div-7'!#REF!</definedName>
    <definedName name="FORM79mekanis" localSheetId="6">'[56]BD Div-7'!#REF!</definedName>
    <definedName name="FORM79mekanis" localSheetId="9">'[56]BD Div-7'!#REF!</definedName>
    <definedName name="FORM79mekanis" localSheetId="3">'[56]BD Div-7'!#REF!</definedName>
    <definedName name="FORM79mekanis">'[56]BD Div-7'!#REF!</definedName>
    <definedName name="FORM811">'[134]DIV-8'!$L$1:$V$61</definedName>
    <definedName name="FORM812">'[134]DIV-8'!$L$180:$V$240</definedName>
    <definedName name="FORM813" localSheetId="7">'[56]BD Div-8'!#REF!</definedName>
    <definedName name="FORM813" localSheetId="4">'[56]BD Div-8'!#REF!</definedName>
    <definedName name="FORM813" localSheetId="6">'[56]BD Div-8'!#REF!</definedName>
    <definedName name="FORM813" localSheetId="9">'[56]BD Div-8'!#REF!</definedName>
    <definedName name="FORM813" localSheetId="3">'[56]BD Div-8'!#REF!</definedName>
    <definedName name="FORM813">'[56]BD Div-8'!#REF!</definedName>
    <definedName name="FORM814" localSheetId="7">'[56]BD Div-8'!#REF!</definedName>
    <definedName name="FORM814" localSheetId="6">'[56]BD Div-8'!#REF!</definedName>
    <definedName name="FORM814" localSheetId="9">'[56]BD Div-8'!#REF!</definedName>
    <definedName name="FORM814" localSheetId="3">'[56]BD Div-8'!#REF!</definedName>
    <definedName name="FORM814">'[56]BD Div-8'!#REF!</definedName>
    <definedName name="FORM815">'[134]DIV-8'!$L$717:$V$777</definedName>
    <definedName name="FORM817" localSheetId="7">'[56]BD Div-8'!#REF!</definedName>
    <definedName name="FORM817" localSheetId="4">'[56]BD Div-8'!#REF!</definedName>
    <definedName name="FORM817" localSheetId="6">'[56]BD Div-8'!#REF!</definedName>
    <definedName name="FORM817" localSheetId="9">'[56]BD Div-8'!#REF!</definedName>
    <definedName name="FORM817" localSheetId="3">'[56]BD Div-8'!#REF!</definedName>
    <definedName name="FORM817">'[56]BD Div-8'!#REF!</definedName>
    <definedName name="FORM818" localSheetId="7">'[56]BD Div-8'!#REF!</definedName>
    <definedName name="FORM818" localSheetId="4">'[56]BD Div-8'!#REF!</definedName>
    <definedName name="FORM818" localSheetId="6">'[56]BD Div-8'!#REF!</definedName>
    <definedName name="FORM818" localSheetId="9">'[56]BD Div-8'!#REF!</definedName>
    <definedName name="FORM818" localSheetId="3">'[56]BD Div-8'!#REF!</definedName>
    <definedName name="FORM818">'[56]BD Div-8'!#REF!</definedName>
    <definedName name="FORM819" localSheetId="7">'[56]BD Div-8'!#REF!</definedName>
    <definedName name="FORM819" localSheetId="6">'[56]BD Div-8'!#REF!</definedName>
    <definedName name="FORM819" localSheetId="9">'[56]BD Div-8'!#REF!</definedName>
    <definedName name="FORM819" localSheetId="3">'[56]BD Div-8'!#REF!</definedName>
    <definedName name="FORM819">'[56]BD Div-8'!#REF!</definedName>
    <definedName name="FORM82" localSheetId="7">'[56]BD Div-8'!#REF!</definedName>
    <definedName name="FORM82" localSheetId="6">'[56]BD Div-8'!#REF!</definedName>
    <definedName name="FORM82" localSheetId="9">'[56]BD Div-8'!#REF!</definedName>
    <definedName name="FORM82" localSheetId="3">'[56]BD Div-8'!#REF!</definedName>
    <definedName name="FORM82">'[56]BD Div-8'!#REF!</definedName>
    <definedName name="FORM841" localSheetId="7">'[56]BD Div-8'!#REF!</definedName>
    <definedName name="FORM841" localSheetId="6">'[56]BD Div-8'!#REF!</definedName>
    <definedName name="FORM841" localSheetId="9">'[56]BD Div-8'!#REF!</definedName>
    <definedName name="FORM841" localSheetId="3">'[56]BD Div-8'!#REF!</definedName>
    <definedName name="FORM841">'[56]BD Div-8'!#REF!</definedName>
    <definedName name="FORM8410">'[134]DIV-8'!$L$2222:$V$2282</definedName>
    <definedName name="FORM842" localSheetId="7">'[56]BD Div-8'!#REF!</definedName>
    <definedName name="FORM842" localSheetId="4">'[56]BD Div-8'!#REF!</definedName>
    <definedName name="FORM842" localSheetId="6">'[56]BD Div-8'!#REF!</definedName>
    <definedName name="FORM842" localSheetId="9">'[56]BD Div-8'!#REF!</definedName>
    <definedName name="FORM842" localSheetId="3">'[56]BD Div-8'!#REF!</definedName>
    <definedName name="FORM842">'[56]BD Div-8'!#REF!</definedName>
    <definedName name="FORM844" localSheetId="7">'[56]BD Div-8'!#REF!</definedName>
    <definedName name="FORM844" localSheetId="4">'[56]BD Div-8'!#REF!</definedName>
    <definedName name="FORM844" localSheetId="6">'[56]BD Div-8'!#REF!</definedName>
    <definedName name="FORM844" localSheetId="9">'[56]BD Div-8'!#REF!</definedName>
    <definedName name="FORM844" localSheetId="3">'[56]BD Div-8'!#REF!</definedName>
    <definedName name="FORM844">'[56]BD Div-8'!#REF!</definedName>
    <definedName name="FORM845" localSheetId="7">'[56]BD Div-8'!#REF!</definedName>
    <definedName name="FORM845" localSheetId="6">'[56]BD Div-8'!#REF!</definedName>
    <definedName name="FORM845" localSheetId="9">'[56]BD Div-8'!#REF!</definedName>
    <definedName name="FORM845" localSheetId="3">'[56]BD Div-8'!#REF!</definedName>
    <definedName name="FORM845">'[56]BD Div-8'!#REF!</definedName>
    <definedName name="FORM846">'[134]DIV-8'!$L$1978:$V$2038</definedName>
    <definedName name="FORM847">'[134]DIV-8'!$L$2100:$V$2160</definedName>
    <definedName name="Format" localSheetId="7">#REF!</definedName>
    <definedName name="Format" localSheetId="4">#REF!</definedName>
    <definedName name="Format" localSheetId="6">#REF!</definedName>
    <definedName name="Format" localSheetId="9">#REF!</definedName>
    <definedName name="Format" localSheetId="3">#REF!</definedName>
    <definedName name="Format">#REF!</definedName>
    <definedName name="format_3">[116]SALES_SUMMARY!$L$6:$N$67,[116]SALES_SUMMARY!$D$6:$F$67</definedName>
    <definedName name="format_4">[116]SALES_SUMMARY!$L$68,[116]SALES_SUMMARY!$L$54</definedName>
    <definedName name="format_ke2">[116]SALES_SUMMARY!$D$68:$J$68,[116]SALES_SUMMARY!$D$54:$J$54,[116]SALES_SUMMARY!$L$32:$R$32,[116]SALES_SUMMARY!$L$54:$R$54,[116]SALES_SUMMARY!$L$68:$R$68</definedName>
    <definedName name="FormC_Area1" localSheetId="7">#REF!</definedName>
    <definedName name="FormC_Area1" localSheetId="4">#REF!</definedName>
    <definedName name="FormC_Area1" localSheetId="6">#REF!</definedName>
    <definedName name="FormC_Area1" localSheetId="9">#REF!</definedName>
    <definedName name="FormC_Area1" localSheetId="3">#REF!</definedName>
    <definedName name="FormC_Area1">#REF!</definedName>
    <definedName name="FormC_Area2" localSheetId="7">#REF!</definedName>
    <definedName name="FormC_Area2" localSheetId="6">#REF!</definedName>
    <definedName name="FormC_Area2" localSheetId="9">#REF!</definedName>
    <definedName name="FormC_Area2" localSheetId="3">#REF!</definedName>
    <definedName name="FormC_Area2">#REF!</definedName>
    <definedName name="FormC_Area3" localSheetId="7">#REF!</definedName>
    <definedName name="FormC_Area3" localSheetId="6">#REF!</definedName>
    <definedName name="FormC_Area3" localSheetId="9">#REF!</definedName>
    <definedName name="FormC_Area3" localSheetId="3">#REF!</definedName>
    <definedName name="FormC_Area3">#REF!</definedName>
    <definedName name="FormC_Area4" localSheetId="7">#REF!</definedName>
    <definedName name="FormC_Area4" localSheetId="6">#REF!</definedName>
    <definedName name="FormC_Area4" localSheetId="9">#REF!</definedName>
    <definedName name="FormC_Area4" localSheetId="3">#REF!</definedName>
    <definedName name="FormC_Area4">#REF!</definedName>
    <definedName name="FORMGEOTEKSTIL" localSheetId="7">'[56]BD Div-7'!#REF!</definedName>
    <definedName name="FORMGEOTEKSTIL" localSheetId="6">'[56]BD Div-7'!#REF!</definedName>
    <definedName name="FORMGEOTEKSTIL" localSheetId="9">'[56]BD Div-7'!#REF!</definedName>
    <definedName name="FORMGEOTEKSTIL" localSheetId="3">'[56]BD Div-7'!#REF!</definedName>
    <definedName name="FORMGEOTEKSTIL">'[56]BD Div-7'!#REF!</definedName>
    <definedName name="four_months_1" localSheetId="7">#REF!</definedName>
    <definedName name="four_months_1" localSheetId="4">#REF!</definedName>
    <definedName name="four_months_1" localSheetId="6">#REF!</definedName>
    <definedName name="four_months_1" localSheetId="9">#REF!</definedName>
    <definedName name="four_months_1" localSheetId="3">#REF!</definedName>
    <definedName name="four_months_1">#REF!</definedName>
    <definedName name="four_months_2" localSheetId="7">#REF!</definedName>
    <definedName name="four_months_2" localSheetId="6">#REF!</definedName>
    <definedName name="four_months_2" localSheetId="9">#REF!</definedName>
    <definedName name="four_months_2" localSheetId="3">#REF!</definedName>
    <definedName name="four_months_2">#REF!</definedName>
    <definedName name="four_months_3" localSheetId="7">#REF!</definedName>
    <definedName name="four_months_3" localSheetId="6">#REF!</definedName>
    <definedName name="four_months_3" localSheetId="9">#REF!</definedName>
    <definedName name="four_months_3" localSheetId="3">#REF!</definedName>
    <definedName name="four_months_3">#REF!</definedName>
    <definedName name="fpeng" localSheetId="7">#REF!</definedName>
    <definedName name="fpeng" localSheetId="6">#REF!</definedName>
    <definedName name="fpeng" localSheetId="9">#REF!</definedName>
    <definedName name="fpeng">#REF!</definedName>
    <definedName name="fpengurang" localSheetId="7">#REF!</definedName>
    <definedName name="fpengurang" localSheetId="6">#REF!</definedName>
    <definedName name="fpengurang" localSheetId="9">#REF!</definedName>
    <definedName name="fpengurang">#REF!</definedName>
    <definedName name="Fpf">[17]INPUTS!$I$36</definedName>
    <definedName name="Fpitinv">[17]INPUTS!$I$22</definedName>
    <definedName name="Fportinv">[17]INPUTS!$I$24</definedName>
    <definedName name="fqfwef" localSheetId="7">'[135]ARP-10'!#REF!</definedName>
    <definedName name="fqfwef" localSheetId="4">'[135]ARP-10'!#REF!</definedName>
    <definedName name="fqfwef" localSheetId="6">'[135]ARP-10'!#REF!</definedName>
    <definedName name="fqfwef" localSheetId="9">'[135]ARP-10'!#REF!</definedName>
    <definedName name="fqfwef" localSheetId="3">'[135]ARP-10'!#REF!</definedName>
    <definedName name="fqfwef">'[135]ARP-10'!#REF!</definedName>
    <definedName name="Fqual">[17]INPUTS!$I$26</definedName>
    <definedName name="FR" localSheetId="7">#REF!</definedName>
    <definedName name="FR" localSheetId="4">#REF!</definedName>
    <definedName name="FR" localSheetId="6">#REF!</definedName>
    <definedName name="FR" localSheetId="9">#REF!</definedName>
    <definedName name="FR" localSheetId="3">#REF!</definedName>
    <definedName name="FR">#REF!</definedName>
    <definedName name="Frain">[17]INPUTS!$I$39</definedName>
    <definedName name="frc4x10" localSheetId="7">#REF!</definedName>
    <definedName name="frc4x10" localSheetId="4">#REF!</definedName>
    <definedName name="frc4x10" localSheetId="6">#REF!</definedName>
    <definedName name="frc4x10" localSheetId="9">#REF!</definedName>
    <definedName name="frc4x10" localSheetId="3">#REF!</definedName>
    <definedName name="frc4x10">#REF!</definedName>
    <definedName name="frc4x1x400" localSheetId="7">#REF!</definedName>
    <definedName name="frc4x1x400" localSheetId="6">#REF!</definedName>
    <definedName name="frc4x1x400" localSheetId="9">#REF!</definedName>
    <definedName name="frc4x1x400" localSheetId="3">#REF!</definedName>
    <definedName name="frc4x1x400">#REF!</definedName>
    <definedName name="frc4x25" localSheetId="7">#REF!</definedName>
    <definedName name="frc4x25" localSheetId="6">#REF!</definedName>
    <definedName name="frc4x25" localSheetId="9">#REF!</definedName>
    <definedName name="frc4x25" localSheetId="3">#REF!</definedName>
    <definedName name="frc4x25">#REF!</definedName>
    <definedName name="frc4x300" localSheetId="7">#REF!</definedName>
    <definedName name="frc4x300" localSheetId="6">#REF!</definedName>
    <definedName name="frc4x300" localSheetId="9">#REF!</definedName>
    <definedName name="frc4x300" localSheetId="3">#REF!</definedName>
    <definedName name="frc4x300">#REF!</definedName>
    <definedName name="frc4x35" localSheetId="7">#REF!</definedName>
    <definedName name="frc4x35" localSheetId="6">#REF!</definedName>
    <definedName name="frc4x35" localSheetId="9">#REF!</definedName>
    <definedName name="frc4x35" localSheetId="3">#REF!</definedName>
    <definedName name="frc4x35">#REF!</definedName>
    <definedName name="frc4x95" localSheetId="7">#REF!</definedName>
    <definedName name="frc4x95" localSheetId="6">#REF!</definedName>
    <definedName name="frc4x95" localSheetId="9">#REF!</definedName>
    <definedName name="frc4x95" localSheetId="3">#REF!</definedName>
    <definedName name="frc4x95">#REF!</definedName>
    <definedName name="frc5x4" localSheetId="7">#REF!</definedName>
    <definedName name="frc5x4" localSheetId="6">#REF!</definedName>
    <definedName name="frc5x4" localSheetId="9">#REF!</definedName>
    <definedName name="frc5x4" localSheetId="3">#REF!</definedName>
    <definedName name="frc5x4">#REF!</definedName>
    <definedName name="frc5x6" localSheetId="7">#REF!</definedName>
    <definedName name="frc5x6" localSheetId="6">#REF!</definedName>
    <definedName name="frc5x6" localSheetId="9">#REF!</definedName>
    <definedName name="frc5x6" localSheetId="3">#REF!</definedName>
    <definedName name="frc5x6">#REF!</definedName>
    <definedName name="Frecov">[17]INPUTS!$I$29</definedName>
    <definedName name="Frehab">[17]INPUTS!$I$9</definedName>
    <definedName name="Frominv">[17]INPUTS!$I$23</definedName>
    <definedName name="fs" localSheetId="7">#REF!</definedName>
    <definedName name="fs" localSheetId="4">#REF!</definedName>
    <definedName name="fs" localSheetId="6">#REF!</definedName>
    <definedName name="fs" localSheetId="9">#REF!</definedName>
    <definedName name="fs" localSheetId="3">#REF!</definedName>
    <definedName name="fs">#REF!</definedName>
    <definedName name="FSB" localSheetId="7">#REF!</definedName>
    <definedName name="FSB" localSheetId="6">#REF!</definedName>
    <definedName name="FSB" localSheetId="9">#REF!</definedName>
    <definedName name="FSB" localSheetId="3">#REF!</definedName>
    <definedName name="FSB">#REF!</definedName>
    <definedName name="Fspex3500">[17]INPUTS!$I$31</definedName>
    <definedName name="Fspr996">[17]INPUTS!$I$30</definedName>
    <definedName name="FST" localSheetId="7">#REF!</definedName>
    <definedName name="FST" localSheetId="4">#REF!</definedName>
    <definedName name="FST" localSheetId="6">#REF!</definedName>
    <definedName name="FST" localSheetId="9">#REF!</definedName>
    <definedName name="FST" localSheetId="3">#REF!</definedName>
    <definedName name="FST">#REF!</definedName>
    <definedName name="Fsurcm">[17]INPUTS!$I$19</definedName>
    <definedName name="Fsurob">[17]INPUTS!$I$16</definedName>
    <definedName name="fsvd100" localSheetId="7">#REF!</definedName>
    <definedName name="fsvd100" localSheetId="4">#REF!</definedName>
    <definedName name="fsvd100" localSheetId="6">#REF!</definedName>
    <definedName name="fsvd100" localSheetId="9">#REF!</definedName>
    <definedName name="fsvd100" localSheetId="3">#REF!</definedName>
    <definedName name="fsvd100">#REF!</definedName>
    <definedName name="fsvd150" localSheetId="7">#REF!</definedName>
    <definedName name="fsvd150" localSheetId="6">#REF!</definedName>
    <definedName name="fsvd150" localSheetId="9">#REF!</definedName>
    <definedName name="fsvd150" localSheetId="3">#REF!</definedName>
    <definedName name="fsvd150">#REF!</definedName>
    <definedName name="fsvd65" localSheetId="7">#REF!</definedName>
    <definedName name="fsvd65" localSheetId="6">#REF!</definedName>
    <definedName name="fsvd65" localSheetId="9">#REF!</definedName>
    <definedName name="fsvd65" localSheetId="3">#REF!</definedName>
    <definedName name="fsvd65">#REF!</definedName>
    <definedName name="FTC" localSheetId="7">#REF!</definedName>
    <definedName name="FTC" localSheetId="6">#REF!</definedName>
    <definedName name="FTC" localSheetId="9">#REF!</definedName>
    <definedName name="FTC" localSheetId="3">#REF!</definedName>
    <definedName name="FTC">#REF!</definedName>
    <definedName name="FULVIMIXER" localSheetId="7">#REF!</definedName>
    <definedName name="FULVIMIXER" localSheetId="6">#REF!</definedName>
    <definedName name="FULVIMIXER" localSheetId="9">#REF!</definedName>
    <definedName name="FULVIMIXER" localSheetId="3">#REF!</definedName>
    <definedName name="FULVIMIXER">#REF!</definedName>
    <definedName name="FURNITURE__FURNISHING" localSheetId="7">#REF!</definedName>
    <definedName name="FURNITURE__FURNISHING" localSheetId="6">#REF!</definedName>
    <definedName name="FURNITURE__FURNISHING" localSheetId="9">#REF!</definedName>
    <definedName name="FURNITURE__FURNISHING" localSheetId="3">#REF!</definedName>
    <definedName name="FURNITURE__FURNISHING">#REF!</definedName>
    <definedName name="FYB">[105]sumdepn01!$AC$1</definedName>
    <definedName name="FYE">[105]sumdepn01!$AC$2</definedName>
    <definedName name="g" localSheetId="2" hidden="1">{"'RKAP'!$A$1:$H$96"}</definedName>
    <definedName name="G" hidden="1">{"'Income Statement'!$A$1:$L$32"}</definedName>
    <definedName name="G.50.I" localSheetId="7">#REF!</definedName>
    <definedName name="G.50.I" localSheetId="6">#REF!</definedName>
    <definedName name="G.50.I" localSheetId="9">#REF!</definedName>
    <definedName name="G.50.I" localSheetId="3">#REF!</definedName>
    <definedName name="G.50.I">#REF!</definedName>
    <definedName name="G.51.C" localSheetId="7">#REF!</definedName>
    <definedName name="G.51.C" localSheetId="6">#REF!</definedName>
    <definedName name="G.51.C" localSheetId="9">#REF!</definedName>
    <definedName name="G.51.C" localSheetId="3">#REF!</definedName>
    <definedName name="G.51.C">#REF!</definedName>
    <definedName name="G.72" localSheetId="7">#REF!</definedName>
    <definedName name="G.72" localSheetId="6">#REF!</definedName>
    <definedName name="G.72" localSheetId="9">#REF!</definedName>
    <definedName name="G.72" localSheetId="3">#REF!</definedName>
    <definedName name="G.72">#REF!</definedName>
    <definedName name="g_laba" localSheetId="7">#REF!</definedName>
    <definedName name="g_laba" localSheetId="6">#REF!</definedName>
    <definedName name="g_laba" localSheetId="9">#REF!</definedName>
    <definedName name="g_laba">#REF!</definedName>
    <definedName name="G_Page_1" localSheetId="7">#REF!</definedName>
    <definedName name="G_Page_1" localSheetId="6">#REF!</definedName>
    <definedName name="G_Page_1" localSheetId="9">#REF!</definedName>
    <definedName name="G_Page_1" localSheetId="3">#REF!</definedName>
    <definedName name="G_Page_1">#REF!</definedName>
    <definedName name="G_Page_2" localSheetId="7">#REF!</definedName>
    <definedName name="G_Page_2" localSheetId="6">#REF!</definedName>
    <definedName name="G_Page_2" localSheetId="9">#REF!</definedName>
    <definedName name="G_Page_2" localSheetId="3">#REF!</definedName>
    <definedName name="G_Page_2">#REF!</definedName>
    <definedName name="g_pend" localSheetId="7">#REF!</definedName>
    <definedName name="g_pend" localSheetId="6">#REF!</definedName>
    <definedName name="g_pend" localSheetId="9">#REF!</definedName>
    <definedName name="g_pend">#REF!</definedName>
    <definedName name="g_pend_asli" localSheetId="7">#REF!</definedName>
    <definedName name="g_pend_asli" localSheetId="6">#REF!</definedName>
    <definedName name="g_pend_asli" localSheetId="9">#REF!</definedName>
    <definedName name="g_pend_asli">#REF!</definedName>
    <definedName name="G1A" localSheetId="7">#REF!</definedName>
    <definedName name="G1A" localSheetId="6">#REF!</definedName>
    <definedName name="G1A" localSheetId="9">#REF!</definedName>
    <definedName name="G1A" localSheetId="3">#REF!</definedName>
    <definedName name="G1A">#REF!</definedName>
    <definedName name="G1tax" localSheetId="7" hidden="1">'[136]A.4.3'!#REF!</definedName>
    <definedName name="G1tax" localSheetId="6" hidden="1">'[136]A.4.3'!#REF!</definedName>
    <definedName name="G1tax" localSheetId="9" hidden="1">'[136]A.4.3'!#REF!</definedName>
    <definedName name="G1tax" hidden="1">'[136]A.4.3'!#REF!</definedName>
    <definedName name="ga" hidden="1">{#N/A,#N/A,FALSE,"Aging Summary";#N/A,#N/A,FALSE,"Ratio Analysis";#N/A,#N/A,FALSE,"Test 120 Day Accts";#N/A,#N/A,FALSE,"Tickmarks"}</definedName>
    <definedName name="GAAP_REP" localSheetId="8">#REF!</definedName>
    <definedName name="GAAP_REP" localSheetId="7">#REF!</definedName>
    <definedName name="GAAP_REP" localSheetId="4">#REF!</definedName>
    <definedName name="GAAP_REP" localSheetId="6">#REF!</definedName>
    <definedName name="GAAP_REP" localSheetId="9">#REF!</definedName>
    <definedName name="GAAP_REP" localSheetId="3">#REF!</definedName>
    <definedName name="GAAP_REP">#REF!</definedName>
    <definedName name="GAEXP" localSheetId="8">'[16]Detail-PARENT'!#REF!</definedName>
    <definedName name="GAEXP" localSheetId="7">'[16]Detail-PARENT'!#REF!</definedName>
    <definedName name="GAEXP" localSheetId="4">'[16]Detail-PARENT'!#REF!</definedName>
    <definedName name="GAEXP" localSheetId="6">'[16]Detail-PARENT'!#REF!</definedName>
    <definedName name="GAEXP" localSheetId="9">'[16]Detail-PARENT'!#REF!</definedName>
    <definedName name="GAEXP" localSheetId="3">'[16]Detail-PARENT'!#REF!</definedName>
    <definedName name="GAEXP">'[16]Detail-PARENT'!#REF!</definedName>
    <definedName name="gaji" localSheetId="7">#REF!</definedName>
    <definedName name="gaji" localSheetId="6">#REF!</definedName>
    <definedName name="gaji" localSheetId="9">#REF!</definedName>
    <definedName name="gaji">#REF!</definedName>
    <definedName name="gaji_1" localSheetId="7">#REF!</definedName>
    <definedName name="gaji_1" localSheetId="6">#REF!</definedName>
    <definedName name="gaji_1" localSheetId="9">#REF!</definedName>
    <definedName name="gaji_1">#REF!</definedName>
    <definedName name="Gajipeg" localSheetId="7">#REF!</definedName>
    <definedName name="Gajipeg" localSheetId="6">#REF!</definedName>
    <definedName name="Gajipeg" localSheetId="9">#REF!</definedName>
    <definedName name="Gajipeg" localSheetId="3">#REF!</definedName>
    <definedName name="Gajipeg">#REF!</definedName>
    <definedName name="GBGBF" hidden="1">'[137]BBM-03'!$B$767:$B$769</definedName>
    <definedName name="GD" localSheetId="7">#REF!</definedName>
    <definedName name="GD" localSheetId="4">#REF!</definedName>
    <definedName name="GD" localSheetId="6">#REF!</definedName>
    <definedName name="GD" localSheetId="9">#REF!</definedName>
    <definedName name="GD" localSheetId="3">#REF!</definedName>
    <definedName name="GD">#REF!</definedName>
    <definedName name="General">[124]JobDetails!$A$56:$A$90</definedName>
    <definedName name="GENSET" localSheetId="7">#REF!</definedName>
    <definedName name="GENSET" localSheetId="4">#REF!</definedName>
    <definedName name="GENSET" localSheetId="6">#REF!</definedName>
    <definedName name="GENSET" localSheetId="9">#REF!</definedName>
    <definedName name="GENSET" localSheetId="3">#REF!</definedName>
    <definedName name="GENSET">#REF!</definedName>
    <definedName name="gf" hidden="1">{#N/A,#N/A,FALSE,"Aging Summary";#N/A,#N/A,FALSE,"Ratio Analysis";#N/A,#N/A,FALSE,"Test 120 Day Accts";#N/A,#N/A,FALSE,"Tickmarks"}</definedName>
    <definedName name="ggg" localSheetId="2" hidden="1">{"'RKAP'!$A$1:$H$96"}</definedName>
    <definedName name="ggg" hidden="1">{"'RKAP'!$A$1:$H$96"}</definedName>
    <definedName name="GGGG" hidden="1">{"'PRODUCTIONCOST SHEET'!$B$3:$G$48"}</definedName>
    <definedName name="ghg" hidden="1">{"'Income Statement'!$A$1:$L$32"}</definedName>
    <definedName name="ghgfjhh">[138]Cover!$A$1</definedName>
    <definedName name="GHGHJGJHG" hidden="1">{#N/A,#N/A,FALSE,"PRJCTED MNTHLY QTY's"}</definedName>
    <definedName name="ghju">[139]Worksheet!$M$13</definedName>
    <definedName name="GITA" localSheetId="7">#REF!</definedName>
    <definedName name="GITA" localSheetId="4">#REF!</definedName>
    <definedName name="GITA" localSheetId="6">#REF!</definedName>
    <definedName name="GITA" localSheetId="9">#REF!</definedName>
    <definedName name="GITA" localSheetId="3">#REF!</definedName>
    <definedName name="GITA">#REF!</definedName>
    <definedName name="GL" localSheetId="7">#REF!</definedName>
    <definedName name="GL" localSheetId="6">#REF!</definedName>
    <definedName name="GL" localSheetId="9">#REF!</definedName>
    <definedName name="GL" localSheetId="3">#REF!</definedName>
    <definedName name="GL">#REF!</definedName>
    <definedName name="gl3p" localSheetId="7">#REF!</definedName>
    <definedName name="gl3p" localSheetId="6">#REF!</definedName>
    <definedName name="gl3p" localSheetId="9">#REF!</definedName>
    <definedName name="gl3p" localSheetId="3">#REF!</definedName>
    <definedName name="gl3p">#REF!</definedName>
    <definedName name="GLAS" localSheetId="7">[25]Material!#REF!</definedName>
    <definedName name="GLAS" localSheetId="6">[25]Material!#REF!</definedName>
    <definedName name="GLAS" localSheetId="9">[25]Material!#REF!</definedName>
    <definedName name="GLAS" localSheetId="3">[25]Material!#REF!</definedName>
    <definedName name="GLAS">[25]Material!#REF!</definedName>
    <definedName name="glas1" localSheetId="7">[25]Material!#REF!</definedName>
    <definedName name="glas1" localSheetId="6">[25]Material!#REF!</definedName>
    <definedName name="glas1" localSheetId="9">[25]Material!#REF!</definedName>
    <definedName name="glas1" localSheetId="3">[25]Material!#REF!</definedName>
    <definedName name="glas1">[25]Material!#REF!</definedName>
    <definedName name="GLWO" localSheetId="7">[25]Material!#REF!</definedName>
    <definedName name="GLWO" localSheetId="6">[25]Material!#REF!</definedName>
    <definedName name="GLWO" localSheetId="9">[25]Material!#REF!</definedName>
    <definedName name="GLWO" localSheetId="3">[25]Material!#REF!</definedName>
    <definedName name="GLWO">[25]Material!#REF!</definedName>
    <definedName name="GOL" localSheetId="7">#REF!</definedName>
    <definedName name="GOL" localSheetId="6">#REF!</definedName>
    <definedName name="GOL" localSheetId="9">#REF!</definedName>
    <definedName name="GOL">#REF!</definedName>
    <definedName name="GOODWILL" localSheetId="7">#REF!</definedName>
    <definedName name="GOODWILL" localSheetId="6">#REF!</definedName>
    <definedName name="GOODWILL" localSheetId="9">#REF!</definedName>
    <definedName name="GOODWILL" localSheetId="3">#REF!</definedName>
    <definedName name="GOODWILL">#REF!</definedName>
    <definedName name="govpd15" localSheetId="7">#REF!</definedName>
    <definedName name="govpd15" localSheetId="6">#REF!</definedName>
    <definedName name="govpd15" localSheetId="9">#REF!</definedName>
    <definedName name="govpd15" localSheetId="3">#REF!</definedName>
    <definedName name="govpd15">#REF!</definedName>
    <definedName name="GovtLifting" localSheetId="7">#REF!</definedName>
    <definedName name="GovtLifting" localSheetId="6">#REF!</definedName>
    <definedName name="GovtLifting" localSheetId="9">#REF!</definedName>
    <definedName name="GovtLifting" localSheetId="3">#REF!</definedName>
    <definedName name="GovtLifting">#REF!</definedName>
    <definedName name="grader" localSheetId="7">#REF!</definedName>
    <definedName name="grader" localSheetId="6">#REF!</definedName>
    <definedName name="grader" localSheetId="9">#REF!</definedName>
    <definedName name="grader" localSheetId="3">#REF!</definedName>
    <definedName name="grader">#REF!</definedName>
    <definedName name="GRAND_PALEMBANG_HOTEL___PALEMBANG" localSheetId="7">#REF!</definedName>
    <definedName name="GRAND_PALEMBANG_HOTEL___PALEMBANG" localSheetId="6">#REF!</definedName>
    <definedName name="GRAND_PALEMBANG_HOTEL___PALEMBANG" localSheetId="9">#REF!</definedName>
    <definedName name="GRAND_PALEMBANG_HOTEL___PALEMBANG" localSheetId="3">#REF!</definedName>
    <definedName name="GRAND_PALEMBANG_HOTEL___PALEMBANG">#REF!</definedName>
    <definedName name="GRAVEL">'[82]An. Quarry'!$A$353:$H$416</definedName>
    <definedName name="grc" localSheetId="7">#REF!</definedName>
    <definedName name="grc" localSheetId="4">#REF!</definedName>
    <definedName name="grc" localSheetId="6">#REF!</definedName>
    <definedName name="grc" localSheetId="9">#REF!</definedName>
    <definedName name="grc" localSheetId="3">#REF!</definedName>
    <definedName name="grc">#REF!</definedName>
    <definedName name="GRE06_P" localSheetId="7">#REF!</definedName>
    <definedName name="GRE06_P" localSheetId="6">#REF!</definedName>
    <definedName name="GRE06_P" localSheetId="9">#REF!</definedName>
    <definedName name="GRE06_P">#REF!</definedName>
    <definedName name="Gresik" localSheetId="7">#REF!</definedName>
    <definedName name="Gresik" localSheetId="6">#REF!</definedName>
    <definedName name="Gresik" localSheetId="9">#REF!</definedName>
    <definedName name="Gresik">#REF!</definedName>
    <definedName name="gresikk" localSheetId="7">#REF!</definedName>
    <definedName name="gresikk" localSheetId="6">#REF!</definedName>
    <definedName name="gresikk" localSheetId="9">#REF!</definedName>
    <definedName name="gresikk">#REF!</definedName>
    <definedName name="GresikPus" localSheetId="7">#REF!</definedName>
    <definedName name="GresikPus" localSheetId="6">#REF!</definedName>
    <definedName name="GresikPus" localSheetId="9">#REF!</definedName>
    <definedName name="GresikPus">#REF!</definedName>
    <definedName name="grosstax_payable" localSheetId="7">#REF!</definedName>
    <definedName name="grosstax_payable" localSheetId="6">#REF!</definedName>
    <definedName name="grosstax_payable" localSheetId="9">#REF!</definedName>
    <definedName name="grosstax_payable" localSheetId="3">#REF!</definedName>
    <definedName name="grosstax_payable">#REF!</definedName>
    <definedName name="GROUND_FLOOR" localSheetId="7">#REF!</definedName>
    <definedName name="GROUND_FLOOR" localSheetId="6">#REF!</definedName>
    <definedName name="GROUND_FLOOR" localSheetId="9">#REF!</definedName>
    <definedName name="GROUND_FLOOR" localSheetId="3">#REF!</definedName>
    <definedName name="GROUND_FLOOR">#REF!</definedName>
    <definedName name="GRUP" localSheetId="7">'[140]A-GL-SUMMARY'!#REF!</definedName>
    <definedName name="GRUP" localSheetId="6">'[140]A-GL-SUMMARY'!#REF!</definedName>
    <definedName name="GRUP" localSheetId="9">'[140]A-GL-SUMMARY'!#REF!</definedName>
    <definedName name="GRUP" localSheetId="3">'[140]A-GL-SUMMARY'!#REF!</definedName>
    <definedName name="GRUP">'[140]A-GL-SUMMARY'!#REF!</definedName>
    <definedName name="gs_1" localSheetId="7">#REF!</definedName>
    <definedName name="gs_1" localSheetId="4">#REF!</definedName>
    <definedName name="gs_1" localSheetId="6">#REF!</definedName>
    <definedName name="gs_1" localSheetId="9">#REF!</definedName>
    <definedName name="gs_1" localSheetId="3">#REF!</definedName>
    <definedName name="gs_1">#REF!</definedName>
    <definedName name="gs_2" localSheetId="7">#REF!</definedName>
    <definedName name="gs_2" localSheetId="6">#REF!</definedName>
    <definedName name="gs_2" localSheetId="9">#REF!</definedName>
    <definedName name="gs_2" localSheetId="3">#REF!</definedName>
    <definedName name="gs_2">#REF!</definedName>
    <definedName name="gs110g" localSheetId="7">#REF!</definedName>
    <definedName name="gs110g" localSheetId="6">#REF!</definedName>
    <definedName name="gs110g" localSheetId="9">#REF!</definedName>
    <definedName name="gs110g" localSheetId="3">#REF!</definedName>
    <definedName name="gs110g">#REF!</definedName>
    <definedName name="gs14g" localSheetId="7">#REF!</definedName>
    <definedName name="gs14g" localSheetId="6">#REF!</definedName>
    <definedName name="gs14g" localSheetId="9">#REF!</definedName>
    <definedName name="gs14g" localSheetId="3">#REF!</definedName>
    <definedName name="gs14g">#REF!</definedName>
    <definedName name="gs55g" localSheetId="7">#REF!</definedName>
    <definedName name="gs55g" localSheetId="6">#REF!</definedName>
    <definedName name="gs55g" localSheetId="9">#REF!</definedName>
    <definedName name="gs55g" localSheetId="3">#REF!</definedName>
    <definedName name="gs55g">#REF!</definedName>
    <definedName name="gs6g" localSheetId="7">#REF!</definedName>
    <definedName name="gs6g" localSheetId="6">#REF!</definedName>
    <definedName name="gs6g" localSheetId="9">#REF!</definedName>
    <definedName name="gs6g" localSheetId="3">#REF!</definedName>
    <definedName name="gs6g">#REF!</definedName>
    <definedName name="gs80g" localSheetId="7">#REF!</definedName>
    <definedName name="gs80g" localSheetId="6">#REF!</definedName>
    <definedName name="gs80g" localSheetId="9">#REF!</definedName>
    <definedName name="gs80g" localSheetId="3">#REF!</definedName>
    <definedName name="gs80g">#REF!</definedName>
    <definedName name="guarantee" localSheetId="7">'[16]Detail-PARENT'!#REF!</definedName>
    <definedName name="guarantee" localSheetId="6">'[16]Detail-PARENT'!#REF!</definedName>
    <definedName name="guarantee" localSheetId="9">'[16]Detail-PARENT'!#REF!</definedName>
    <definedName name="guarantee" localSheetId="3">'[16]Detail-PARENT'!#REF!</definedName>
    <definedName name="guarantee">'[16]Detail-PARENT'!#REF!</definedName>
    <definedName name="guarantee2">'[15]Detail-PARENT'!$AU$854</definedName>
    <definedName name="Guna">{"DCF","UPSIDE CASE",FALSE,"Sheet1";"DCF","BASE CASE",FALSE,"Sheet1";"DCF","DOWNSIDE CASE",FALSE,"Sheet1"}</definedName>
    <definedName name="h" localSheetId="7">#REF!</definedName>
    <definedName name="h" localSheetId="4">#REF!</definedName>
    <definedName name="h" localSheetId="6">#REF!</definedName>
    <definedName name="h" localSheetId="9">#REF!</definedName>
    <definedName name="h" localSheetId="3">#REF!</definedName>
    <definedName name="h">#REF!</definedName>
    <definedName name="H_MOB" localSheetId="7">'[141]Lamp.2,3&amp;4'!#REF!</definedName>
    <definedName name="H_MOB" localSheetId="4">'[141]Lamp.2,3&amp;4'!#REF!</definedName>
    <definedName name="H_MOB" localSheetId="6">'[141]Lamp.2,3&amp;4'!#REF!</definedName>
    <definedName name="H_MOB" localSheetId="9">'[141]Lamp.2,3&amp;4'!#REF!</definedName>
    <definedName name="H_MOB" localSheetId="3">'[141]Lamp.2,3&amp;4'!#REF!</definedName>
    <definedName name="H_MOB">'[141]Lamp.2,3&amp;4'!#REF!</definedName>
    <definedName name="H1A" localSheetId="7">#REF!</definedName>
    <definedName name="H1A" localSheetId="4">#REF!</definedName>
    <definedName name="H1A" localSheetId="6">#REF!</definedName>
    <definedName name="H1A" localSheetId="9">#REF!</definedName>
    <definedName name="H1A" localSheetId="3">#REF!</definedName>
    <definedName name="H1A">#REF!</definedName>
    <definedName name="HALO" localSheetId="7" hidden="1">#REF!</definedName>
    <definedName name="HALO" localSheetId="6" hidden="1">#REF!</definedName>
    <definedName name="HALO" localSheetId="9" hidden="1">#REF!</definedName>
    <definedName name="HALO" hidden="1">#REF!</definedName>
    <definedName name="happy" localSheetId="7" hidden="1">Main.SAPF4Help()</definedName>
    <definedName name="happy" localSheetId="6" hidden="1">Main.SAPF4Help()</definedName>
    <definedName name="happy" localSheetId="9" hidden="1">Main.SAPF4Help()</definedName>
    <definedName name="happy" hidden="1">Main.SAPF4Help()</definedName>
    <definedName name="HAPUS" localSheetId="8">#REF!</definedName>
    <definedName name="HAPUS" localSheetId="7">#REF!</definedName>
    <definedName name="HAPUS" localSheetId="4">#REF!</definedName>
    <definedName name="HAPUS" localSheetId="6">#REF!</definedName>
    <definedName name="HAPUS" localSheetId="9">#REF!</definedName>
    <definedName name="HAPUS" localSheetId="3">#REF!</definedName>
    <definedName name="HAPUS">#REF!</definedName>
    <definedName name="HARGA">'[82]An. Quarry'!$A$1:$H$62</definedName>
    <definedName name="HARGA_ALAT" localSheetId="7">'[55]U&amp;B'!#REF!</definedName>
    <definedName name="HARGA_ALAT" localSheetId="4">'[55]U&amp;B'!#REF!</definedName>
    <definedName name="HARGA_ALAT" localSheetId="6">'[55]U&amp;B'!#REF!</definedName>
    <definedName name="HARGA_ALAT" localSheetId="9">'[55]U&amp;B'!#REF!</definedName>
    <definedName name="HARGA_ALAT" localSheetId="3">'[55]U&amp;B'!#REF!</definedName>
    <definedName name="HARGA_ALAT">'[55]U&amp;B'!#REF!</definedName>
    <definedName name="hari" localSheetId="7">#REF!</definedName>
    <definedName name="hari" localSheetId="6">#REF!</definedName>
    <definedName name="hari" localSheetId="9">#REF!</definedName>
    <definedName name="hari">#REF!</definedName>
    <definedName name="Hari1" localSheetId="7">#REF!</definedName>
    <definedName name="Hari1" localSheetId="6">#REF!</definedName>
    <definedName name="Hari1" localSheetId="9">#REF!</definedName>
    <definedName name="Hari1">#REF!</definedName>
    <definedName name="Hari2" localSheetId="7">#REF!</definedName>
    <definedName name="Hari2" localSheetId="6">#REF!</definedName>
    <definedName name="Hari2" localSheetId="9">#REF!</definedName>
    <definedName name="Hari2">#REF!</definedName>
    <definedName name="HASIL" localSheetId="7">#REF!</definedName>
    <definedName name="HASIL" localSheetId="6">#REF!</definedName>
    <definedName name="HASIL" localSheetId="9">#REF!</definedName>
    <definedName name="HASIL" localSheetId="3">#REF!</definedName>
    <definedName name="HASIL">#REF!</definedName>
    <definedName name="hdw" localSheetId="7">#REF!</definedName>
    <definedName name="hdw" localSheetId="6">#REF!</definedName>
    <definedName name="hdw" localSheetId="9">#REF!</definedName>
    <definedName name="hdw" localSheetId="3">#REF!</definedName>
    <definedName name="hdw">#REF!</definedName>
    <definedName name="he_1" localSheetId="7">#REF!</definedName>
    <definedName name="he_1" localSheetId="6">#REF!</definedName>
    <definedName name="he_1" localSheetId="9">#REF!</definedName>
    <definedName name="he_1" localSheetId="3">#REF!</definedName>
    <definedName name="he_1">#REF!</definedName>
    <definedName name="he_2" localSheetId="7">#REF!</definedName>
    <definedName name="he_2" localSheetId="6">#REF!</definedName>
    <definedName name="he_2" localSheetId="9">#REF!</definedName>
    <definedName name="he_2" localSheetId="3">#REF!</definedName>
    <definedName name="he_2">#REF!</definedName>
    <definedName name="Heä_soá_laép_xaø_H">1.7</definedName>
    <definedName name="heä_soá_sình_laày" localSheetId="7">#REF!</definedName>
    <definedName name="heä_soá_sình_laày" localSheetId="4">#REF!</definedName>
    <definedName name="heä_soá_sình_laày" localSheetId="6">#REF!</definedName>
    <definedName name="heä_soá_sình_laày" localSheetId="9">#REF!</definedName>
    <definedName name="heä_soá_sình_laày" localSheetId="3">#REF!</definedName>
    <definedName name="heä_soá_sình_laày">#REF!</definedName>
    <definedName name="Header" localSheetId="7">#REF!</definedName>
    <definedName name="Header" localSheetId="6">#REF!</definedName>
    <definedName name="Header" localSheetId="9">#REF!</definedName>
    <definedName name="Header" localSheetId="3">#REF!</definedName>
    <definedName name="Header">#REF!</definedName>
    <definedName name="Heru">[142]rate!$A$1:$IV$65536</definedName>
    <definedName name="HFA" localSheetId="8" hidden="1">{"Graphic",#N/A,TRUE,"Graphic"}</definedName>
    <definedName name="HFA" localSheetId="4" hidden="1">{"Graphic",#N/A,TRUE,"Graphic"}</definedName>
    <definedName name="HFA" hidden="1">{"Graphic",#N/A,TRUE,"Graphic"}</definedName>
    <definedName name="hg" hidden="1">{"'Income Statement'!$A$1:$L$32"}</definedName>
    <definedName name="hghgytyu" hidden="1">{"rp_only",#N/A,FALSE,"2225"}</definedName>
    <definedName name="hh" localSheetId="7">#REF!</definedName>
    <definedName name="hh" localSheetId="4">#REF!</definedName>
    <definedName name="hh" localSheetId="6">#REF!</definedName>
    <definedName name="hh" localSheetId="9">#REF!</definedName>
    <definedName name="hh" localSheetId="3">#REF!</definedName>
    <definedName name="hh">#REF!</definedName>
    <definedName name="HH15HT" localSheetId="7">'[46]TONGKE-HT'!#REF!</definedName>
    <definedName name="HH15HT" localSheetId="4">'[46]TONGKE-HT'!#REF!</definedName>
    <definedName name="HH15HT" localSheetId="6">'[46]TONGKE-HT'!#REF!</definedName>
    <definedName name="HH15HT" localSheetId="9">'[46]TONGKE-HT'!#REF!</definedName>
    <definedName name="HH15HT" localSheetId="3">'[46]TONGKE-HT'!#REF!</definedName>
    <definedName name="HH15HT">'[46]TONGKE-HT'!#REF!</definedName>
    <definedName name="HH16HT" localSheetId="7">'[46]TONGKE-HT'!#REF!</definedName>
    <definedName name="HH16HT" localSheetId="6">'[46]TONGKE-HT'!#REF!</definedName>
    <definedName name="HH16HT" localSheetId="9">'[46]TONGKE-HT'!#REF!</definedName>
    <definedName name="HH16HT" localSheetId="3">'[46]TONGKE-HT'!#REF!</definedName>
    <definedName name="HH16HT">'[46]TONGKE-HT'!#REF!</definedName>
    <definedName name="HH19HT" localSheetId="7">'[46]TONGKE-HT'!#REF!</definedName>
    <definedName name="HH19HT" localSheetId="6">'[46]TONGKE-HT'!#REF!</definedName>
    <definedName name="HH19HT" localSheetId="9">'[46]TONGKE-HT'!#REF!</definedName>
    <definedName name="HH19HT" localSheetId="3">'[46]TONGKE-HT'!#REF!</definedName>
    <definedName name="HH19HT">'[46]TONGKE-HT'!#REF!</definedName>
    <definedName name="HH20HT" localSheetId="7">'[46]TONGKE-HT'!#REF!</definedName>
    <definedName name="HH20HT" localSheetId="6">'[46]TONGKE-HT'!#REF!</definedName>
    <definedName name="HH20HT" localSheetId="9">'[46]TONGKE-HT'!#REF!</definedName>
    <definedName name="HH20HT" localSheetId="3">'[46]TONGKE-HT'!#REF!</definedName>
    <definedName name="HH20HT">'[46]TONGKE-HT'!#REF!</definedName>
    <definedName name="hhh" localSheetId="2" hidden="1">{"'RKAP'!$A$1:$H$96"}</definedName>
    <definedName name="hhh" hidden="1">{"'RKAP'!$A$1:$H$96"}</definedName>
    <definedName name="hhhhh" hidden="1">{"'Sheet1'!$A$1"}</definedName>
    <definedName name="hhjb" hidden="1">{#N/A,#N/A,FALSE,"PRJCTED QTRLY $'s"}</definedName>
    <definedName name="HiddenRows" localSheetId="7" hidden="1">#REF!</definedName>
    <definedName name="HiddenRows" localSheetId="6" hidden="1">#REF!</definedName>
    <definedName name="HiddenRows" localSheetId="9" hidden="1">#REF!</definedName>
    <definedName name="HiddenRows" hidden="1">#REF!</definedName>
    <definedName name="hil" localSheetId="7">#REF!</definedName>
    <definedName name="hil" localSheetId="6">#REF!</definedName>
    <definedName name="hil" localSheetId="9">#REF!</definedName>
    <definedName name="hil" localSheetId="3">#REF!</definedName>
    <definedName name="hil">#REF!</definedName>
    <definedName name="hire" localSheetId="8" hidden="1">{#N/A,#N/A,FALSE,"Aging Summary";#N/A,#N/A,FALSE,"Ratio Analysis";#N/A,#N/A,FALSE,"Test 120 Day Accts";#N/A,#N/A,FALSE,"Tickmarks"}</definedName>
    <definedName name="hire" localSheetId="4" hidden="1">{#N/A,#N/A,FALSE,"Aging Summary";#N/A,#N/A,FALSE,"Ratio Analysis";#N/A,#N/A,FALSE,"Test 120 Day Accts";#N/A,#N/A,FALSE,"Tickmarks"}</definedName>
    <definedName name="hire" hidden="1">{#N/A,#N/A,FALSE,"Aging Summary";#N/A,#N/A,FALSE,"Ratio Analysis";#N/A,#N/A,FALSE,"Test 120 Day Accts";#N/A,#N/A,FALSE,"Tickmarks"}</definedName>
    <definedName name="hitAnalisa">[127]Analisa!$D$5:$BA$647</definedName>
    <definedName name="hitEqp">[127]Analisa!$G$15:$AB$647</definedName>
    <definedName name="hitLab">[127]Analisa!$AL$15:$AT$647</definedName>
    <definedName name="hitMat">[127]Analisa!$AC$15:$AK$647</definedName>
    <definedName name="hitUPA">[127]UPA!$H$7:$N$4425</definedName>
    <definedName name="HL" localSheetId="7">[143]LABA!#REF!</definedName>
    <definedName name="HL" localSheetId="4">[143]LABA!#REF!</definedName>
    <definedName name="HL" localSheetId="6">[143]LABA!#REF!</definedName>
    <definedName name="HL" localSheetId="9">[143]LABA!#REF!</definedName>
    <definedName name="HL" localSheetId="3">[143]LABA!#REF!</definedName>
    <definedName name="HL">[143]LABA!#REF!</definedName>
    <definedName name="HL_Sheet_Main_10" localSheetId="7" hidden="1">#REF!</definedName>
    <definedName name="HL_Sheet_Main_10" localSheetId="6" hidden="1">#REF!</definedName>
    <definedName name="HL_Sheet_Main_10" localSheetId="9" hidden="1">#REF!</definedName>
    <definedName name="HL_Sheet_Main_10" hidden="1">#REF!</definedName>
    <definedName name="HL_Sheet_Main_11" localSheetId="7" hidden="1">#REF!</definedName>
    <definedName name="HL_Sheet_Main_11" localSheetId="6" hidden="1">#REF!</definedName>
    <definedName name="HL_Sheet_Main_11" localSheetId="9" hidden="1">#REF!</definedName>
    <definedName name="HL_Sheet_Main_11" hidden="1">#REF!</definedName>
    <definedName name="HL_Sheet_Main_2" localSheetId="7" hidden="1">#REF!</definedName>
    <definedName name="HL_Sheet_Main_2" localSheetId="6" hidden="1">#REF!</definedName>
    <definedName name="HL_Sheet_Main_2" localSheetId="9" hidden="1">#REF!</definedName>
    <definedName name="HL_Sheet_Main_2" hidden="1">#REF!</definedName>
    <definedName name="HL_Sheet_Main_3" localSheetId="7" hidden="1">#REF!</definedName>
    <definedName name="HL_Sheet_Main_3" localSheetId="6" hidden="1">#REF!</definedName>
    <definedName name="HL_Sheet_Main_3" localSheetId="9" hidden="1">#REF!</definedName>
    <definedName name="HL_Sheet_Main_3" hidden="1">#REF!</definedName>
    <definedName name="HL_Sheet_Main_4" localSheetId="7" hidden="1">#REF!</definedName>
    <definedName name="HL_Sheet_Main_4" localSheetId="6" hidden="1">#REF!</definedName>
    <definedName name="HL_Sheet_Main_4" localSheetId="9" hidden="1">#REF!</definedName>
    <definedName name="HL_Sheet_Main_4" hidden="1">#REF!</definedName>
    <definedName name="HL_Sheet_Main_5" localSheetId="7" hidden="1">#REF!</definedName>
    <definedName name="HL_Sheet_Main_5" localSheetId="6" hidden="1">#REF!</definedName>
    <definedName name="HL_Sheet_Main_5" localSheetId="9" hidden="1">#REF!</definedName>
    <definedName name="HL_Sheet_Main_5" hidden="1">#REF!</definedName>
    <definedName name="HL_Sheet_Main_6" localSheetId="7" hidden="1">#REF!</definedName>
    <definedName name="HL_Sheet_Main_6" localSheetId="6" hidden="1">#REF!</definedName>
    <definedName name="HL_Sheet_Main_6" localSheetId="9" hidden="1">#REF!</definedName>
    <definedName name="HL_Sheet_Main_6" hidden="1">#REF!</definedName>
    <definedName name="HL_Sheet_Main_7" localSheetId="7" hidden="1">#REF!</definedName>
    <definedName name="HL_Sheet_Main_7" localSheetId="6" hidden="1">#REF!</definedName>
    <definedName name="HL_Sheet_Main_7" localSheetId="9" hidden="1">#REF!</definedName>
    <definedName name="HL_Sheet_Main_7" hidden="1">#REF!</definedName>
    <definedName name="HL_Sheet_Main_8" localSheetId="7" hidden="1">#REF!</definedName>
    <definedName name="HL_Sheet_Main_8" localSheetId="6" hidden="1">#REF!</definedName>
    <definedName name="HL_Sheet_Main_8" localSheetId="9" hidden="1">#REF!</definedName>
    <definedName name="HL_Sheet_Main_8" hidden="1">#REF!</definedName>
    <definedName name="HL_Sheet_Main_9" localSheetId="7" hidden="1">#REF!</definedName>
    <definedName name="HL_Sheet_Main_9" localSheetId="6" hidden="1">#REF!</definedName>
    <definedName name="HL_Sheet_Main_9" localSheetId="9" hidden="1">#REF!</definedName>
    <definedName name="HL_Sheet_Main_9" hidden="1">#REF!</definedName>
    <definedName name="HL_TOC_1" localSheetId="7" hidden="1">#REF!</definedName>
    <definedName name="HL_TOC_1" localSheetId="6" hidden="1">#REF!</definedName>
    <definedName name="HL_TOC_1" localSheetId="9" hidden="1">#REF!</definedName>
    <definedName name="HL_TOC_1" hidden="1">#REF!</definedName>
    <definedName name="HL_TOC_10" localSheetId="7" hidden="1">#REF!</definedName>
    <definedName name="HL_TOC_10" localSheetId="6" hidden="1">#REF!</definedName>
    <definedName name="HL_TOC_10" localSheetId="9" hidden="1">#REF!</definedName>
    <definedName name="HL_TOC_10" hidden="1">#REF!</definedName>
    <definedName name="HL_TOC_11" localSheetId="7" hidden="1">#REF!</definedName>
    <definedName name="HL_TOC_11" localSheetId="6" hidden="1">#REF!</definedName>
    <definedName name="HL_TOC_11" localSheetId="9" hidden="1">#REF!</definedName>
    <definedName name="HL_TOC_11" hidden="1">#REF!</definedName>
    <definedName name="HL_TOC_12" localSheetId="7" hidden="1">#REF!</definedName>
    <definedName name="HL_TOC_12" localSheetId="6" hidden="1">#REF!</definedName>
    <definedName name="HL_TOC_12" localSheetId="9" hidden="1">#REF!</definedName>
    <definedName name="HL_TOC_12" hidden="1">#REF!</definedName>
    <definedName name="HL_TOC_13" localSheetId="7" hidden="1">#REF!</definedName>
    <definedName name="HL_TOC_13" localSheetId="6" hidden="1">#REF!</definedName>
    <definedName name="HL_TOC_13" localSheetId="9" hidden="1">#REF!</definedName>
    <definedName name="HL_TOC_13" hidden="1">#REF!</definedName>
    <definedName name="HL_TOC_14" localSheetId="7" hidden="1">#REF!</definedName>
    <definedName name="HL_TOC_14" localSheetId="6" hidden="1">#REF!</definedName>
    <definedName name="HL_TOC_14" localSheetId="9" hidden="1">#REF!</definedName>
    <definedName name="HL_TOC_14" hidden="1">#REF!</definedName>
    <definedName name="HL_TOC_15" localSheetId="7" hidden="1">#REF!</definedName>
    <definedName name="HL_TOC_15" localSheetId="6" hidden="1">#REF!</definedName>
    <definedName name="HL_TOC_15" localSheetId="9" hidden="1">#REF!</definedName>
    <definedName name="HL_TOC_15" hidden="1">#REF!</definedName>
    <definedName name="HL_TOC_158" localSheetId="7" hidden="1">#REF!</definedName>
    <definedName name="HL_TOC_158" localSheetId="6" hidden="1">#REF!</definedName>
    <definedName name="HL_TOC_158" localSheetId="9" hidden="1">#REF!</definedName>
    <definedName name="HL_TOC_158" hidden="1">#REF!</definedName>
    <definedName name="HL_TOC_159" localSheetId="7" hidden="1">#REF!</definedName>
    <definedName name="HL_TOC_159" localSheetId="6" hidden="1">#REF!</definedName>
    <definedName name="HL_TOC_159" localSheetId="9" hidden="1">#REF!</definedName>
    <definedName name="HL_TOC_159" hidden="1">#REF!</definedName>
    <definedName name="HL_TOC_16" localSheetId="7" hidden="1">#REF!</definedName>
    <definedName name="HL_TOC_16" localSheetId="6" hidden="1">#REF!</definedName>
    <definedName name="HL_TOC_16" localSheetId="9" hidden="1">#REF!</definedName>
    <definedName name="HL_TOC_16" hidden="1">#REF!</definedName>
    <definedName name="HL_TOC_160" localSheetId="7" hidden="1">#REF!</definedName>
    <definedName name="HL_TOC_160" localSheetId="6" hidden="1">#REF!</definedName>
    <definedName name="HL_TOC_160" localSheetId="9" hidden="1">#REF!</definedName>
    <definedName name="HL_TOC_160" hidden="1">#REF!</definedName>
    <definedName name="HL_TOC_161" localSheetId="7" hidden="1">#REF!</definedName>
    <definedName name="HL_TOC_161" localSheetId="6" hidden="1">#REF!</definedName>
    <definedName name="HL_TOC_161" localSheetId="9" hidden="1">#REF!</definedName>
    <definedName name="HL_TOC_161" hidden="1">#REF!</definedName>
    <definedName name="HL_TOC_162" localSheetId="7" hidden="1">#REF!</definedName>
    <definedName name="HL_TOC_162" localSheetId="6" hidden="1">#REF!</definedName>
    <definedName name="HL_TOC_162" localSheetId="9" hidden="1">#REF!</definedName>
    <definedName name="HL_TOC_162" hidden="1">#REF!</definedName>
    <definedName name="HL_TOC_163" localSheetId="7" hidden="1">#REF!</definedName>
    <definedName name="HL_TOC_163" localSheetId="6" hidden="1">#REF!</definedName>
    <definedName name="HL_TOC_163" localSheetId="9" hidden="1">#REF!</definedName>
    <definedName name="HL_TOC_163" hidden="1">#REF!</definedName>
    <definedName name="HL_TOC_164" localSheetId="7" hidden="1">#REF!</definedName>
    <definedName name="HL_TOC_164" localSheetId="6" hidden="1">#REF!</definedName>
    <definedName name="HL_TOC_164" localSheetId="9" hidden="1">#REF!</definedName>
    <definedName name="HL_TOC_164" hidden="1">#REF!</definedName>
    <definedName name="HL_TOC_165" localSheetId="7" hidden="1">#REF!</definedName>
    <definedName name="HL_TOC_165" localSheetId="6" hidden="1">#REF!</definedName>
    <definedName name="HL_TOC_165" localSheetId="9" hidden="1">#REF!</definedName>
    <definedName name="HL_TOC_165" hidden="1">#REF!</definedName>
    <definedName name="HL_TOC_166" localSheetId="7" hidden="1">#REF!</definedName>
    <definedName name="HL_TOC_166" localSheetId="6" hidden="1">#REF!</definedName>
    <definedName name="HL_TOC_166" localSheetId="9" hidden="1">#REF!</definedName>
    <definedName name="HL_TOC_166" hidden="1">#REF!</definedName>
    <definedName name="HL_TOC_167" localSheetId="7" hidden="1">#REF!</definedName>
    <definedName name="HL_TOC_167" localSheetId="6" hidden="1">#REF!</definedName>
    <definedName name="HL_TOC_167" localSheetId="9" hidden="1">#REF!</definedName>
    <definedName name="HL_TOC_167" hidden="1">#REF!</definedName>
    <definedName name="HL_TOC_168" localSheetId="7" hidden="1">#REF!</definedName>
    <definedName name="HL_TOC_168" localSheetId="6" hidden="1">#REF!</definedName>
    <definedName name="HL_TOC_168" localSheetId="9" hidden="1">#REF!</definedName>
    <definedName name="HL_TOC_168" hidden="1">#REF!</definedName>
    <definedName name="HL_TOC_169" localSheetId="7" hidden="1">#REF!</definedName>
    <definedName name="HL_TOC_169" localSheetId="6" hidden="1">#REF!</definedName>
    <definedName name="HL_TOC_169" localSheetId="9" hidden="1">#REF!</definedName>
    <definedName name="HL_TOC_169" hidden="1">#REF!</definedName>
    <definedName name="HL_TOC_17" localSheetId="7" hidden="1">#REF!</definedName>
    <definedName name="HL_TOC_17" localSheetId="6" hidden="1">#REF!</definedName>
    <definedName name="HL_TOC_17" localSheetId="9" hidden="1">#REF!</definedName>
    <definedName name="HL_TOC_17" hidden="1">#REF!</definedName>
    <definedName name="HL_TOC_170" localSheetId="7" hidden="1">#REF!</definedName>
    <definedName name="HL_TOC_170" localSheetId="6" hidden="1">#REF!</definedName>
    <definedName name="HL_TOC_170" localSheetId="9" hidden="1">#REF!</definedName>
    <definedName name="HL_TOC_170" hidden="1">#REF!</definedName>
    <definedName name="HL_TOC_171" localSheetId="7" hidden="1">#REF!</definedName>
    <definedName name="HL_TOC_171" localSheetId="6" hidden="1">#REF!</definedName>
    <definedName name="HL_TOC_171" localSheetId="9" hidden="1">#REF!</definedName>
    <definedName name="HL_TOC_171" hidden="1">#REF!</definedName>
    <definedName name="HL_TOC_172" localSheetId="7" hidden="1">#REF!</definedName>
    <definedName name="HL_TOC_172" localSheetId="6" hidden="1">#REF!</definedName>
    <definedName name="HL_TOC_172" localSheetId="9" hidden="1">#REF!</definedName>
    <definedName name="HL_TOC_172" hidden="1">#REF!</definedName>
    <definedName name="HL_TOC_173" localSheetId="7" hidden="1">#REF!</definedName>
    <definedName name="HL_TOC_173" localSheetId="6" hidden="1">#REF!</definedName>
    <definedName name="HL_TOC_173" localSheetId="9" hidden="1">#REF!</definedName>
    <definedName name="HL_TOC_173" hidden="1">#REF!</definedName>
    <definedName name="HL_TOC_174" localSheetId="7" hidden="1">#REF!</definedName>
    <definedName name="HL_TOC_174" localSheetId="6" hidden="1">#REF!</definedName>
    <definedName name="HL_TOC_174" localSheetId="9" hidden="1">#REF!</definedName>
    <definedName name="HL_TOC_174" hidden="1">#REF!</definedName>
    <definedName name="HL_TOC_175" localSheetId="7" hidden="1">#REF!</definedName>
    <definedName name="HL_TOC_175" localSheetId="6" hidden="1">#REF!</definedName>
    <definedName name="HL_TOC_175" localSheetId="9" hidden="1">#REF!</definedName>
    <definedName name="HL_TOC_175" hidden="1">#REF!</definedName>
    <definedName name="HL_TOC_176" localSheetId="7" hidden="1">#REF!</definedName>
    <definedName name="HL_TOC_176" localSheetId="6" hidden="1">#REF!</definedName>
    <definedName name="HL_TOC_176" localSheetId="9" hidden="1">#REF!</definedName>
    <definedName name="HL_TOC_176" hidden="1">#REF!</definedName>
    <definedName name="HL_TOC_177" localSheetId="7" hidden="1">#REF!</definedName>
    <definedName name="HL_TOC_177" localSheetId="6" hidden="1">#REF!</definedName>
    <definedName name="HL_TOC_177" localSheetId="9" hidden="1">#REF!</definedName>
    <definedName name="HL_TOC_177" hidden="1">#REF!</definedName>
    <definedName name="HL_TOC_178" localSheetId="7" hidden="1">#REF!</definedName>
    <definedName name="HL_TOC_178" localSheetId="6" hidden="1">#REF!</definedName>
    <definedName name="HL_TOC_178" localSheetId="9" hidden="1">#REF!</definedName>
    <definedName name="HL_TOC_178" hidden="1">#REF!</definedName>
    <definedName name="HL_TOC_179" localSheetId="7" hidden="1">#REF!</definedName>
    <definedName name="HL_TOC_179" localSheetId="6" hidden="1">#REF!</definedName>
    <definedName name="HL_TOC_179" localSheetId="9" hidden="1">#REF!</definedName>
    <definedName name="HL_TOC_179" hidden="1">#REF!</definedName>
    <definedName name="HL_TOC_18" localSheetId="7" hidden="1">#REF!</definedName>
    <definedName name="HL_TOC_18" localSheetId="6" hidden="1">#REF!</definedName>
    <definedName name="HL_TOC_18" localSheetId="9" hidden="1">#REF!</definedName>
    <definedName name="HL_TOC_18" hidden="1">#REF!</definedName>
    <definedName name="HL_TOC_180" localSheetId="7" hidden="1">#REF!</definedName>
    <definedName name="HL_TOC_180" localSheetId="6" hidden="1">#REF!</definedName>
    <definedName name="HL_TOC_180" localSheetId="9" hidden="1">#REF!</definedName>
    <definedName name="HL_TOC_180" hidden="1">#REF!</definedName>
    <definedName name="HL_TOC_181" localSheetId="7" hidden="1">#REF!</definedName>
    <definedName name="HL_TOC_181" localSheetId="6" hidden="1">#REF!</definedName>
    <definedName name="HL_TOC_181" localSheetId="9" hidden="1">#REF!</definedName>
    <definedName name="HL_TOC_181" hidden="1">#REF!</definedName>
    <definedName name="HL_TOC_182" localSheetId="7" hidden="1">#REF!</definedName>
    <definedName name="HL_TOC_182" localSheetId="6" hidden="1">#REF!</definedName>
    <definedName name="HL_TOC_182" localSheetId="9" hidden="1">#REF!</definedName>
    <definedName name="HL_TOC_182" hidden="1">#REF!</definedName>
    <definedName name="HL_TOC_183" localSheetId="7" hidden="1">#REF!</definedName>
    <definedName name="HL_TOC_183" localSheetId="6" hidden="1">#REF!</definedName>
    <definedName name="HL_TOC_183" localSheetId="9" hidden="1">#REF!</definedName>
    <definedName name="HL_TOC_183" hidden="1">#REF!</definedName>
    <definedName name="HL_TOC_184" localSheetId="7" hidden="1">#REF!</definedName>
    <definedName name="HL_TOC_184" localSheetId="6" hidden="1">#REF!</definedName>
    <definedName name="HL_TOC_184" localSheetId="9" hidden="1">#REF!</definedName>
    <definedName name="HL_TOC_184" hidden="1">#REF!</definedName>
    <definedName name="HL_TOC_185" localSheetId="7" hidden="1">#REF!</definedName>
    <definedName name="HL_TOC_185" localSheetId="6" hidden="1">#REF!</definedName>
    <definedName name="HL_TOC_185" localSheetId="9" hidden="1">#REF!</definedName>
    <definedName name="HL_TOC_185" hidden="1">#REF!</definedName>
    <definedName name="HL_TOC_186" localSheetId="7" hidden="1">#REF!</definedName>
    <definedName name="HL_TOC_186" localSheetId="6" hidden="1">#REF!</definedName>
    <definedName name="HL_TOC_186" localSheetId="9" hidden="1">#REF!</definedName>
    <definedName name="HL_TOC_186" hidden="1">#REF!</definedName>
    <definedName name="HL_TOC_187" localSheetId="7" hidden="1">#REF!</definedName>
    <definedName name="HL_TOC_187" localSheetId="6" hidden="1">#REF!</definedName>
    <definedName name="HL_TOC_187" localSheetId="9" hidden="1">#REF!</definedName>
    <definedName name="HL_TOC_187" hidden="1">#REF!</definedName>
    <definedName name="HL_TOC_188" localSheetId="7" hidden="1">#REF!</definedName>
    <definedName name="HL_TOC_188" localSheetId="6" hidden="1">#REF!</definedName>
    <definedName name="HL_TOC_188" localSheetId="9" hidden="1">#REF!</definedName>
    <definedName name="HL_TOC_188" hidden="1">#REF!</definedName>
    <definedName name="HL_TOC_189" localSheetId="7" hidden="1">#REF!</definedName>
    <definedName name="HL_TOC_189" localSheetId="6" hidden="1">#REF!</definedName>
    <definedName name="HL_TOC_189" localSheetId="9" hidden="1">#REF!</definedName>
    <definedName name="HL_TOC_189" hidden="1">#REF!</definedName>
    <definedName name="HL_TOC_19" localSheetId="7" hidden="1">#REF!</definedName>
    <definedName name="HL_TOC_19" localSheetId="6" hidden="1">#REF!</definedName>
    <definedName name="HL_TOC_19" localSheetId="9" hidden="1">#REF!</definedName>
    <definedName name="HL_TOC_19" hidden="1">#REF!</definedName>
    <definedName name="HL_TOC_190" localSheetId="7" hidden="1">#REF!</definedName>
    <definedName name="HL_TOC_190" localSheetId="6" hidden="1">#REF!</definedName>
    <definedName name="HL_TOC_190" localSheetId="9" hidden="1">#REF!</definedName>
    <definedName name="HL_TOC_190" hidden="1">#REF!</definedName>
    <definedName name="HL_TOC_191" localSheetId="7" hidden="1">#REF!</definedName>
    <definedName name="HL_TOC_191" localSheetId="6" hidden="1">#REF!</definedName>
    <definedName name="HL_TOC_191" localSheetId="9" hidden="1">#REF!</definedName>
    <definedName name="HL_TOC_191" hidden="1">#REF!</definedName>
    <definedName name="HL_TOC_192" localSheetId="7" hidden="1">#REF!</definedName>
    <definedName name="HL_TOC_192" localSheetId="6" hidden="1">#REF!</definedName>
    <definedName name="HL_TOC_192" localSheetId="9" hidden="1">#REF!</definedName>
    <definedName name="HL_TOC_192" hidden="1">#REF!</definedName>
    <definedName name="HL_TOC_193" localSheetId="7" hidden="1">#REF!</definedName>
    <definedName name="HL_TOC_193" localSheetId="6" hidden="1">#REF!</definedName>
    <definedName name="HL_TOC_193" localSheetId="9" hidden="1">#REF!</definedName>
    <definedName name="HL_TOC_193" hidden="1">#REF!</definedName>
    <definedName name="HL_TOC_194" localSheetId="7" hidden="1">#REF!</definedName>
    <definedName name="HL_TOC_194" localSheetId="6" hidden="1">#REF!</definedName>
    <definedName name="HL_TOC_194" localSheetId="9" hidden="1">#REF!</definedName>
    <definedName name="HL_TOC_194" hidden="1">#REF!</definedName>
    <definedName name="HL_TOC_195" localSheetId="7" hidden="1">#REF!</definedName>
    <definedName name="HL_TOC_195" localSheetId="6" hidden="1">#REF!</definedName>
    <definedName name="HL_TOC_195" localSheetId="9" hidden="1">#REF!</definedName>
    <definedName name="HL_TOC_195" hidden="1">#REF!</definedName>
    <definedName name="HL_TOC_196" localSheetId="7" hidden="1">#REF!</definedName>
    <definedName name="HL_TOC_196" localSheetId="6" hidden="1">#REF!</definedName>
    <definedName name="HL_TOC_196" localSheetId="9" hidden="1">#REF!</definedName>
    <definedName name="HL_TOC_196" hidden="1">#REF!</definedName>
    <definedName name="HL_TOC_197" localSheetId="7" hidden="1">#REF!</definedName>
    <definedName name="HL_TOC_197" localSheetId="6" hidden="1">#REF!</definedName>
    <definedName name="HL_TOC_197" localSheetId="9" hidden="1">#REF!</definedName>
    <definedName name="HL_TOC_197" hidden="1">#REF!</definedName>
    <definedName name="HL_TOC_198" localSheetId="7" hidden="1">#REF!</definedName>
    <definedName name="HL_TOC_198" localSheetId="6" hidden="1">#REF!</definedName>
    <definedName name="HL_TOC_198" localSheetId="9" hidden="1">#REF!</definedName>
    <definedName name="HL_TOC_198" hidden="1">#REF!</definedName>
    <definedName name="HL_TOC_199" localSheetId="7" hidden="1">#REF!</definedName>
    <definedName name="HL_TOC_199" localSheetId="6" hidden="1">#REF!</definedName>
    <definedName name="HL_TOC_199" localSheetId="9" hidden="1">#REF!</definedName>
    <definedName name="HL_TOC_199" hidden="1">#REF!</definedName>
    <definedName name="HL_TOC_2" localSheetId="7" hidden="1">#REF!</definedName>
    <definedName name="HL_TOC_2" localSheetId="6" hidden="1">#REF!</definedName>
    <definedName name="HL_TOC_2" localSheetId="9" hidden="1">#REF!</definedName>
    <definedName name="HL_TOC_2" hidden="1">#REF!</definedName>
    <definedName name="HL_TOC_20" localSheetId="7" hidden="1">#REF!</definedName>
    <definedName name="HL_TOC_20" localSheetId="6" hidden="1">#REF!</definedName>
    <definedName name="HL_TOC_20" localSheetId="9" hidden="1">#REF!</definedName>
    <definedName name="HL_TOC_20" hidden="1">#REF!</definedName>
    <definedName name="HL_TOC_200" localSheetId="7" hidden="1">#REF!</definedName>
    <definedName name="HL_TOC_200" localSheetId="6" hidden="1">#REF!</definedName>
    <definedName name="HL_TOC_200" localSheetId="9" hidden="1">#REF!</definedName>
    <definedName name="HL_TOC_200" hidden="1">#REF!</definedName>
    <definedName name="HL_TOC_201" localSheetId="7" hidden="1">#REF!</definedName>
    <definedName name="HL_TOC_201" localSheetId="6" hidden="1">#REF!</definedName>
    <definedName name="HL_TOC_201" localSheetId="9" hidden="1">#REF!</definedName>
    <definedName name="HL_TOC_201" hidden="1">#REF!</definedName>
    <definedName name="HL_TOC_202" localSheetId="7" hidden="1">#REF!</definedName>
    <definedName name="HL_TOC_202" localSheetId="6" hidden="1">#REF!</definedName>
    <definedName name="HL_TOC_202" localSheetId="9" hidden="1">#REF!</definedName>
    <definedName name="HL_TOC_202" hidden="1">#REF!</definedName>
    <definedName name="HL_TOC_203" localSheetId="7" hidden="1">#REF!</definedName>
    <definedName name="HL_TOC_203" localSheetId="6" hidden="1">#REF!</definedName>
    <definedName name="HL_TOC_203" localSheetId="9" hidden="1">#REF!</definedName>
    <definedName name="HL_TOC_203" hidden="1">#REF!</definedName>
    <definedName name="HL_TOC_204" localSheetId="7" hidden="1">#REF!</definedName>
    <definedName name="HL_TOC_204" localSheetId="6" hidden="1">#REF!</definedName>
    <definedName name="HL_TOC_204" localSheetId="9" hidden="1">#REF!</definedName>
    <definedName name="HL_TOC_204" hidden="1">#REF!</definedName>
    <definedName name="HL_TOC_205" localSheetId="7" hidden="1">#REF!</definedName>
    <definedName name="HL_TOC_205" localSheetId="6" hidden="1">#REF!</definedName>
    <definedName name="HL_TOC_205" localSheetId="9" hidden="1">#REF!</definedName>
    <definedName name="HL_TOC_205" hidden="1">#REF!</definedName>
    <definedName name="HL_TOC_206" localSheetId="7" hidden="1">#REF!</definedName>
    <definedName name="HL_TOC_206" localSheetId="6" hidden="1">#REF!</definedName>
    <definedName name="HL_TOC_206" localSheetId="9" hidden="1">#REF!</definedName>
    <definedName name="HL_TOC_206" hidden="1">#REF!</definedName>
    <definedName name="HL_TOC_207" localSheetId="7" hidden="1">#REF!</definedName>
    <definedName name="HL_TOC_207" localSheetId="6" hidden="1">#REF!</definedName>
    <definedName name="HL_TOC_207" localSheetId="9" hidden="1">#REF!</definedName>
    <definedName name="HL_TOC_207" hidden="1">#REF!</definedName>
    <definedName name="HL_TOC_208" localSheetId="7" hidden="1">#REF!</definedName>
    <definedName name="HL_TOC_208" localSheetId="6" hidden="1">#REF!</definedName>
    <definedName name="HL_TOC_208" localSheetId="9" hidden="1">#REF!</definedName>
    <definedName name="HL_TOC_208" hidden="1">#REF!</definedName>
    <definedName name="HL_TOC_209" localSheetId="7" hidden="1">#REF!</definedName>
    <definedName name="HL_TOC_209" localSheetId="6" hidden="1">#REF!</definedName>
    <definedName name="HL_TOC_209" localSheetId="9" hidden="1">#REF!</definedName>
    <definedName name="HL_TOC_209" hidden="1">#REF!</definedName>
    <definedName name="HL_TOC_21" localSheetId="7" hidden="1">#REF!</definedName>
    <definedName name="HL_TOC_21" localSheetId="6" hidden="1">#REF!</definedName>
    <definedName name="HL_TOC_21" localSheetId="9" hidden="1">#REF!</definedName>
    <definedName name="HL_TOC_21" hidden="1">#REF!</definedName>
    <definedName name="HL_TOC_210" localSheetId="7" hidden="1">#REF!</definedName>
    <definedName name="HL_TOC_210" localSheetId="6" hidden="1">#REF!</definedName>
    <definedName name="HL_TOC_210" localSheetId="9" hidden="1">#REF!</definedName>
    <definedName name="HL_TOC_210" hidden="1">#REF!</definedName>
    <definedName name="HL_TOC_211" localSheetId="7" hidden="1">#REF!</definedName>
    <definedName name="HL_TOC_211" localSheetId="6" hidden="1">#REF!</definedName>
    <definedName name="HL_TOC_211" localSheetId="9" hidden="1">#REF!</definedName>
    <definedName name="HL_TOC_211" hidden="1">#REF!</definedName>
    <definedName name="HL_TOC_215" localSheetId="7" hidden="1">#REF!</definedName>
    <definedName name="HL_TOC_215" localSheetId="6" hidden="1">#REF!</definedName>
    <definedName name="HL_TOC_215" localSheetId="9" hidden="1">#REF!</definedName>
    <definedName name="HL_TOC_215" hidden="1">#REF!</definedName>
    <definedName name="HL_TOC_216" localSheetId="7" hidden="1">#REF!</definedName>
    <definedName name="HL_TOC_216" localSheetId="6" hidden="1">#REF!</definedName>
    <definedName name="HL_TOC_216" localSheetId="9" hidden="1">#REF!</definedName>
    <definedName name="HL_TOC_216" hidden="1">#REF!</definedName>
    <definedName name="HL_TOC_217" localSheetId="7" hidden="1">#REF!</definedName>
    <definedName name="HL_TOC_217" localSheetId="6" hidden="1">#REF!</definedName>
    <definedName name="HL_TOC_217" localSheetId="9" hidden="1">#REF!</definedName>
    <definedName name="HL_TOC_217" hidden="1">#REF!</definedName>
    <definedName name="HL_TOC_22" localSheetId="7" hidden="1">#REF!</definedName>
    <definedName name="HL_TOC_22" localSheetId="6" hidden="1">#REF!</definedName>
    <definedName name="HL_TOC_22" localSheetId="9" hidden="1">#REF!</definedName>
    <definedName name="HL_TOC_22" hidden="1">#REF!</definedName>
    <definedName name="HL_TOC_227" localSheetId="7" hidden="1">#REF!</definedName>
    <definedName name="HL_TOC_227" localSheetId="6" hidden="1">#REF!</definedName>
    <definedName name="HL_TOC_227" localSheetId="9" hidden="1">#REF!</definedName>
    <definedName name="HL_TOC_227" hidden="1">#REF!</definedName>
    <definedName name="HL_TOC_228" localSheetId="7" hidden="1">#REF!</definedName>
    <definedName name="HL_TOC_228" localSheetId="6" hidden="1">#REF!</definedName>
    <definedName name="HL_TOC_228" localSheetId="9" hidden="1">#REF!</definedName>
    <definedName name="HL_TOC_228" hidden="1">#REF!</definedName>
    <definedName name="HL_TOC_229" localSheetId="7" hidden="1">#REF!</definedName>
    <definedName name="HL_TOC_229" localSheetId="6" hidden="1">#REF!</definedName>
    <definedName name="HL_TOC_229" localSheetId="9" hidden="1">#REF!</definedName>
    <definedName name="HL_TOC_229" hidden="1">#REF!</definedName>
    <definedName name="HL_TOC_23" localSheetId="7" hidden="1">#REF!</definedName>
    <definedName name="HL_TOC_23" localSheetId="6" hidden="1">#REF!</definedName>
    <definedName name="HL_TOC_23" localSheetId="9" hidden="1">#REF!</definedName>
    <definedName name="HL_TOC_23" hidden="1">#REF!</definedName>
    <definedName name="HL_TOC_230" localSheetId="7" hidden="1">#REF!</definedName>
    <definedName name="HL_TOC_230" localSheetId="6" hidden="1">#REF!</definedName>
    <definedName name="HL_TOC_230" localSheetId="9" hidden="1">#REF!</definedName>
    <definedName name="HL_TOC_230" hidden="1">#REF!</definedName>
    <definedName name="HL_TOC_231" localSheetId="7" hidden="1">#REF!</definedName>
    <definedName name="HL_TOC_231" localSheetId="6" hidden="1">#REF!</definedName>
    <definedName name="HL_TOC_231" localSheetId="9" hidden="1">#REF!</definedName>
    <definedName name="HL_TOC_231" hidden="1">#REF!</definedName>
    <definedName name="HL_TOC_232" localSheetId="7" hidden="1">#REF!</definedName>
    <definedName name="HL_TOC_232" localSheetId="6" hidden="1">#REF!</definedName>
    <definedName name="HL_TOC_232" localSheetId="9" hidden="1">#REF!</definedName>
    <definedName name="HL_TOC_232" hidden="1">#REF!</definedName>
    <definedName name="HL_TOC_233" localSheetId="7" hidden="1">#REF!</definedName>
    <definedName name="HL_TOC_233" localSheetId="6" hidden="1">#REF!</definedName>
    <definedName name="HL_TOC_233" localSheetId="9" hidden="1">#REF!</definedName>
    <definedName name="HL_TOC_233" hidden="1">#REF!</definedName>
    <definedName name="HL_TOC_234" localSheetId="7" hidden="1">#REF!</definedName>
    <definedName name="HL_TOC_234" localSheetId="6" hidden="1">#REF!</definedName>
    <definedName name="HL_TOC_234" localSheetId="9" hidden="1">#REF!</definedName>
    <definedName name="HL_TOC_234" hidden="1">#REF!</definedName>
    <definedName name="HL_TOC_235" localSheetId="7" hidden="1">#REF!</definedName>
    <definedName name="HL_TOC_235" localSheetId="6" hidden="1">#REF!</definedName>
    <definedName name="HL_TOC_235" localSheetId="9" hidden="1">#REF!</definedName>
    <definedName name="HL_TOC_235" hidden="1">#REF!</definedName>
    <definedName name="HL_TOC_236" localSheetId="7" hidden="1">#REF!</definedName>
    <definedName name="HL_TOC_236" localSheetId="6" hidden="1">#REF!</definedName>
    <definedName name="HL_TOC_236" localSheetId="9" hidden="1">#REF!</definedName>
    <definedName name="HL_TOC_236" hidden="1">#REF!</definedName>
    <definedName name="HL_TOC_237" localSheetId="7" hidden="1">#REF!</definedName>
    <definedName name="HL_TOC_237" localSheetId="6" hidden="1">#REF!</definedName>
    <definedName name="HL_TOC_237" localSheetId="9" hidden="1">#REF!</definedName>
    <definedName name="HL_TOC_237" hidden="1">#REF!</definedName>
    <definedName name="HL_TOC_238" localSheetId="7" hidden="1">#REF!</definedName>
    <definedName name="HL_TOC_238" localSheetId="6" hidden="1">#REF!</definedName>
    <definedName name="HL_TOC_238" localSheetId="9" hidden="1">#REF!</definedName>
    <definedName name="HL_TOC_238" hidden="1">#REF!</definedName>
    <definedName name="HL_TOC_239" localSheetId="7" hidden="1">#REF!</definedName>
    <definedName name="HL_TOC_239" localSheetId="6" hidden="1">#REF!</definedName>
    <definedName name="HL_TOC_239" localSheetId="9" hidden="1">#REF!</definedName>
    <definedName name="HL_TOC_239" hidden="1">#REF!</definedName>
    <definedName name="HL_TOC_24" localSheetId="7" hidden="1">#REF!</definedName>
    <definedName name="HL_TOC_24" localSheetId="6" hidden="1">#REF!</definedName>
    <definedName name="HL_TOC_24" localSheetId="9" hidden="1">#REF!</definedName>
    <definedName name="HL_TOC_24" hidden="1">#REF!</definedName>
    <definedName name="HL_TOC_240" localSheetId="7" hidden="1">#REF!</definedName>
    <definedName name="HL_TOC_240" localSheetId="6" hidden="1">#REF!</definedName>
    <definedName name="HL_TOC_240" localSheetId="9" hidden="1">#REF!</definedName>
    <definedName name="HL_TOC_240" hidden="1">#REF!</definedName>
    <definedName name="HL_TOC_241" localSheetId="7" hidden="1">#REF!</definedName>
    <definedName name="HL_TOC_241" localSheetId="6" hidden="1">#REF!</definedName>
    <definedName name="HL_TOC_241" localSheetId="9" hidden="1">#REF!</definedName>
    <definedName name="HL_TOC_241" hidden="1">#REF!</definedName>
    <definedName name="HL_TOC_242" localSheetId="7" hidden="1">#REF!</definedName>
    <definedName name="HL_TOC_242" localSheetId="6" hidden="1">#REF!</definedName>
    <definedName name="HL_TOC_242" localSheetId="9" hidden="1">#REF!</definedName>
    <definedName name="HL_TOC_242" hidden="1">#REF!</definedName>
    <definedName name="HL_TOC_243" localSheetId="7" hidden="1">#REF!</definedName>
    <definedName name="HL_TOC_243" localSheetId="6" hidden="1">#REF!</definedName>
    <definedName name="HL_TOC_243" localSheetId="9" hidden="1">#REF!</definedName>
    <definedName name="HL_TOC_243" hidden="1">#REF!</definedName>
    <definedName name="HL_TOC_244" localSheetId="7" hidden="1">#REF!</definedName>
    <definedName name="HL_TOC_244" localSheetId="6" hidden="1">#REF!</definedName>
    <definedName name="HL_TOC_244" localSheetId="9" hidden="1">#REF!</definedName>
    <definedName name="HL_TOC_244" hidden="1">#REF!</definedName>
    <definedName name="HL_TOC_245" localSheetId="7" hidden="1">#REF!</definedName>
    <definedName name="HL_TOC_245" localSheetId="6" hidden="1">#REF!</definedName>
    <definedName name="HL_TOC_245" localSheetId="9" hidden="1">#REF!</definedName>
    <definedName name="HL_TOC_245" hidden="1">#REF!</definedName>
    <definedName name="HL_TOC_246" localSheetId="7" hidden="1">#REF!</definedName>
    <definedName name="HL_TOC_246" localSheetId="6" hidden="1">#REF!</definedName>
    <definedName name="HL_TOC_246" localSheetId="9" hidden="1">#REF!</definedName>
    <definedName name="HL_TOC_246" hidden="1">#REF!</definedName>
    <definedName name="HL_TOC_247" localSheetId="7" hidden="1">#REF!</definedName>
    <definedName name="HL_TOC_247" localSheetId="6" hidden="1">#REF!</definedName>
    <definedName name="HL_TOC_247" localSheetId="9" hidden="1">#REF!</definedName>
    <definedName name="HL_TOC_247" hidden="1">#REF!</definedName>
    <definedName name="HL_TOC_248" localSheetId="7" hidden="1">#REF!</definedName>
    <definedName name="HL_TOC_248" localSheetId="6" hidden="1">#REF!</definedName>
    <definedName name="HL_TOC_248" localSheetId="9" hidden="1">#REF!</definedName>
    <definedName name="HL_TOC_248" hidden="1">#REF!</definedName>
    <definedName name="HL_TOC_249" localSheetId="7" hidden="1">#REF!</definedName>
    <definedName name="HL_TOC_249" localSheetId="6" hidden="1">#REF!</definedName>
    <definedName name="HL_TOC_249" localSheetId="9" hidden="1">#REF!</definedName>
    <definedName name="HL_TOC_249" hidden="1">#REF!</definedName>
    <definedName name="HL_TOC_25" localSheetId="7" hidden="1">#REF!</definedName>
    <definedName name="HL_TOC_25" localSheetId="6" hidden="1">#REF!</definedName>
    <definedName name="HL_TOC_25" localSheetId="9" hidden="1">#REF!</definedName>
    <definedName name="HL_TOC_25" hidden="1">#REF!</definedName>
    <definedName name="HL_TOC_250" localSheetId="7" hidden="1">#REF!</definedName>
    <definedName name="HL_TOC_250" localSheetId="6" hidden="1">#REF!</definedName>
    <definedName name="HL_TOC_250" localSheetId="9" hidden="1">#REF!</definedName>
    <definedName name="HL_TOC_250" hidden="1">#REF!</definedName>
    <definedName name="HL_TOC_251" localSheetId="7" hidden="1">#REF!</definedName>
    <definedName name="HL_TOC_251" localSheetId="6" hidden="1">#REF!</definedName>
    <definedName name="HL_TOC_251" localSheetId="9" hidden="1">#REF!</definedName>
    <definedName name="HL_TOC_251" hidden="1">#REF!</definedName>
    <definedName name="HL_TOC_252" localSheetId="7" hidden="1">#REF!</definedName>
    <definedName name="HL_TOC_252" localSheetId="6" hidden="1">#REF!</definedName>
    <definedName name="HL_TOC_252" localSheetId="9" hidden="1">#REF!</definedName>
    <definedName name="HL_TOC_252" hidden="1">#REF!</definedName>
    <definedName name="HL_TOC_253" localSheetId="7" hidden="1">#REF!</definedName>
    <definedName name="HL_TOC_253" localSheetId="6" hidden="1">#REF!</definedName>
    <definedName name="HL_TOC_253" localSheetId="9" hidden="1">#REF!</definedName>
    <definedName name="HL_TOC_253" hidden="1">#REF!</definedName>
    <definedName name="HL_TOC_254" localSheetId="7" hidden="1">#REF!</definedName>
    <definedName name="HL_TOC_254" localSheetId="6" hidden="1">#REF!</definedName>
    <definedName name="HL_TOC_254" localSheetId="9" hidden="1">#REF!</definedName>
    <definedName name="HL_TOC_254" hidden="1">#REF!</definedName>
    <definedName name="HL_TOC_255" localSheetId="7" hidden="1">#REF!</definedName>
    <definedName name="HL_TOC_255" localSheetId="6" hidden="1">#REF!</definedName>
    <definedName name="HL_TOC_255" localSheetId="9" hidden="1">#REF!</definedName>
    <definedName name="HL_TOC_255" hidden="1">#REF!</definedName>
    <definedName name="HL_TOC_256" localSheetId="7" hidden="1">#REF!</definedName>
    <definedName name="HL_TOC_256" localSheetId="6" hidden="1">#REF!</definedName>
    <definedName name="HL_TOC_256" localSheetId="9" hidden="1">#REF!</definedName>
    <definedName name="HL_TOC_256" hidden="1">#REF!</definedName>
    <definedName name="HL_TOC_257" localSheetId="7" hidden="1">#REF!</definedName>
    <definedName name="HL_TOC_257" localSheetId="6" hidden="1">#REF!</definedName>
    <definedName name="HL_TOC_257" localSheetId="9" hidden="1">#REF!</definedName>
    <definedName name="HL_TOC_257" hidden="1">#REF!</definedName>
    <definedName name="HL_TOC_258" localSheetId="7" hidden="1">#REF!</definedName>
    <definedName name="HL_TOC_258" localSheetId="6" hidden="1">#REF!</definedName>
    <definedName name="HL_TOC_258" localSheetId="9" hidden="1">#REF!</definedName>
    <definedName name="HL_TOC_258" hidden="1">#REF!</definedName>
    <definedName name="HL_TOC_259" localSheetId="7" hidden="1">#REF!</definedName>
    <definedName name="HL_TOC_259" localSheetId="6" hidden="1">#REF!</definedName>
    <definedName name="HL_TOC_259" localSheetId="9" hidden="1">#REF!</definedName>
    <definedName name="HL_TOC_259" hidden="1">#REF!</definedName>
    <definedName name="HL_TOC_26" localSheetId="7" hidden="1">#REF!</definedName>
    <definedName name="HL_TOC_26" localSheetId="6" hidden="1">#REF!</definedName>
    <definedName name="HL_TOC_26" localSheetId="9" hidden="1">#REF!</definedName>
    <definedName name="HL_TOC_26" hidden="1">#REF!</definedName>
    <definedName name="HL_TOC_260" localSheetId="7" hidden="1">#REF!</definedName>
    <definedName name="HL_TOC_260" localSheetId="6" hidden="1">#REF!</definedName>
    <definedName name="HL_TOC_260" localSheetId="9" hidden="1">#REF!</definedName>
    <definedName name="HL_TOC_260" hidden="1">#REF!</definedName>
    <definedName name="HL_TOC_261" localSheetId="7" hidden="1">#REF!</definedName>
    <definedName name="HL_TOC_261" localSheetId="6" hidden="1">#REF!</definedName>
    <definedName name="HL_TOC_261" localSheetId="9" hidden="1">#REF!</definedName>
    <definedName name="HL_TOC_261" hidden="1">#REF!</definedName>
    <definedName name="HL_TOC_262" localSheetId="7" hidden="1">#REF!</definedName>
    <definedName name="HL_TOC_262" localSheetId="6" hidden="1">#REF!</definedName>
    <definedName name="HL_TOC_262" localSheetId="9" hidden="1">#REF!</definedName>
    <definedName name="HL_TOC_262" hidden="1">#REF!</definedName>
    <definedName name="HL_TOC_263" localSheetId="7" hidden="1">#REF!</definedName>
    <definedName name="HL_TOC_263" localSheetId="6" hidden="1">#REF!</definedName>
    <definedName name="HL_TOC_263" localSheetId="9" hidden="1">#REF!</definedName>
    <definedName name="HL_TOC_263" hidden="1">#REF!</definedName>
    <definedName name="HL_TOC_264" localSheetId="7" hidden="1">#REF!</definedName>
    <definedName name="HL_TOC_264" localSheetId="6" hidden="1">#REF!</definedName>
    <definedName name="HL_TOC_264" localSheetId="9" hidden="1">#REF!</definedName>
    <definedName name="HL_TOC_264" hidden="1">#REF!</definedName>
    <definedName name="HL_TOC_265" localSheetId="7" hidden="1">#REF!</definedName>
    <definedName name="HL_TOC_265" localSheetId="6" hidden="1">#REF!</definedName>
    <definedName name="HL_TOC_265" localSheetId="9" hidden="1">#REF!</definedName>
    <definedName name="HL_TOC_265" hidden="1">#REF!</definedName>
    <definedName name="HL_TOC_266" localSheetId="7" hidden="1">#REF!</definedName>
    <definedName name="HL_TOC_266" localSheetId="6" hidden="1">#REF!</definedName>
    <definedName name="HL_TOC_266" localSheetId="9" hidden="1">#REF!</definedName>
    <definedName name="HL_TOC_266" hidden="1">#REF!</definedName>
    <definedName name="HL_TOC_267" localSheetId="7" hidden="1">#REF!</definedName>
    <definedName name="HL_TOC_267" localSheetId="6" hidden="1">#REF!</definedName>
    <definedName name="HL_TOC_267" localSheetId="9" hidden="1">#REF!</definedName>
    <definedName name="HL_TOC_267" hidden="1">#REF!</definedName>
    <definedName name="HL_TOC_268" localSheetId="7" hidden="1">#REF!</definedName>
    <definedName name="HL_TOC_268" localSheetId="6" hidden="1">#REF!</definedName>
    <definedName name="HL_TOC_268" localSheetId="9" hidden="1">#REF!</definedName>
    <definedName name="HL_TOC_268" hidden="1">#REF!</definedName>
    <definedName name="HL_TOC_269" localSheetId="7" hidden="1">#REF!</definedName>
    <definedName name="HL_TOC_269" localSheetId="6" hidden="1">#REF!</definedName>
    <definedName name="HL_TOC_269" localSheetId="9" hidden="1">#REF!</definedName>
    <definedName name="HL_TOC_269" hidden="1">#REF!</definedName>
    <definedName name="HL_TOC_27" localSheetId="7" hidden="1">#REF!</definedName>
    <definedName name="HL_TOC_27" localSheetId="6" hidden="1">#REF!</definedName>
    <definedName name="HL_TOC_27" localSheetId="9" hidden="1">#REF!</definedName>
    <definedName name="HL_TOC_27" hidden="1">#REF!</definedName>
    <definedName name="HL_TOC_270" localSheetId="7" hidden="1">#REF!</definedName>
    <definedName name="HL_TOC_270" localSheetId="6" hidden="1">#REF!</definedName>
    <definedName name="HL_TOC_270" localSheetId="9" hidden="1">#REF!</definedName>
    <definedName name="HL_TOC_270" hidden="1">#REF!</definedName>
    <definedName name="HL_TOC_271" localSheetId="7" hidden="1">#REF!</definedName>
    <definedName name="HL_TOC_271" localSheetId="6" hidden="1">#REF!</definedName>
    <definedName name="HL_TOC_271" localSheetId="9" hidden="1">#REF!</definedName>
    <definedName name="HL_TOC_271" hidden="1">#REF!</definedName>
    <definedName name="HL_TOC_272" localSheetId="7" hidden="1">#REF!</definedName>
    <definedName name="HL_TOC_272" localSheetId="6" hidden="1">#REF!</definedName>
    <definedName name="HL_TOC_272" localSheetId="9" hidden="1">#REF!</definedName>
    <definedName name="HL_TOC_272" hidden="1">#REF!</definedName>
    <definedName name="HL_TOC_273" localSheetId="7" hidden="1">#REF!</definedName>
    <definedName name="HL_TOC_273" localSheetId="6" hidden="1">#REF!</definedName>
    <definedName name="HL_TOC_273" localSheetId="9" hidden="1">#REF!</definedName>
    <definedName name="HL_TOC_273" hidden="1">#REF!</definedName>
    <definedName name="HL_TOC_274" localSheetId="7" hidden="1">#REF!</definedName>
    <definedName name="HL_TOC_274" localSheetId="6" hidden="1">#REF!</definedName>
    <definedName name="HL_TOC_274" localSheetId="9" hidden="1">#REF!</definedName>
    <definedName name="HL_TOC_274" hidden="1">#REF!</definedName>
    <definedName name="HL_TOC_275" localSheetId="7" hidden="1">#REF!</definedName>
    <definedName name="HL_TOC_275" localSheetId="6" hidden="1">#REF!</definedName>
    <definedName name="HL_TOC_275" localSheetId="9" hidden="1">#REF!</definedName>
    <definedName name="HL_TOC_275" hidden="1">#REF!</definedName>
    <definedName name="HL_TOC_276" localSheetId="7" hidden="1">#REF!</definedName>
    <definedName name="HL_TOC_276" localSheetId="6" hidden="1">#REF!</definedName>
    <definedName name="HL_TOC_276" localSheetId="9" hidden="1">#REF!</definedName>
    <definedName name="HL_TOC_276" hidden="1">#REF!</definedName>
    <definedName name="HL_TOC_277" localSheetId="7" hidden="1">#REF!</definedName>
    <definedName name="HL_TOC_277" localSheetId="6" hidden="1">#REF!</definedName>
    <definedName name="HL_TOC_277" localSheetId="9" hidden="1">#REF!</definedName>
    <definedName name="HL_TOC_277" hidden="1">#REF!</definedName>
    <definedName name="HL_TOC_278" localSheetId="7" hidden="1">#REF!</definedName>
    <definedName name="HL_TOC_278" localSheetId="6" hidden="1">#REF!</definedName>
    <definedName name="HL_TOC_278" localSheetId="9" hidden="1">#REF!</definedName>
    <definedName name="HL_TOC_278" hidden="1">#REF!</definedName>
    <definedName name="HL_TOC_279" localSheetId="7" hidden="1">#REF!</definedName>
    <definedName name="HL_TOC_279" localSheetId="6" hidden="1">#REF!</definedName>
    <definedName name="HL_TOC_279" localSheetId="9" hidden="1">#REF!</definedName>
    <definedName name="HL_TOC_279" hidden="1">#REF!</definedName>
    <definedName name="HL_TOC_28" localSheetId="7" hidden="1">#REF!</definedName>
    <definedName name="HL_TOC_28" localSheetId="6" hidden="1">#REF!</definedName>
    <definedName name="HL_TOC_28" localSheetId="9" hidden="1">#REF!</definedName>
    <definedName name="HL_TOC_28" hidden="1">#REF!</definedName>
    <definedName name="HL_TOC_280" localSheetId="7" hidden="1">#REF!</definedName>
    <definedName name="HL_TOC_280" localSheetId="6" hidden="1">#REF!</definedName>
    <definedName name="HL_TOC_280" localSheetId="9" hidden="1">#REF!</definedName>
    <definedName name="HL_TOC_280" hidden="1">#REF!</definedName>
    <definedName name="HL_TOC_281" localSheetId="7" hidden="1">#REF!</definedName>
    <definedName name="HL_TOC_281" localSheetId="6" hidden="1">#REF!</definedName>
    <definedName name="HL_TOC_281" localSheetId="9" hidden="1">#REF!</definedName>
    <definedName name="HL_TOC_281" hidden="1">#REF!</definedName>
    <definedName name="HL_TOC_282" localSheetId="7" hidden="1">#REF!</definedName>
    <definedName name="HL_TOC_282" localSheetId="6" hidden="1">#REF!</definedName>
    <definedName name="HL_TOC_282" localSheetId="9" hidden="1">#REF!</definedName>
    <definedName name="HL_TOC_282" hidden="1">#REF!</definedName>
    <definedName name="HL_TOC_283" localSheetId="7" hidden="1">#REF!</definedName>
    <definedName name="HL_TOC_283" localSheetId="6" hidden="1">#REF!</definedName>
    <definedName name="HL_TOC_283" localSheetId="9" hidden="1">#REF!</definedName>
    <definedName name="HL_TOC_283" hidden="1">#REF!</definedName>
    <definedName name="HL_TOC_284" localSheetId="7" hidden="1">#REF!</definedName>
    <definedName name="HL_TOC_284" localSheetId="6" hidden="1">#REF!</definedName>
    <definedName name="HL_TOC_284" localSheetId="9" hidden="1">#REF!</definedName>
    <definedName name="HL_TOC_284" hidden="1">#REF!</definedName>
    <definedName name="HL_TOC_285" localSheetId="7" hidden="1">#REF!</definedName>
    <definedName name="HL_TOC_285" localSheetId="6" hidden="1">#REF!</definedName>
    <definedName name="HL_TOC_285" localSheetId="9" hidden="1">#REF!</definedName>
    <definedName name="HL_TOC_285" hidden="1">#REF!</definedName>
    <definedName name="HL_TOC_286" localSheetId="7" hidden="1">#REF!</definedName>
    <definedName name="HL_TOC_286" localSheetId="6" hidden="1">#REF!</definedName>
    <definedName name="HL_TOC_286" localSheetId="9" hidden="1">#REF!</definedName>
    <definedName name="HL_TOC_286" hidden="1">#REF!</definedName>
    <definedName name="HL_TOC_287" localSheetId="7" hidden="1">#REF!</definedName>
    <definedName name="HL_TOC_287" localSheetId="6" hidden="1">#REF!</definedName>
    <definedName name="HL_TOC_287" localSheetId="9" hidden="1">#REF!</definedName>
    <definedName name="HL_TOC_287" hidden="1">#REF!</definedName>
    <definedName name="HL_TOC_288" localSheetId="7" hidden="1">#REF!</definedName>
    <definedName name="HL_TOC_288" localSheetId="6" hidden="1">#REF!</definedName>
    <definedName name="HL_TOC_288" localSheetId="9" hidden="1">#REF!</definedName>
    <definedName name="HL_TOC_288" hidden="1">#REF!</definedName>
    <definedName name="HL_TOC_289" localSheetId="7" hidden="1">#REF!</definedName>
    <definedName name="HL_TOC_289" localSheetId="6" hidden="1">#REF!</definedName>
    <definedName name="HL_TOC_289" localSheetId="9" hidden="1">#REF!</definedName>
    <definedName name="HL_TOC_289" hidden="1">#REF!</definedName>
    <definedName name="HL_TOC_29" localSheetId="7" hidden="1">#REF!</definedName>
    <definedName name="HL_TOC_29" localSheetId="6" hidden="1">#REF!</definedName>
    <definedName name="HL_TOC_29" localSheetId="9" hidden="1">#REF!</definedName>
    <definedName name="HL_TOC_29" hidden="1">#REF!</definedName>
    <definedName name="HL_TOC_290" localSheetId="7" hidden="1">#REF!</definedName>
    <definedName name="HL_TOC_290" localSheetId="6" hidden="1">#REF!</definedName>
    <definedName name="HL_TOC_290" localSheetId="9" hidden="1">#REF!</definedName>
    <definedName name="HL_TOC_290" hidden="1">#REF!</definedName>
    <definedName name="HL_TOC_291" localSheetId="7" hidden="1">#REF!</definedName>
    <definedName name="HL_TOC_291" localSheetId="6" hidden="1">#REF!</definedName>
    <definedName name="HL_TOC_291" localSheetId="9" hidden="1">#REF!</definedName>
    <definedName name="HL_TOC_291" hidden="1">#REF!</definedName>
    <definedName name="HL_TOC_292" localSheetId="7" hidden="1">#REF!</definedName>
    <definedName name="HL_TOC_292" localSheetId="6" hidden="1">#REF!</definedName>
    <definedName name="HL_TOC_292" localSheetId="9" hidden="1">#REF!</definedName>
    <definedName name="HL_TOC_292" hidden="1">#REF!</definedName>
    <definedName name="HL_TOC_293" localSheetId="7" hidden="1">#REF!</definedName>
    <definedName name="HL_TOC_293" localSheetId="6" hidden="1">#REF!</definedName>
    <definedName name="HL_TOC_293" localSheetId="9" hidden="1">#REF!</definedName>
    <definedName name="HL_TOC_293" hidden="1">#REF!</definedName>
    <definedName name="HL_TOC_294" localSheetId="7" hidden="1">#REF!</definedName>
    <definedName name="HL_TOC_294" localSheetId="6" hidden="1">#REF!</definedName>
    <definedName name="HL_TOC_294" localSheetId="9" hidden="1">#REF!</definedName>
    <definedName name="HL_TOC_294" hidden="1">#REF!</definedName>
    <definedName name="HL_TOC_295" localSheetId="7" hidden="1">#REF!</definedName>
    <definedName name="HL_TOC_295" localSheetId="6" hidden="1">#REF!</definedName>
    <definedName name="HL_TOC_295" localSheetId="9" hidden="1">#REF!</definedName>
    <definedName name="HL_TOC_295" hidden="1">#REF!</definedName>
    <definedName name="HL_TOC_296" localSheetId="7" hidden="1">#REF!</definedName>
    <definedName name="HL_TOC_296" localSheetId="6" hidden="1">#REF!</definedName>
    <definedName name="HL_TOC_296" localSheetId="9" hidden="1">#REF!</definedName>
    <definedName name="HL_TOC_296" hidden="1">#REF!</definedName>
    <definedName name="HL_TOC_297" localSheetId="7" hidden="1">#REF!</definedName>
    <definedName name="HL_TOC_297" localSheetId="6" hidden="1">#REF!</definedName>
    <definedName name="HL_TOC_297" localSheetId="9" hidden="1">#REF!</definedName>
    <definedName name="HL_TOC_297" hidden="1">#REF!</definedName>
    <definedName name="HL_TOC_298" localSheetId="7" hidden="1">#REF!</definedName>
    <definedName name="HL_TOC_298" localSheetId="6" hidden="1">#REF!</definedName>
    <definedName name="HL_TOC_298" localSheetId="9" hidden="1">#REF!</definedName>
    <definedName name="HL_TOC_298" hidden="1">#REF!</definedName>
    <definedName name="HL_TOC_299" localSheetId="7" hidden="1">#REF!</definedName>
    <definedName name="HL_TOC_299" localSheetId="6" hidden="1">#REF!</definedName>
    <definedName name="HL_TOC_299" localSheetId="9" hidden="1">#REF!</definedName>
    <definedName name="HL_TOC_299" hidden="1">#REF!</definedName>
    <definedName name="HL_TOC_3" localSheetId="7" hidden="1">#REF!</definedName>
    <definedName name="HL_TOC_3" localSheetId="6" hidden="1">#REF!</definedName>
    <definedName name="HL_TOC_3" localSheetId="9" hidden="1">#REF!</definedName>
    <definedName name="HL_TOC_3" hidden="1">#REF!</definedName>
    <definedName name="HL_TOC_30" localSheetId="7" hidden="1">#REF!</definedName>
    <definedName name="HL_TOC_30" localSheetId="6" hidden="1">#REF!</definedName>
    <definedName name="HL_TOC_30" localSheetId="9" hidden="1">#REF!</definedName>
    <definedName name="HL_TOC_30" hidden="1">#REF!</definedName>
    <definedName name="HL_TOC_300" localSheetId="7" hidden="1">#REF!</definedName>
    <definedName name="HL_TOC_300" localSheetId="6" hidden="1">#REF!</definedName>
    <definedName name="HL_TOC_300" localSheetId="9" hidden="1">#REF!</definedName>
    <definedName name="HL_TOC_300" hidden="1">#REF!</definedName>
    <definedName name="HL_TOC_301" localSheetId="7" hidden="1">#REF!</definedName>
    <definedName name="HL_TOC_301" localSheetId="6" hidden="1">#REF!</definedName>
    <definedName name="HL_TOC_301" localSheetId="9" hidden="1">#REF!</definedName>
    <definedName name="HL_TOC_301" hidden="1">#REF!</definedName>
    <definedName name="HL_TOC_302" localSheetId="7" hidden="1">#REF!</definedName>
    <definedName name="HL_TOC_302" localSheetId="6" hidden="1">#REF!</definedName>
    <definedName name="HL_TOC_302" localSheetId="9" hidden="1">#REF!</definedName>
    <definedName name="HL_TOC_302" hidden="1">#REF!</definedName>
    <definedName name="HL_TOC_303" localSheetId="7" hidden="1">#REF!</definedName>
    <definedName name="HL_TOC_303" localSheetId="6" hidden="1">#REF!</definedName>
    <definedName name="HL_TOC_303" localSheetId="9" hidden="1">#REF!</definedName>
    <definedName name="HL_TOC_303" hidden="1">#REF!</definedName>
    <definedName name="HL_TOC_304" localSheetId="7" hidden="1">#REF!</definedName>
    <definedName name="HL_TOC_304" localSheetId="6" hidden="1">#REF!</definedName>
    <definedName name="HL_TOC_304" localSheetId="9" hidden="1">#REF!</definedName>
    <definedName name="HL_TOC_304" hidden="1">#REF!</definedName>
    <definedName name="HL_TOC_305" localSheetId="7" hidden="1">#REF!</definedName>
    <definedName name="HL_TOC_305" localSheetId="6" hidden="1">#REF!</definedName>
    <definedName name="HL_TOC_305" localSheetId="9" hidden="1">#REF!</definedName>
    <definedName name="HL_TOC_305" hidden="1">#REF!</definedName>
    <definedName name="HL_TOC_306" localSheetId="7" hidden="1">#REF!</definedName>
    <definedName name="HL_TOC_306" localSheetId="6" hidden="1">#REF!</definedName>
    <definedName name="HL_TOC_306" localSheetId="9" hidden="1">#REF!</definedName>
    <definedName name="HL_TOC_306" hidden="1">#REF!</definedName>
    <definedName name="HL_TOC_307" localSheetId="7" hidden="1">#REF!</definedName>
    <definedName name="HL_TOC_307" localSheetId="6" hidden="1">#REF!</definedName>
    <definedName name="HL_TOC_307" localSheetId="9" hidden="1">#REF!</definedName>
    <definedName name="HL_TOC_307" hidden="1">#REF!</definedName>
    <definedName name="HL_TOC_308" localSheetId="7" hidden="1">#REF!</definedName>
    <definedName name="HL_TOC_308" localSheetId="6" hidden="1">#REF!</definedName>
    <definedName name="HL_TOC_308" localSheetId="9" hidden="1">#REF!</definedName>
    <definedName name="HL_TOC_308" hidden="1">#REF!</definedName>
    <definedName name="HL_TOC_309" localSheetId="7" hidden="1">#REF!</definedName>
    <definedName name="HL_TOC_309" localSheetId="6" hidden="1">#REF!</definedName>
    <definedName name="HL_TOC_309" localSheetId="9" hidden="1">#REF!</definedName>
    <definedName name="HL_TOC_309" hidden="1">#REF!</definedName>
    <definedName name="HL_TOC_31" localSheetId="7" hidden="1">#REF!</definedName>
    <definedName name="HL_TOC_31" localSheetId="6" hidden="1">#REF!</definedName>
    <definedName name="HL_TOC_31" localSheetId="9" hidden="1">#REF!</definedName>
    <definedName name="HL_TOC_31" hidden="1">#REF!</definedName>
    <definedName name="HL_TOC_310" localSheetId="7" hidden="1">#REF!</definedName>
    <definedName name="HL_TOC_310" localSheetId="6" hidden="1">#REF!</definedName>
    <definedName name="HL_TOC_310" localSheetId="9" hidden="1">#REF!</definedName>
    <definedName name="HL_TOC_310" hidden="1">#REF!</definedName>
    <definedName name="HL_TOC_311" localSheetId="7" hidden="1">#REF!</definedName>
    <definedName name="HL_TOC_311" localSheetId="6" hidden="1">#REF!</definedName>
    <definedName name="HL_TOC_311" localSheetId="9" hidden="1">#REF!</definedName>
    <definedName name="HL_TOC_311" hidden="1">#REF!</definedName>
    <definedName name="HL_TOC_312" localSheetId="7" hidden="1">#REF!</definedName>
    <definedName name="HL_TOC_312" localSheetId="6" hidden="1">#REF!</definedName>
    <definedName name="HL_TOC_312" localSheetId="9" hidden="1">#REF!</definedName>
    <definedName name="HL_TOC_312" hidden="1">#REF!</definedName>
    <definedName name="HL_TOC_313" localSheetId="7" hidden="1">#REF!</definedName>
    <definedName name="HL_TOC_313" localSheetId="6" hidden="1">#REF!</definedName>
    <definedName name="HL_TOC_313" localSheetId="9" hidden="1">#REF!</definedName>
    <definedName name="HL_TOC_313" hidden="1">#REF!</definedName>
    <definedName name="HL_TOC_314" localSheetId="7" hidden="1">#REF!</definedName>
    <definedName name="HL_TOC_314" localSheetId="6" hidden="1">#REF!</definedName>
    <definedName name="HL_TOC_314" localSheetId="9" hidden="1">#REF!</definedName>
    <definedName name="HL_TOC_314" hidden="1">#REF!</definedName>
    <definedName name="HL_TOC_315" localSheetId="7" hidden="1">#REF!</definedName>
    <definedName name="HL_TOC_315" localSheetId="6" hidden="1">#REF!</definedName>
    <definedName name="HL_TOC_315" localSheetId="9" hidden="1">#REF!</definedName>
    <definedName name="HL_TOC_315" hidden="1">#REF!</definedName>
    <definedName name="HL_TOC_316" localSheetId="7" hidden="1">#REF!</definedName>
    <definedName name="HL_TOC_316" localSheetId="6" hidden="1">#REF!</definedName>
    <definedName name="HL_TOC_316" localSheetId="9" hidden="1">#REF!</definedName>
    <definedName name="HL_TOC_316" hidden="1">#REF!</definedName>
    <definedName name="HL_TOC_317" localSheetId="7" hidden="1">#REF!</definedName>
    <definedName name="HL_TOC_317" localSheetId="6" hidden="1">#REF!</definedName>
    <definedName name="HL_TOC_317" localSheetId="9" hidden="1">#REF!</definedName>
    <definedName name="HL_TOC_317" hidden="1">#REF!</definedName>
    <definedName name="HL_TOC_318" localSheetId="7" hidden="1">#REF!</definedName>
    <definedName name="HL_TOC_318" localSheetId="6" hidden="1">#REF!</definedName>
    <definedName name="HL_TOC_318" localSheetId="9" hidden="1">#REF!</definedName>
    <definedName name="HL_TOC_318" hidden="1">#REF!</definedName>
    <definedName name="HL_TOC_319" localSheetId="7" hidden="1">#REF!</definedName>
    <definedName name="HL_TOC_319" localSheetId="6" hidden="1">#REF!</definedName>
    <definedName name="HL_TOC_319" localSheetId="9" hidden="1">#REF!</definedName>
    <definedName name="HL_TOC_319" hidden="1">#REF!</definedName>
    <definedName name="HL_TOC_32" localSheetId="7" hidden="1">#REF!</definedName>
    <definedName name="HL_TOC_32" localSheetId="6" hidden="1">#REF!</definedName>
    <definedName name="HL_TOC_32" localSheetId="9" hidden="1">#REF!</definedName>
    <definedName name="HL_TOC_32" hidden="1">#REF!</definedName>
    <definedName name="HL_TOC_320" localSheetId="7" hidden="1">#REF!</definedName>
    <definedName name="HL_TOC_320" localSheetId="6" hidden="1">#REF!</definedName>
    <definedName name="HL_TOC_320" localSheetId="9" hidden="1">#REF!</definedName>
    <definedName name="HL_TOC_320" hidden="1">#REF!</definedName>
    <definedName name="HL_TOC_321" localSheetId="7" hidden="1">#REF!</definedName>
    <definedName name="HL_TOC_321" localSheetId="6" hidden="1">#REF!</definedName>
    <definedName name="HL_TOC_321" localSheetId="9" hidden="1">#REF!</definedName>
    <definedName name="HL_TOC_321" hidden="1">#REF!</definedName>
    <definedName name="HL_TOC_322" localSheetId="7" hidden="1">#REF!</definedName>
    <definedName name="HL_TOC_322" localSheetId="6" hidden="1">#REF!</definedName>
    <definedName name="HL_TOC_322" localSheetId="9" hidden="1">#REF!</definedName>
    <definedName name="HL_TOC_322" hidden="1">#REF!</definedName>
    <definedName name="HL_TOC_323" localSheetId="7" hidden="1">#REF!</definedName>
    <definedName name="HL_TOC_323" localSheetId="6" hidden="1">#REF!</definedName>
    <definedName name="HL_TOC_323" localSheetId="9" hidden="1">#REF!</definedName>
    <definedName name="HL_TOC_323" hidden="1">#REF!</definedName>
    <definedName name="HL_TOC_324" localSheetId="7" hidden="1">#REF!</definedName>
    <definedName name="HL_TOC_324" localSheetId="6" hidden="1">#REF!</definedName>
    <definedName name="HL_TOC_324" localSheetId="9" hidden="1">#REF!</definedName>
    <definedName name="HL_TOC_324" hidden="1">#REF!</definedName>
    <definedName name="HL_TOC_325" localSheetId="7" hidden="1">#REF!</definedName>
    <definedName name="HL_TOC_325" localSheetId="6" hidden="1">#REF!</definedName>
    <definedName name="HL_TOC_325" localSheetId="9" hidden="1">#REF!</definedName>
    <definedName name="HL_TOC_325" hidden="1">#REF!</definedName>
    <definedName name="HL_TOC_326" localSheetId="7" hidden="1">#REF!</definedName>
    <definedName name="HL_TOC_326" localSheetId="6" hidden="1">#REF!</definedName>
    <definedName name="HL_TOC_326" localSheetId="9" hidden="1">#REF!</definedName>
    <definedName name="HL_TOC_326" hidden="1">#REF!</definedName>
    <definedName name="HL_TOC_327" localSheetId="7" hidden="1">#REF!</definedName>
    <definedName name="HL_TOC_327" localSheetId="6" hidden="1">#REF!</definedName>
    <definedName name="HL_TOC_327" localSheetId="9" hidden="1">#REF!</definedName>
    <definedName name="HL_TOC_327" hidden="1">#REF!</definedName>
    <definedName name="HL_TOC_328" localSheetId="7" hidden="1">#REF!</definedName>
    <definedName name="HL_TOC_328" localSheetId="6" hidden="1">#REF!</definedName>
    <definedName name="HL_TOC_328" localSheetId="9" hidden="1">#REF!</definedName>
    <definedName name="HL_TOC_328" hidden="1">#REF!</definedName>
    <definedName name="HL_TOC_329" localSheetId="7" hidden="1">#REF!</definedName>
    <definedName name="HL_TOC_329" localSheetId="6" hidden="1">#REF!</definedName>
    <definedName name="HL_TOC_329" localSheetId="9" hidden="1">#REF!</definedName>
    <definedName name="HL_TOC_329" hidden="1">#REF!</definedName>
    <definedName name="HL_TOC_33" localSheetId="7" hidden="1">#REF!</definedName>
    <definedName name="HL_TOC_33" localSheetId="6" hidden="1">#REF!</definedName>
    <definedName name="HL_TOC_33" localSheetId="9" hidden="1">#REF!</definedName>
    <definedName name="HL_TOC_33" hidden="1">#REF!</definedName>
    <definedName name="HL_TOC_330" localSheetId="7" hidden="1">#REF!</definedName>
    <definedName name="HL_TOC_330" localSheetId="6" hidden="1">#REF!</definedName>
    <definedName name="HL_TOC_330" localSheetId="9" hidden="1">#REF!</definedName>
    <definedName name="HL_TOC_330" hidden="1">#REF!</definedName>
    <definedName name="HL_TOC_331" localSheetId="7" hidden="1">#REF!</definedName>
    <definedName name="HL_TOC_331" localSheetId="6" hidden="1">#REF!</definedName>
    <definedName name="HL_TOC_331" localSheetId="9" hidden="1">#REF!</definedName>
    <definedName name="HL_TOC_331" hidden="1">#REF!</definedName>
    <definedName name="HL_TOC_332" localSheetId="7" hidden="1">#REF!</definedName>
    <definedName name="HL_TOC_332" localSheetId="6" hidden="1">#REF!</definedName>
    <definedName name="HL_TOC_332" localSheetId="9" hidden="1">#REF!</definedName>
    <definedName name="HL_TOC_332" hidden="1">#REF!</definedName>
    <definedName name="HL_TOC_333" localSheetId="7" hidden="1">#REF!</definedName>
    <definedName name="HL_TOC_333" localSheetId="6" hidden="1">#REF!</definedName>
    <definedName name="HL_TOC_333" localSheetId="9" hidden="1">#REF!</definedName>
    <definedName name="HL_TOC_333" hidden="1">#REF!</definedName>
    <definedName name="HL_TOC_334" localSheetId="7" hidden="1">#REF!</definedName>
    <definedName name="HL_TOC_334" localSheetId="6" hidden="1">#REF!</definedName>
    <definedName name="HL_TOC_334" localSheetId="9" hidden="1">#REF!</definedName>
    <definedName name="HL_TOC_334" hidden="1">#REF!</definedName>
    <definedName name="HL_TOC_335" localSheetId="7" hidden="1">#REF!</definedName>
    <definedName name="HL_TOC_335" localSheetId="6" hidden="1">#REF!</definedName>
    <definedName name="HL_TOC_335" localSheetId="9" hidden="1">#REF!</definedName>
    <definedName name="HL_TOC_335" hidden="1">#REF!</definedName>
    <definedName name="HL_TOC_336" localSheetId="7" hidden="1">#REF!</definedName>
    <definedName name="HL_TOC_336" localSheetId="6" hidden="1">#REF!</definedName>
    <definedName name="HL_TOC_336" localSheetId="9" hidden="1">#REF!</definedName>
    <definedName name="HL_TOC_336" hidden="1">#REF!</definedName>
    <definedName name="HL_TOC_337" localSheetId="7" hidden="1">#REF!</definedName>
    <definedName name="HL_TOC_337" localSheetId="6" hidden="1">#REF!</definedName>
    <definedName name="HL_TOC_337" localSheetId="9" hidden="1">#REF!</definedName>
    <definedName name="HL_TOC_337" hidden="1">#REF!</definedName>
    <definedName name="HL_TOC_338" localSheetId="7" hidden="1">#REF!</definedName>
    <definedName name="HL_TOC_338" localSheetId="6" hidden="1">#REF!</definedName>
    <definedName name="HL_TOC_338" localSheetId="9" hidden="1">#REF!</definedName>
    <definedName name="HL_TOC_338" hidden="1">#REF!</definedName>
    <definedName name="HL_TOC_339" localSheetId="7" hidden="1">#REF!</definedName>
    <definedName name="HL_TOC_339" localSheetId="6" hidden="1">#REF!</definedName>
    <definedName name="HL_TOC_339" localSheetId="9" hidden="1">#REF!</definedName>
    <definedName name="HL_TOC_339" hidden="1">#REF!</definedName>
    <definedName name="HL_TOC_34" localSheetId="7" hidden="1">#REF!</definedName>
    <definedName name="HL_TOC_34" localSheetId="6" hidden="1">#REF!</definedName>
    <definedName name="HL_TOC_34" localSheetId="9" hidden="1">#REF!</definedName>
    <definedName name="HL_TOC_34" hidden="1">#REF!</definedName>
    <definedName name="HL_TOC_340" localSheetId="7" hidden="1">#REF!</definedName>
    <definedName name="HL_TOC_340" localSheetId="6" hidden="1">#REF!</definedName>
    <definedName name="HL_TOC_340" localSheetId="9" hidden="1">#REF!</definedName>
    <definedName name="HL_TOC_340" hidden="1">#REF!</definedName>
    <definedName name="HL_TOC_341" localSheetId="7" hidden="1">#REF!</definedName>
    <definedName name="HL_TOC_341" localSheetId="6" hidden="1">#REF!</definedName>
    <definedName name="HL_TOC_341" localSheetId="9" hidden="1">#REF!</definedName>
    <definedName name="HL_TOC_341" hidden="1">#REF!</definedName>
    <definedName name="HL_TOC_342" localSheetId="7" hidden="1">#REF!</definedName>
    <definedName name="HL_TOC_342" localSheetId="6" hidden="1">#REF!</definedName>
    <definedName name="HL_TOC_342" localSheetId="9" hidden="1">#REF!</definedName>
    <definedName name="HL_TOC_342" hidden="1">#REF!</definedName>
    <definedName name="HL_TOC_343" localSheetId="7" hidden="1">#REF!</definedName>
    <definedName name="HL_TOC_343" localSheetId="6" hidden="1">#REF!</definedName>
    <definedName name="HL_TOC_343" localSheetId="9" hidden="1">#REF!</definedName>
    <definedName name="HL_TOC_343" hidden="1">#REF!</definedName>
    <definedName name="HL_TOC_344" localSheetId="7" hidden="1">#REF!</definedName>
    <definedName name="HL_TOC_344" localSheetId="6" hidden="1">#REF!</definedName>
    <definedName name="HL_TOC_344" localSheetId="9" hidden="1">#REF!</definedName>
    <definedName name="HL_TOC_344" hidden="1">#REF!</definedName>
    <definedName name="HL_TOC_345" localSheetId="7" hidden="1">#REF!</definedName>
    <definedName name="HL_TOC_345" localSheetId="6" hidden="1">#REF!</definedName>
    <definedName name="HL_TOC_345" localSheetId="9" hidden="1">#REF!</definedName>
    <definedName name="HL_TOC_345" hidden="1">#REF!</definedName>
    <definedName name="HL_TOC_346" localSheetId="7" hidden="1">#REF!</definedName>
    <definedName name="HL_TOC_346" localSheetId="6" hidden="1">#REF!</definedName>
    <definedName name="HL_TOC_346" localSheetId="9" hidden="1">#REF!</definedName>
    <definedName name="HL_TOC_346" hidden="1">#REF!</definedName>
    <definedName name="HL_TOC_347" localSheetId="7" hidden="1">#REF!</definedName>
    <definedName name="HL_TOC_347" localSheetId="6" hidden="1">#REF!</definedName>
    <definedName name="HL_TOC_347" localSheetId="9" hidden="1">#REF!</definedName>
    <definedName name="HL_TOC_347" hidden="1">#REF!</definedName>
    <definedName name="HL_TOC_348" localSheetId="7" hidden="1">#REF!</definedName>
    <definedName name="HL_TOC_348" localSheetId="6" hidden="1">#REF!</definedName>
    <definedName name="HL_TOC_348" localSheetId="9" hidden="1">#REF!</definedName>
    <definedName name="HL_TOC_348" hidden="1">#REF!</definedName>
    <definedName name="HL_TOC_349" localSheetId="7" hidden="1">#REF!</definedName>
    <definedName name="HL_TOC_349" localSheetId="6" hidden="1">#REF!</definedName>
    <definedName name="HL_TOC_349" localSheetId="9" hidden="1">#REF!</definedName>
    <definedName name="HL_TOC_349" hidden="1">#REF!</definedName>
    <definedName name="HL_TOC_35" localSheetId="7" hidden="1">#REF!</definedName>
    <definedName name="HL_TOC_35" localSheetId="6" hidden="1">#REF!</definedName>
    <definedName name="HL_TOC_35" localSheetId="9" hidden="1">#REF!</definedName>
    <definedName name="HL_TOC_35" hidden="1">#REF!</definedName>
    <definedName name="HL_TOC_350" localSheetId="7" hidden="1">#REF!</definedName>
    <definedName name="HL_TOC_350" localSheetId="6" hidden="1">#REF!</definedName>
    <definedName name="HL_TOC_350" localSheetId="9" hidden="1">#REF!</definedName>
    <definedName name="HL_TOC_350" hidden="1">#REF!</definedName>
    <definedName name="HL_TOC_351" localSheetId="7" hidden="1">#REF!</definedName>
    <definedName name="HL_TOC_351" localSheetId="6" hidden="1">#REF!</definedName>
    <definedName name="HL_TOC_351" localSheetId="9" hidden="1">#REF!</definedName>
    <definedName name="HL_TOC_351" hidden="1">#REF!</definedName>
    <definedName name="HL_TOC_352" localSheetId="7" hidden="1">#REF!</definedName>
    <definedName name="HL_TOC_352" localSheetId="6" hidden="1">#REF!</definedName>
    <definedName name="HL_TOC_352" localSheetId="9" hidden="1">#REF!</definedName>
    <definedName name="HL_TOC_352" hidden="1">#REF!</definedName>
    <definedName name="HL_TOC_353" localSheetId="7" hidden="1">#REF!</definedName>
    <definedName name="HL_TOC_353" localSheetId="6" hidden="1">#REF!</definedName>
    <definedName name="HL_TOC_353" localSheetId="9" hidden="1">#REF!</definedName>
    <definedName name="HL_TOC_353" hidden="1">#REF!</definedName>
    <definedName name="HL_TOC_354" localSheetId="7" hidden="1">#REF!</definedName>
    <definedName name="HL_TOC_354" localSheetId="6" hidden="1">#REF!</definedName>
    <definedName name="HL_TOC_354" localSheetId="9" hidden="1">#REF!</definedName>
    <definedName name="HL_TOC_354" hidden="1">#REF!</definedName>
    <definedName name="HL_TOC_355" localSheetId="7" hidden="1">#REF!</definedName>
    <definedName name="HL_TOC_355" localSheetId="6" hidden="1">#REF!</definedName>
    <definedName name="HL_TOC_355" localSheetId="9" hidden="1">#REF!</definedName>
    <definedName name="HL_TOC_355" hidden="1">#REF!</definedName>
    <definedName name="HL_TOC_356" localSheetId="7" hidden="1">#REF!</definedName>
    <definedName name="HL_TOC_356" localSheetId="6" hidden="1">#REF!</definedName>
    <definedName name="HL_TOC_356" localSheetId="9" hidden="1">#REF!</definedName>
    <definedName name="HL_TOC_356" hidden="1">#REF!</definedName>
    <definedName name="HL_TOC_357" localSheetId="7" hidden="1">#REF!</definedName>
    <definedName name="HL_TOC_357" localSheetId="6" hidden="1">#REF!</definedName>
    <definedName name="HL_TOC_357" localSheetId="9" hidden="1">#REF!</definedName>
    <definedName name="HL_TOC_357" hidden="1">#REF!</definedName>
    <definedName name="HL_TOC_358" localSheetId="7" hidden="1">#REF!</definedName>
    <definedName name="HL_TOC_358" localSheetId="6" hidden="1">#REF!</definedName>
    <definedName name="HL_TOC_358" localSheetId="9" hidden="1">#REF!</definedName>
    <definedName name="HL_TOC_358" hidden="1">#REF!</definedName>
    <definedName name="HL_TOC_359" localSheetId="7" hidden="1">#REF!</definedName>
    <definedName name="HL_TOC_359" localSheetId="6" hidden="1">#REF!</definedName>
    <definedName name="HL_TOC_359" localSheetId="9" hidden="1">#REF!</definedName>
    <definedName name="HL_TOC_359" hidden="1">#REF!</definedName>
    <definedName name="HL_TOC_36" localSheetId="7" hidden="1">#REF!</definedName>
    <definedName name="HL_TOC_36" localSheetId="6" hidden="1">#REF!</definedName>
    <definedName name="HL_TOC_36" localSheetId="9" hidden="1">#REF!</definedName>
    <definedName name="HL_TOC_36" hidden="1">#REF!</definedName>
    <definedName name="HL_TOC_360" localSheetId="7" hidden="1">#REF!</definedName>
    <definedName name="HL_TOC_360" localSheetId="6" hidden="1">#REF!</definedName>
    <definedName name="HL_TOC_360" localSheetId="9" hidden="1">#REF!</definedName>
    <definedName name="HL_TOC_360" hidden="1">#REF!</definedName>
    <definedName name="HL_TOC_361" localSheetId="7" hidden="1">#REF!</definedName>
    <definedName name="HL_TOC_361" localSheetId="6" hidden="1">#REF!</definedName>
    <definedName name="HL_TOC_361" localSheetId="9" hidden="1">#REF!</definedName>
    <definedName name="HL_TOC_361" hidden="1">#REF!</definedName>
    <definedName name="HL_TOC_362" localSheetId="7" hidden="1">#REF!</definedName>
    <definedName name="HL_TOC_362" localSheetId="6" hidden="1">#REF!</definedName>
    <definedName name="HL_TOC_362" localSheetId="9" hidden="1">#REF!</definedName>
    <definedName name="HL_TOC_362" hidden="1">#REF!</definedName>
    <definedName name="HL_TOC_363" localSheetId="7" hidden="1">#REF!</definedName>
    <definedName name="HL_TOC_363" localSheetId="6" hidden="1">#REF!</definedName>
    <definedName name="HL_TOC_363" localSheetId="9" hidden="1">#REF!</definedName>
    <definedName name="HL_TOC_363" hidden="1">#REF!</definedName>
    <definedName name="HL_TOC_364" localSheetId="7" hidden="1">#REF!</definedName>
    <definedName name="HL_TOC_364" localSheetId="6" hidden="1">#REF!</definedName>
    <definedName name="HL_TOC_364" localSheetId="9" hidden="1">#REF!</definedName>
    <definedName name="HL_TOC_364" hidden="1">#REF!</definedName>
    <definedName name="HL_TOC_365" localSheetId="7" hidden="1">#REF!</definedName>
    <definedName name="HL_TOC_365" localSheetId="6" hidden="1">#REF!</definedName>
    <definedName name="HL_TOC_365" localSheetId="9" hidden="1">#REF!</definedName>
    <definedName name="HL_TOC_365" hidden="1">#REF!</definedName>
    <definedName name="HL_TOC_366" localSheetId="7" hidden="1">#REF!</definedName>
    <definedName name="HL_TOC_366" localSheetId="6" hidden="1">#REF!</definedName>
    <definedName name="HL_TOC_366" localSheetId="9" hidden="1">#REF!</definedName>
    <definedName name="HL_TOC_366" hidden="1">#REF!</definedName>
    <definedName name="HL_TOC_367" localSheetId="7" hidden="1">#REF!</definedName>
    <definedName name="HL_TOC_367" localSheetId="6" hidden="1">#REF!</definedName>
    <definedName name="HL_TOC_367" localSheetId="9" hidden="1">#REF!</definedName>
    <definedName name="HL_TOC_367" hidden="1">#REF!</definedName>
    <definedName name="HL_TOC_368" localSheetId="7" hidden="1">#REF!</definedName>
    <definedName name="HL_TOC_368" localSheetId="6" hidden="1">#REF!</definedName>
    <definedName name="HL_TOC_368" localSheetId="9" hidden="1">#REF!</definedName>
    <definedName name="HL_TOC_368" hidden="1">#REF!</definedName>
    <definedName name="HL_TOC_369" localSheetId="7" hidden="1">#REF!</definedName>
    <definedName name="HL_TOC_369" localSheetId="6" hidden="1">#REF!</definedName>
    <definedName name="HL_TOC_369" localSheetId="9" hidden="1">#REF!</definedName>
    <definedName name="HL_TOC_369" hidden="1">#REF!</definedName>
    <definedName name="HL_TOC_37" localSheetId="7" hidden="1">#REF!</definedName>
    <definedName name="HL_TOC_37" localSheetId="6" hidden="1">#REF!</definedName>
    <definedName name="HL_TOC_37" localSheetId="9" hidden="1">#REF!</definedName>
    <definedName name="HL_TOC_37" hidden="1">#REF!</definedName>
    <definedName name="HL_TOC_370" localSheetId="7" hidden="1">#REF!</definedName>
    <definedName name="HL_TOC_370" localSheetId="6" hidden="1">#REF!</definedName>
    <definedName name="HL_TOC_370" localSheetId="9" hidden="1">#REF!</definedName>
    <definedName name="HL_TOC_370" hidden="1">#REF!</definedName>
    <definedName name="HL_TOC_371" localSheetId="7" hidden="1">#REF!</definedName>
    <definedName name="HL_TOC_371" localSheetId="6" hidden="1">#REF!</definedName>
    <definedName name="HL_TOC_371" localSheetId="9" hidden="1">#REF!</definedName>
    <definedName name="HL_TOC_371" hidden="1">#REF!</definedName>
    <definedName name="HL_TOC_372" localSheetId="7" hidden="1">#REF!</definedName>
    <definedName name="HL_TOC_372" localSheetId="6" hidden="1">#REF!</definedName>
    <definedName name="HL_TOC_372" localSheetId="9" hidden="1">#REF!</definedName>
    <definedName name="HL_TOC_372" hidden="1">#REF!</definedName>
    <definedName name="HL_TOC_373" localSheetId="7" hidden="1">#REF!</definedName>
    <definedName name="HL_TOC_373" localSheetId="6" hidden="1">#REF!</definedName>
    <definedName name="HL_TOC_373" localSheetId="9" hidden="1">#REF!</definedName>
    <definedName name="HL_TOC_373" hidden="1">#REF!</definedName>
    <definedName name="HL_TOC_374" localSheetId="7" hidden="1">#REF!</definedName>
    <definedName name="HL_TOC_374" localSheetId="6" hidden="1">#REF!</definedName>
    <definedName name="HL_TOC_374" localSheetId="9" hidden="1">#REF!</definedName>
    <definedName name="HL_TOC_374" hidden="1">#REF!</definedName>
    <definedName name="HL_TOC_375" localSheetId="7" hidden="1">#REF!</definedName>
    <definedName name="HL_TOC_375" localSheetId="6" hidden="1">#REF!</definedName>
    <definedName name="HL_TOC_375" localSheetId="9" hidden="1">#REF!</definedName>
    <definedName name="HL_TOC_375" hidden="1">#REF!</definedName>
    <definedName name="HL_TOC_376" localSheetId="7" hidden="1">#REF!</definedName>
    <definedName name="HL_TOC_376" localSheetId="6" hidden="1">#REF!</definedName>
    <definedName name="HL_TOC_376" localSheetId="9" hidden="1">#REF!</definedName>
    <definedName name="HL_TOC_376" hidden="1">#REF!</definedName>
    <definedName name="HL_TOC_377" localSheetId="7" hidden="1">#REF!</definedName>
    <definedName name="HL_TOC_377" localSheetId="6" hidden="1">#REF!</definedName>
    <definedName name="HL_TOC_377" localSheetId="9" hidden="1">#REF!</definedName>
    <definedName name="HL_TOC_377" hidden="1">#REF!</definedName>
    <definedName name="HL_TOC_378" localSheetId="7" hidden="1">#REF!</definedName>
    <definedName name="HL_TOC_378" localSheetId="6" hidden="1">#REF!</definedName>
    <definedName name="HL_TOC_378" localSheetId="9" hidden="1">#REF!</definedName>
    <definedName name="HL_TOC_378" hidden="1">#REF!</definedName>
    <definedName name="HL_TOC_379" localSheetId="7" hidden="1">#REF!</definedName>
    <definedName name="HL_TOC_379" localSheetId="6" hidden="1">#REF!</definedName>
    <definedName name="HL_TOC_379" localSheetId="9" hidden="1">#REF!</definedName>
    <definedName name="HL_TOC_379" hidden="1">#REF!</definedName>
    <definedName name="HL_TOC_38" localSheetId="7" hidden="1">#REF!</definedName>
    <definedName name="HL_TOC_38" localSheetId="6" hidden="1">#REF!</definedName>
    <definedName name="HL_TOC_38" localSheetId="9" hidden="1">#REF!</definedName>
    <definedName name="HL_TOC_38" hidden="1">#REF!</definedName>
    <definedName name="HL_TOC_380" localSheetId="7" hidden="1">#REF!</definedName>
    <definedName name="HL_TOC_380" localSheetId="6" hidden="1">#REF!</definedName>
    <definedName name="HL_TOC_380" localSheetId="9" hidden="1">#REF!</definedName>
    <definedName name="HL_TOC_380" hidden="1">#REF!</definedName>
    <definedName name="HL_TOC_381" localSheetId="7" hidden="1">#REF!</definedName>
    <definedName name="HL_TOC_381" localSheetId="6" hidden="1">#REF!</definedName>
    <definedName name="HL_TOC_381" localSheetId="9" hidden="1">#REF!</definedName>
    <definedName name="HL_TOC_381" hidden="1">#REF!</definedName>
    <definedName name="HL_TOC_382" localSheetId="7" hidden="1">#REF!</definedName>
    <definedName name="HL_TOC_382" localSheetId="6" hidden="1">#REF!</definedName>
    <definedName name="HL_TOC_382" localSheetId="9" hidden="1">#REF!</definedName>
    <definedName name="HL_TOC_382" hidden="1">#REF!</definedName>
    <definedName name="HL_TOC_383" localSheetId="7" hidden="1">#REF!</definedName>
    <definedName name="HL_TOC_383" localSheetId="6" hidden="1">#REF!</definedName>
    <definedName name="HL_TOC_383" localSheetId="9" hidden="1">#REF!</definedName>
    <definedName name="HL_TOC_383" hidden="1">#REF!</definedName>
    <definedName name="HL_TOC_384" localSheetId="7" hidden="1">#REF!</definedName>
    <definedName name="HL_TOC_384" localSheetId="6" hidden="1">#REF!</definedName>
    <definedName name="HL_TOC_384" localSheetId="9" hidden="1">#REF!</definedName>
    <definedName name="HL_TOC_384" hidden="1">#REF!</definedName>
    <definedName name="HL_TOC_385" localSheetId="7" hidden="1">#REF!</definedName>
    <definedName name="HL_TOC_385" localSheetId="6" hidden="1">#REF!</definedName>
    <definedName name="HL_TOC_385" localSheetId="9" hidden="1">#REF!</definedName>
    <definedName name="HL_TOC_385" hidden="1">#REF!</definedName>
    <definedName name="HL_TOC_386" localSheetId="7" hidden="1">#REF!</definedName>
    <definedName name="HL_TOC_386" localSheetId="6" hidden="1">#REF!</definedName>
    <definedName name="HL_TOC_386" localSheetId="9" hidden="1">#REF!</definedName>
    <definedName name="HL_TOC_386" hidden="1">#REF!</definedName>
    <definedName name="HL_TOC_387" localSheetId="7" hidden="1">#REF!</definedName>
    <definedName name="HL_TOC_387" localSheetId="6" hidden="1">#REF!</definedName>
    <definedName name="HL_TOC_387" localSheetId="9" hidden="1">#REF!</definedName>
    <definedName name="HL_TOC_387" hidden="1">#REF!</definedName>
    <definedName name="HL_TOC_388" localSheetId="7" hidden="1">#REF!</definedName>
    <definedName name="HL_TOC_388" localSheetId="6" hidden="1">#REF!</definedName>
    <definedName name="HL_TOC_388" localSheetId="9" hidden="1">#REF!</definedName>
    <definedName name="HL_TOC_388" hidden="1">#REF!</definedName>
    <definedName name="HL_TOC_389" localSheetId="7" hidden="1">#REF!</definedName>
    <definedName name="HL_TOC_389" localSheetId="6" hidden="1">#REF!</definedName>
    <definedName name="HL_TOC_389" localSheetId="9" hidden="1">#REF!</definedName>
    <definedName name="HL_TOC_389" hidden="1">#REF!</definedName>
    <definedName name="HL_TOC_39" localSheetId="7" hidden="1">#REF!</definedName>
    <definedName name="HL_TOC_39" localSheetId="6" hidden="1">#REF!</definedName>
    <definedName name="HL_TOC_39" localSheetId="9" hidden="1">#REF!</definedName>
    <definedName name="HL_TOC_39" hidden="1">#REF!</definedName>
    <definedName name="HL_TOC_390" localSheetId="7" hidden="1">#REF!</definedName>
    <definedName name="HL_TOC_390" localSheetId="6" hidden="1">#REF!</definedName>
    <definedName name="HL_TOC_390" localSheetId="9" hidden="1">#REF!</definedName>
    <definedName name="HL_TOC_390" hidden="1">#REF!</definedName>
    <definedName name="HL_TOC_391" localSheetId="7" hidden="1">#REF!</definedName>
    <definedName name="HL_TOC_391" localSheetId="6" hidden="1">#REF!</definedName>
    <definedName name="HL_TOC_391" localSheetId="9" hidden="1">#REF!</definedName>
    <definedName name="HL_TOC_391" hidden="1">#REF!</definedName>
    <definedName name="HL_TOC_392" localSheetId="7" hidden="1">#REF!</definedName>
    <definedName name="HL_TOC_392" localSheetId="6" hidden="1">#REF!</definedName>
    <definedName name="HL_TOC_392" localSheetId="9" hidden="1">#REF!</definedName>
    <definedName name="HL_TOC_392" hidden="1">#REF!</definedName>
    <definedName name="HL_TOC_393" localSheetId="7" hidden="1">#REF!</definedName>
    <definedName name="HL_TOC_393" localSheetId="6" hidden="1">#REF!</definedName>
    <definedName name="HL_TOC_393" localSheetId="9" hidden="1">#REF!</definedName>
    <definedName name="HL_TOC_393" hidden="1">#REF!</definedName>
    <definedName name="HL_TOC_394" localSheetId="7" hidden="1">#REF!</definedName>
    <definedName name="HL_TOC_394" localSheetId="6" hidden="1">#REF!</definedName>
    <definedName name="HL_TOC_394" localSheetId="9" hidden="1">#REF!</definedName>
    <definedName name="HL_TOC_394" hidden="1">#REF!</definedName>
    <definedName name="HL_TOC_395" localSheetId="7" hidden="1">#REF!</definedName>
    <definedName name="HL_TOC_395" localSheetId="6" hidden="1">#REF!</definedName>
    <definedName name="HL_TOC_395" localSheetId="9" hidden="1">#REF!</definedName>
    <definedName name="HL_TOC_395" hidden="1">#REF!</definedName>
    <definedName name="HL_TOC_396" localSheetId="7" hidden="1">#REF!</definedName>
    <definedName name="HL_TOC_396" localSheetId="6" hidden="1">#REF!</definedName>
    <definedName name="HL_TOC_396" localSheetId="9" hidden="1">#REF!</definedName>
    <definedName name="HL_TOC_396" hidden="1">#REF!</definedName>
    <definedName name="HL_TOC_397" localSheetId="7" hidden="1">#REF!</definedName>
    <definedName name="HL_TOC_397" localSheetId="6" hidden="1">#REF!</definedName>
    <definedName name="HL_TOC_397" localSheetId="9" hidden="1">#REF!</definedName>
    <definedName name="HL_TOC_397" hidden="1">#REF!</definedName>
    <definedName name="HL_TOC_398" localSheetId="7" hidden="1">#REF!</definedName>
    <definedName name="HL_TOC_398" localSheetId="6" hidden="1">#REF!</definedName>
    <definedName name="HL_TOC_398" localSheetId="9" hidden="1">#REF!</definedName>
    <definedName name="HL_TOC_398" hidden="1">#REF!</definedName>
    <definedName name="HL_TOC_399" localSheetId="7" hidden="1">#REF!</definedName>
    <definedName name="HL_TOC_399" localSheetId="6" hidden="1">#REF!</definedName>
    <definedName name="HL_TOC_399" localSheetId="9" hidden="1">#REF!</definedName>
    <definedName name="HL_TOC_399" hidden="1">#REF!</definedName>
    <definedName name="HL_TOC_4" localSheetId="7" hidden="1">#REF!</definedName>
    <definedName name="HL_TOC_4" localSheetId="6" hidden="1">#REF!</definedName>
    <definedName name="HL_TOC_4" localSheetId="9" hidden="1">#REF!</definedName>
    <definedName name="HL_TOC_4" hidden="1">#REF!</definedName>
    <definedName name="HL_TOC_40" localSheetId="7" hidden="1">#REF!</definedName>
    <definedName name="HL_TOC_40" localSheetId="6" hidden="1">#REF!</definedName>
    <definedName name="HL_TOC_40" localSheetId="9" hidden="1">#REF!</definedName>
    <definedName name="HL_TOC_40" hidden="1">#REF!</definedName>
    <definedName name="HL_TOC_400" localSheetId="7" hidden="1">#REF!</definedName>
    <definedName name="HL_TOC_400" localSheetId="6" hidden="1">#REF!</definedName>
    <definedName name="HL_TOC_400" localSheetId="9" hidden="1">#REF!</definedName>
    <definedName name="HL_TOC_400" hidden="1">#REF!</definedName>
    <definedName name="HL_TOC_401" localSheetId="7" hidden="1">#REF!</definedName>
    <definedName name="HL_TOC_401" localSheetId="6" hidden="1">#REF!</definedName>
    <definedName name="HL_TOC_401" localSheetId="9" hidden="1">#REF!</definedName>
    <definedName name="HL_TOC_401" hidden="1">#REF!</definedName>
    <definedName name="HL_TOC_402" localSheetId="7" hidden="1">#REF!</definedName>
    <definedName name="HL_TOC_402" localSheetId="6" hidden="1">#REF!</definedName>
    <definedName name="HL_TOC_402" localSheetId="9" hidden="1">#REF!</definedName>
    <definedName name="HL_TOC_402" hidden="1">#REF!</definedName>
    <definedName name="HL_TOC_403" localSheetId="7" hidden="1">#REF!</definedName>
    <definedName name="HL_TOC_403" localSheetId="6" hidden="1">#REF!</definedName>
    <definedName name="HL_TOC_403" localSheetId="9" hidden="1">#REF!</definedName>
    <definedName name="HL_TOC_403" hidden="1">#REF!</definedName>
    <definedName name="HL_TOC_404" localSheetId="7" hidden="1">#REF!</definedName>
    <definedName name="HL_TOC_404" localSheetId="6" hidden="1">#REF!</definedName>
    <definedName name="HL_TOC_404" localSheetId="9" hidden="1">#REF!</definedName>
    <definedName name="HL_TOC_404" hidden="1">#REF!</definedName>
    <definedName name="HL_TOC_405" localSheetId="7" hidden="1">#REF!</definedName>
    <definedName name="HL_TOC_405" localSheetId="6" hidden="1">#REF!</definedName>
    <definedName name="HL_TOC_405" localSheetId="9" hidden="1">#REF!</definedName>
    <definedName name="HL_TOC_405" hidden="1">#REF!</definedName>
    <definedName name="HL_TOC_406" localSheetId="7" hidden="1">#REF!</definedName>
    <definedName name="HL_TOC_406" localSheetId="6" hidden="1">#REF!</definedName>
    <definedName name="HL_TOC_406" localSheetId="9" hidden="1">#REF!</definedName>
    <definedName name="HL_TOC_406" hidden="1">#REF!</definedName>
    <definedName name="HL_TOC_407" localSheetId="7" hidden="1">#REF!</definedName>
    <definedName name="HL_TOC_407" localSheetId="6" hidden="1">#REF!</definedName>
    <definedName name="HL_TOC_407" localSheetId="9" hidden="1">#REF!</definedName>
    <definedName name="HL_TOC_407" hidden="1">#REF!</definedName>
    <definedName name="HL_TOC_408" localSheetId="7" hidden="1">#REF!</definedName>
    <definedName name="HL_TOC_408" localSheetId="6" hidden="1">#REF!</definedName>
    <definedName name="HL_TOC_408" localSheetId="9" hidden="1">#REF!</definedName>
    <definedName name="HL_TOC_408" hidden="1">#REF!</definedName>
    <definedName name="HL_TOC_409" localSheetId="7" hidden="1">#REF!</definedName>
    <definedName name="HL_TOC_409" localSheetId="6" hidden="1">#REF!</definedName>
    <definedName name="HL_TOC_409" localSheetId="9" hidden="1">#REF!</definedName>
    <definedName name="HL_TOC_409" hidden="1">#REF!</definedName>
    <definedName name="HL_TOC_41" localSheetId="7" hidden="1">#REF!</definedName>
    <definedName name="HL_TOC_41" localSheetId="6" hidden="1">#REF!</definedName>
    <definedName name="HL_TOC_41" localSheetId="9" hidden="1">#REF!</definedName>
    <definedName name="HL_TOC_41" hidden="1">#REF!</definedName>
    <definedName name="HL_TOC_410" localSheetId="7" hidden="1">#REF!</definedName>
    <definedName name="HL_TOC_410" localSheetId="6" hidden="1">#REF!</definedName>
    <definedName name="HL_TOC_410" localSheetId="9" hidden="1">#REF!</definedName>
    <definedName name="HL_TOC_410" hidden="1">#REF!</definedName>
    <definedName name="HL_TOC_411" localSheetId="7" hidden="1">#REF!</definedName>
    <definedName name="HL_TOC_411" localSheetId="6" hidden="1">#REF!</definedName>
    <definedName name="HL_TOC_411" localSheetId="9" hidden="1">#REF!</definedName>
    <definedName name="HL_TOC_411" hidden="1">#REF!</definedName>
    <definedName name="HL_TOC_412" localSheetId="7" hidden="1">#REF!</definedName>
    <definedName name="HL_TOC_412" localSheetId="6" hidden="1">#REF!</definedName>
    <definedName name="HL_TOC_412" localSheetId="9" hidden="1">#REF!</definedName>
    <definedName name="HL_TOC_412" hidden="1">#REF!</definedName>
    <definedName name="HL_TOC_413" localSheetId="7" hidden="1">#REF!</definedName>
    <definedName name="HL_TOC_413" localSheetId="6" hidden="1">#REF!</definedName>
    <definedName name="HL_TOC_413" localSheetId="9" hidden="1">#REF!</definedName>
    <definedName name="HL_TOC_413" hidden="1">#REF!</definedName>
    <definedName name="HL_TOC_414" localSheetId="7" hidden="1">#REF!</definedName>
    <definedName name="HL_TOC_414" localSheetId="6" hidden="1">#REF!</definedName>
    <definedName name="HL_TOC_414" localSheetId="9" hidden="1">#REF!</definedName>
    <definedName name="HL_TOC_414" hidden="1">#REF!</definedName>
    <definedName name="HL_TOC_415" localSheetId="7" hidden="1">#REF!</definedName>
    <definedName name="HL_TOC_415" localSheetId="6" hidden="1">#REF!</definedName>
    <definedName name="HL_TOC_415" localSheetId="9" hidden="1">#REF!</definedName>
    <definedName name="HL_TOC_415" hidden="1">#REF!</definedName>
    <definedName name="HL_TOC_416" localSheetId="7" hidden="1">#REF!</definedName>
    <definedName name="HL_TOC_416" localSheetId="6" hidden="1">#REF!</definedName>
    <definedName name="HL_TOC_416" localSheetId="9" hidden="1">#REF!</definedName>
    <definedName name="HL_TOC_416" hidden="1">#REF!</definedName>
    <definedName name="HL_TOC_417" localSheetId="7" hidden="1">#REF!</definedName>
    <definedName name="HL_TOC_417" localSheetId="6" hidden="1">#REF!</definedName>
    <definedName name="HL_TOC_417" localSheetId="9" hidden="1">#REF!</definedName>
    <definedName name="HL_TOC_417" hidden="1">#REF!</definedName>
    <definedName name="HL_TOC_418" localSheetId="7" hidden="1">#REF!</definedName>
    <definedName name="HL_TOC_418" localSheetId="6" hidden="1">#REF!</definedName>
    <definedName name="HL_TOC_418" localSheetId="9" hidden="1">#REF!</definedName>
    <definedName name="HL_TOC_418" hidden="1">#REF!</definedName>
    <definedName name="HL_TOC_419" localSheetId="7" hidden="1">#REF!</definedName>
    <definedName name="HL_TOC_419" localSheetId="6" hidden="1">#REF!</definedName>
    <definedName name="HL_TOC_419" localSheetId="9" hidden="1">#REF!</definedName>
    <definedName name="HL_TOC_419" hidden="1">#REF!</definedName>
    <definedName name="HL_TOC_42" localSheetId="7" hidden="1">#REF!</definedName>
    <definedName name="HL_TOC_42" localSheetId="6" hidden="1">#REF!</definedName>
    <definedName name="HL_TOC_42" localSheetId="9" hidden="1">#REF!</definedName>
    <definedName name="HL_TOC_42" hidden="1">#REF!</definedName>
    <definedName name="HL_TOC_420" localSheetId="7" hidden="1">#REF!</definedName>
    <definedName name="HL_TOC_420" localSheetId="6" hidden="1">#REF!</definedName>
    <definedName name="HL_TOC_420" localSheetId="9" hidden="1">#REF!</definedName>
    <definedName name="HL_TOC_420" hidden="1">#REF!</definedName>
    <definedName name="HL_TOC_421" localSheetId="7" hidden="1">#REF!</definedName>
    <definedName name="HL_TOC_421" localSheetId="6" hidden="1">#REF!</definedName>
    <definedName name="HL_TOC_421" localSheetId="9" hidden="1">#REF!</definedName>
    <definedName name="HL_TOC_421" hidden="1">#REF!</definedName>
    <definedName name="HL_TOC_422" localSheetId="7" hidden="1">#REF!</definedName>
    <definedName name="HL_TOC_422" localSheetId="6" hidden="1">#REF!</definedName>
    <definedName name="HL_TOC_422" localSheetId="9" hidden="1">#REF!</definedName>
    <definedName name="HL_TOC_422" hidden="1">#REF!</definedName>
    <definedName name="HL_TOC_423" localSheetId="7" hidden="1">#REF!</definedName>
    <definedName name="HL_TOC_423" localSheetId="6" hidden="1">#REF!</definedName>
    <definedName name="HL_TOC_423" localSheetId="9" hidden="1">#REF!</definedName>
    <definedName name="HL_TOC_423" hidden="1">#REF!</definedName>
    <definedName name="HL_TOC_424" localSheetId="7" hidden="1">#REF!</definedName>
    <definedName name="HL_TOC_424" localSheetId="6" hidden="1">#REF!</definedName>
    <definedName name="HL_TOC_424" localSheetId="9" hidden="1">#REF!</definedName>
    <definedName name="HL_TOC_424" hidden="1">#REF!</definedName>
    <definedName name="HL_TOC_425" localSheetId="7" hidden="1">#REF!</definedName>
    <definedName name="HL_TOC_425" localSheetId="6" hidden="1">#REF!</definedName>
    <definedName name="HL_TOC_425" localSheetId="9" hidden="1">#REF!</definedName>
    <definedName name="HL_TOC_425" hidden="1">#REF!</definedName>
    <definedName name="HL_TOC_426" localSheetId="7" hidden="1">#REF!</definedName>
    <definedName name="HL_TOC_426" localSheetId="6" hidden="1">#REF!</definedName>
    <definedName name="HL_TOC_426" localSheetId="9" hidden="1">#REF!</definedName>
    <definedName name="HL_TOC_426" hidden="1">#REF!</definedName>
    <definedName name="HL_TOC_427" localSheetId="7" hidden="1">#REF!</definedName>
    <definedName name="HL_TOC_427" localSheetId="6" hidden="1">#REF!</definedName>
    <definedName name="HL_TOC_427" localSheetId="9" hidden="1">#REF!</definedName>
    <definedName name="HL_TOC_427" hidden="1">#REF!</definedName>
    <definedName name="HL_TOC_428" localSheetId="7" hidden="1">#REF!</definedName>
    <definedName name="HL_TOC_428" localSheetId="6" hidden="1">#REF!</definedName>
    <definedName name="HL_TOC_428" localSheetId="9" hidden="1">#REF!</definedName>
    <definedName name="HL_TOC_428" hidden="1">#REF!</definedName>
    <definedName name="HL_TOC_429" localSheetId="7" hidden="1">#REF!</definedName>
    <definedName name="HL_TOC_429" localSheetId="6" hidden="1">#REF!</definedName>
    <definedName name="HL_TOC_429" localSheetId="9" hidden="1">#REF!</definedName>
    <definedName name="HL_TOC_429" hidden="1">#REF!</definedName>
    <definedName name="HL_TOC_43" localSheetId="7" hidden="1">#REF!</definedName>
    <definedName name="HL_TOC_43" localSheetId="6" hidden="1">#REF!</definedName>
    <definedName name="HL_TOC_43" localSheetId="9" hidden="1">#REF!</definedName>
    <definedName name="HL_TOC_43" hidden="1">#REF!</definedName>
    <definedName name="HL_TOC_430" localSheetId="7" hidden="1">#REF!</definedName>
    <definedName name="HL_TOC_430" localSheetId="6" hidden="1">#REF!</definedName>
    <definedName name="HL_TOC_430" localSheetId="9" hidden="1">#REF!</definedName>
    <definedName name="HL_TOC_430" hidden="1">#REF!</definedName>
    <definedName name="HL_TOC_44" localSheetId="7" hidden="1">#REF!</definedName>
    <definedName name="HL_TOC_44" localSheetId="6" hidden="1">#REF!</definedName>
    <definedName name="HL_TOC_44" localSheetId="9" hidden="1">#REF!</definedName>
    <definedName name="HL_TOC_44" hidden="1">#REF!</definedName>
    <definedName name="HL_TOC_45" localSheetId="7" hidden="1">#REF!</definedName>
    <definedName name="HL_TOC_45" localSheetId="6" hidden="1">#REF!</definedName>
    <definedName name="HL_TOC_45" localSheetId="9" hidden="1">#REF!</definedName>
    <definedName name="HL_TOC_45" hidden="1">#REF!</definedName>
    <definedName name="HL_TOC_46" localSheetId="7" hidden="1">#REF!</definedName>
    <definedName name="HL_TOC_46" localSheetId="6" hidden="1">#REF!</definedName>
    <definedName name="HL_TOC_46" localSheetId="9" hidden="1">#REF!</definedName>
    <definedName name="HL_TOC_46" hidden="1">#REF!</definedName>
    <definedName name="HL_TOC_47" localSheetId="7" hidden="1">#REF!</definedName>
    <definedName name="HL_TOC_47" localSheetId="6" hidden="1">#REF!</definedName>
    <definedName name="HL_TOC_47" localSheetId="9" hidden="1">#REF!</definedName>
    <definedName name="HL_TOC_47" hidden="1">#REF!</definedName>
    <definedName name="HL_TOC_48" localSheetId="7" hidden="1">#REF!</definedName>
    <definedName name="HL_TOC_48" localSheetId="6" hidden="1">#REF!</definedName>
    <definedName name="HL_TOC_48" localSheetId="9" hidden="1">#REF!</definedName>
    <definedName name="HL_TOC_48" hidden="1">#REF!</definedName>
    <definedName name="HL_TOC_49" localSheetId="7" hidden="1">#REF!</definedName>
    <definedName name="HL_TOC_49" localSheetId="6" hidden="1">#REF!</definedName>
    <definedName name="HL_TOC_49" localSheetId="9" hidden="1">#REF!</definedName>
    <definedName name="HL_TOC_49" hidden="1">#REF!</definedName>
    <definedName name="HL_TOC_5" localSheetId="7" hidden="1">#REF!</definedName>
    <definedName name="HL_TOC_5" localSheetId="6" hidden="1">#REF!</definedName>
    <definedName name="HL_TOC_5" localSheetId="9" hidden="1">#REF!</definedName>
    <definedName name="HL_TOC_5" hidden="1">#REF!</definedName>
    <definedName name="HL_TOC_50" localSheetId="7" hidden="1">#REF!</definedName>
    <definedName name="HL_TOC_50" localSheetId="6" hidden="1">#REF!</definedName>
    <definedName name="HL_TOC_50" localSheetId="9" hidden="1">#REF!</definedName>
    <definedName name="HL_TOC_50" hidden="1">#REF!</definedName>
    <definedName name="HL_TOC_51" localSheetId="7" hidden="1">#REF!</definedName>
    <definedName name="HL_TOC_51" localSheetId="6" hidden="1">#REF!</definedName>
    <definedName name="HL_TOC_51" localSheetId="9" hidden="1">#REF!</definedName>
    <definedName name="HL_TOC_51" hidden="1">#REF!</definedName>
    <definedName name="HL_TOC_52" localSheetId="7" hidden="1">#REF!</definedName>
    <definedName name="HL_TOC_52" localSheetId="6" hidden="1">#REF!</definedName>
    <definedName name="HL_TOC_52" localSheetId="9" hidden="1">#REF!</definedName>
    <definedName name="HL_TOC_52" hidden="1">#REF!</definedName>
    <definedName name="HL_TOC_53" localSheetId="7" hidden="1">#REF!</definedName>
    <definedName name="HL_TOC_53" localSheetId="6" hidden="1">#REF!</definedName>
    <definedName name="HL_TOC_53" localSheetId="9" hidden="1">#REF!</definedName>
    <definedName name="HL_TOC_53" hidden="1">#REF!</definedName>
    <definedName name="HL_TOC_54" localSheetId="7" hidden="1">#REF!</definedName>
    <definedName name="HL_TOC_54" localSheetId="6" hidden="1">#REF!</definedName>
    <definedName name="HL_TOC_54" localSheetId="9" hidden="1">#REF!</definedName>
    <definedName name="HL_TOC_54" hidden="1">#REF!</definedName>
    <definedName name="HL_TOC_55" localSheetId="7" hidden="1">#REF!</definedName>
    <definedName name="HL_TOC_55" localSheetId="6" hidden="1">#REF!</definedName>
    <definedName name="HL_TOC_55" localSheetId="9" hidden="1">#REF!</definedName>
    <definedName name="HL_TOC_55" hidden="1">#REF!</definedName>
    <definedName name="HL_TOC_56" localSheetId="7" hidden="1">#REF!</definedName>
    <definedName name="HL_TOC_56" localSheetId="6" hidden="1">#REF!</definedName>
    <definedName name="HL_TOC_56" localSheetId="9" hidden="1">#REF!</definedName>
    <definedName name="HL_TOC_56" hidden="1">#REF!</definedName>
    <definedName name="HL_TOC_57" localSheetId="7" hidden="1">#REF!</definedName>
    <definedName name="HL_TOC_57" localSheetId="6" hidden="1">#REF!</definedName>
    <definedName name="HL_TOC_57" localSheetId="9" hidden="1">#REF!</definedName>
    <definedName name="HL_TOC_57" hidden="1">#REF!</definedName>
    <definedName name="HL_TOC_58" localSheetId="7" hidden="1">#REF!</definedName>
    <definedName name="HL_TOC_58" localSheetId="6" hidden="1">#REF!</definedName>
    <definedName name="HL_TOC_58" localSheetId="9" hidden="1">#REF!</definedName>
    <definedName name="HL_TOC_58" hidden="1">#REF!</definedName>
    <definedName name="HL_TOC_59" localSheetId="7" hidden="1">#REF!</definedName>
    <definedName name="HL_TOC_59" localSheetId="6" hidden="1">#REF!</definedName>
    <definedName name="HL_TOC_59" localSheetId="9" hidden="1">#REF!</definedName>
    <definedName name="HL_TOC_59" hidden="1">#REF!</definedName>
    <definedName name="HL_TOC_6" localSheetId="7" hidden="1">#REF!</definedName>
    <definedName name="HL_TOC_6" localSheetId="6" hidden="1">#REF!</definedName>
    <definedName name="HL_TOC_6" localSheetId="9" hidden="1">#REF!</definedName>
    <definedName name="HL_TOC_6" hidden="1">#REF!</definedName>
    <definedName name="HL_TOC_60" localSheetId="7" hidden="1">#REF!</definedName>
    <definedName name="HL_TOC_60" localSheetId="6" hidden="1">#REF!</definedName>
    <definedName name="HL_TOC_60" localSheetId="9" hidden="1">#REF!</definedName>
    <definedName name="HL_TOC_60" hidden="1">#REF!</definedName>
    <definedName name="HL_TOC_61" localSheetId="7" hidden="1">#REF!</definedName>
    <definedName name="HL_TOC_61" localSheetId="6" hidden="1">#REF!</definedName>
    <definedName name="HL_TOC_61" localSheetId="9" hidden="1">#REF!</definedName>
    <definedName name="HL_TOC_61" hidden="1">#REF!</definedName>
    <definedName name="HL_TOC_62" localSheetId="7" hidden="1">#REF!</definedName>
    <definedName name="HL_TOC_62" localSheetId="6" hidden="1">#REF!</definedName>
    <definedName name="HL_TOC_62" localSheetId="9" hidden="1">#REF!</definedName>
    <definedName name="HL_TOC_62" hidden="1">#REF!</definedName>
    <definedName name="HL_TOC_63" localSheetId="7" hidden="1">#REF!</definedName>
    <definedName name="HL_TOC_63" localSheetId="6" hidden="1">#REF!</definedName>
    <definedName name="HL_TOC_63" localSheetId="9" hidden="1">#REF!</definedName>
    <definedName name="HL_TOC_63" hidden="1">#REF!</definedName>
    <definedName name="HL_TOC_64" localSheetId="7" hidden="1">#REF!</definedName>
    <definedName name="HL_TOC_64" localSheetId="6" hidden="1">#REF!</definedName>
    <definedName name="HL_TOC_64" localSheetId="9" hidden="1">#REF!</definedName>
    <definedName name="HL_TOC_64" hidden="1">#REF!</definedName>
    <definedName name="HL_TOC_65" localSheetId="7" hidden="1">#REF!</definedName>
    <definedName name="HL_TOC_65" localSheetId="6" hidden="1">#REF!</definedName>
    <definedName name="HL_TOC_65" localSheetId="9" hidden="1">#REF!</definedName>
    <definedName name="HL_TOC_65" hidden="1">#REF!</definedName>
    <definedName name="HL_TOC_66" localSheetId="7" hidden="1">#REF!</definedName>
    <definedName name="HL_TOC_66" localSheetId="6" hidden="1">#REF!</definedName>
    <definedName name="HL_TOC_66" localSheetId="9" hidden="1">#REF!</definedName>
    <definedName name="HL_TOC_66" hidden="1">#REF!</definedName>
    <definedName name="HL_TOC_67" localSheetId="7" hidden="1">#REF!</definedName>
    <definedName name="HL_TOC_67" localSheetId="6" hidden="1">#REF!</definedName>
    <definedName name="HL_TOC_67" localSheetId="9" hidden="1">#REF!</definedName>
    <definedName name="HL_TOC_67" hidden="1">#REF!</definedName>
    <definedName name="HL_TOC_68" localSheetId="7" hidden="1">#REF!</definedName>
    <definedName name="HL_TOC_68" localSheetId="6" hidden="1">#REF!</definedName>
    <definedName name="HL_TOC_68" localSheetId="9" hidden="1">#REF!</definedName>
    <definedName name="HL_TOC_68" hidden="1">#REF!</definedName>
    <definedName name="HL_TOC_69" localSheetId="7" hidden="1">#REF!</definedName>
    <definedName name="HL_TOC_69" localSheetId="6" hidden="1">#REF!</definedName>
    <definedName name="HL_TOC_69" localSheetId="9" hidden="1">#REF!</definedName>
    <definedName name="HL_TOC_69" hidden="1">#REF!</definedName>
    <definedName name="HL_TOC_7" localSheetId="7" hidden="1">#REF!</definedName>
    <definedName name="HL_TOC_7" localSheetId="6" hidden="1">#REF!</definedName>
    <definedName name="HL_TOC_7" localSheetId="9" hidden="1">#REF!</definedName>
    <definedName name="HL_TOC_7" hidden="1">#REF!</definedName>
    <definedName name="HL_TOC_70" localSheetId="7" hidden="1">#REF!</definedName>
    <definedName name="HL_TOC_70" localSheetId="6" hidden="1">#REF!</definedName>
    <definedName name="HL_TOC_70" localSheetId="9" hidden="1">#REF!</definedName>
    <definedName name="HL_TOC_70" hidden="1">#REF!</definedName>
    <definedName name="HL_TOC_74" localSheetId="7" hidden="1">#REF!</definedName>
    <definedName name="HL_TOC_74" localSheetId="6" hidden="1">#REF!</definedName>
    <definedName name="HL_TOC_74" localSheetId="9" hidden="1">#REF!</definedName>
    <definedName name="HL_TOC_74" hidden="1">#REF!</definedName>
    <definedName name="HL_TOC_75" localSheetId="7" hidden="1">#REF!</definedName>
    <definedName name="HL_TOC_75" localSheetId="6" hidden="1">#REF!</definedName>
    <definedName name="HL_TOC_75" localSheetId="9" hidden="1">#REF!</definedName>
    <definedName name="HL_TOC_75" hidden="1">#REF!</definedName>
    <definedName name="HL_TOC_76" localSheetId="7" hidden="1">#REF!</definedName>
    <definedName name="HL_TOC_76" localSheetId="6" hidden="1">#REF!</definedName>
    <definedName name="HL_TOC_76" localSheetId="9" hidden="1">#REF!</definedName>
    <definedName name="HL_TOC_76" hidden="1">#REF!</definedName>
    <definedName name="HL_TOC_8" localSheetId="7" hidden="1">#REF!</definedName>
    <definedName name="HL_TOC_8" localSheetId="6" hidden="1">#REF!</definedName>
    <definedName name="HL_TOC_8" localSheetId="9" hidden="1">#REF!</definedName>
    <definedName name="HL_TOC_8" hidden="1">#REF!</definedName>
    <definedName name="HL_TOC_9" localSheetId="7" hidden="1">#REF!</definedName>
    <definedName name="HL_TOC_9" localSheetId="6" hidden="1">#REF!</definedName>
    <definedName name="HL_TOC_9" localSheetId="9" hidden="1">#REF!</definedName>
    <definedName name="HL_TOC_9" hidden="1">#REF!</definedName>
    <definedName name="HOJA_1" localSheetId="7">#REF!</definedName>
    <definedName name="HOJA_1" localSheetId="6">#REF!</definedName>
    <definedName name="HOJA_1" localSheetId="9">#REF!</definedName>
    <definedName name="HOJA_1" localSheetId="3">#REF!</definedName>
    <definedName name="HOJA_1">#REF!</definedName>
    <definedName name="HOJA_2" localSheetId="7">#REF!</definedName>
    <definedName name="HOJA_2" localSheetId="6">#REF!</definedName>
    <definedName name="HOJA_2" localSheetId="9">#REF!</definedName>
    <definedName name="HOJA_2" localSheetId="3">#REF!</definedName>
    <definedName name="HOJA_2">#REF!</definedName>
    <definedName name="HOTMIX" localSheetId="7">#REF!</definedName>
    <definedName name="HOTMIX" localSheetId="6">#REF!</definedName>
    <definedName name="HOTMIX" localSheetId="9">#REF!</definedName>
    <definedName name="HOTMIX" localSheetId="3">#REF!</definedName>
    <definedName name="HOTMIX">#REF!</definedName>
    <definedName name="HP" localSheetId="8" hidden="1">{#N/A,#N/A,FALSE,"Aging Summary";#N/A,#N/A,FALSE,"Ratio Analysis";#N/A,#N/A,FALSE,"Test 120 Day Accts";#N/A,#N/A,FALSE,"Tickmarks"}</definedName>
    <definedName name="HP" localSheetId="4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P_3yr_Area" localSheetId="7">#REF!</definedName>
    <definedName name="HP_3yr_Area" localSheetId="4">#REF!</definedName>
    <definedName name="HP_3yr_Area" localSheetId="6">#REF!</definedName>
    <definedName name="HP_3yr_Area" localSheetId="9">#REF!</definedName>
    <definedName name="HP_3yr_Area" localSheetId="3">#REF!</definedName>
    <definedName name="HP_3yr_Area">#REF!</definedName>
    <definedName name="HP_3yr_Area1" localSheetId="7">#REF!</definedName>
    <definedName name="HP_3yr_Area1" localSheetId="6">#REF!</definedName>
    <definedName name="HP_3yr_Area1" localSheetId="9">#REF!</definedName>
    <definedName name="HP_3yr_Area1" localSheetId="3">#REF!</definedName>
    <definedName name="HP_3yr_Area1">#REF!</definedName>
    <definedName name="HP_MV_Area" localSheetId="7">#REF!</definedName>
    <definedName name="HP_MV_Area" localSheetId="6">#REF!</definedName>
    <definedName name="HP_MV_Area" localSheetId="9">#REF!</definedName>
    <definedName name="HP_MV_Area" localSheetId="3">#REF!</definedName>
    <definedName name="HP_MV_Area">#REF!</definedName>
    <definedName name="HP_MV_AREA_1" localSheetId="7">#REF!</definedName>
    <definedName name="HP_MV_AREA_1" localSheetId="6">#REF!</definedName>
    <definedName name="HP_MV_AREA_1" localSheetId="9">#REF!</definedName>
    <definedName name="HP_MV_AREA_1" localSheetId="3">#REF!</definedName>
    <definedName name="HP_MV_AREA_1">#REF!</definedName>
    <definedName name="HP_s19A_1yr_Area" localSheetId="7">#REF!</definedName>
    <definedName name="HP_s19A_1yr_Area" localSheetId="6">#REF!</definedName>
    <definedName name="HP_s19A_1yr_Area" localSheetId="9">#REF!</definedName>
    <definedName name="HP_s19A_1yr_Area" localSheetId="3">#REF!</definedName>
    <definedName name="HP_s19A_1yr_Area">#REF!</definedName>
    <definedName name="hp1a1" localSheetId="7">#REF!</definedName>
    <definedName name="hp1a1" localSheetId="6">#REF!</definedName>
    <definedName name="hp1a1" localSheetId="9">#REF!</definedName>
    <definedName name="hp1a1" localSheetId="3">#REF!</definedName>
    <definedName name="hp1a1">#REF!</definedName>
    <definedName name="hp1a2" localSheetId="7">#REF!</definedName>
    <definedName name="hp1a2" localSheetId="6">#REF!</definedName>
    <definedName name="hp1a2" localSheetId="9">#REF!</definedName>
    <definedName name="hp1a2" localSheetId="3">#REF!</definedName>
    <definedName name="hp1a2">#REF!</definedName>
    <definedName name="hp1a3" localSheetId="7">#REF!</definedName>
    <definedName name="hp1a3" localSheetId="6">#REF!</definedName>
    <definedName name="hp1a3" localSheetId="9">#REF!</definedName>
    <definedName name="hp1a3" localSheetId="3">#REF!</definedName>
    <definedName name="hp1a3">#REF!</definedName>
    <definedName name="hp1a4" localSheetId="7">#REF!</definedName>
    <definedName name="hp1a4" localSheetId="6">#REF!</definedName>
    <definedName name="hp1a4" localSheetId="9">#REF!</definedName>
    <definedName name="hp1a4" localSheetId="3">#REF!</definedName>
    <definedName name="hp1a4">#REF!</definedName>
    <definedName name="hp1a5" localSheetId="7">#REF!</definedName>
    <definedName name="hp1a5" localSheetId="6">#REF!</definedName>
    <definedName name="hp1a5" localSheetId="9">#REF!</definedName>
    <definedName name="hp1a5" localSheetId="3">#REF!</definedName>
    <definedName name="hp1a5">#REF!</definedName>
    <definedName name="hp1a6" localSheetId="7">#REF!</definedName>
    <definedName name="hp1a6" localSheetId="6">#REF!</definedName>
    <definedName name="hp1a6" localSheetId="9">#REF!</definedName>
    <definedName name="hp1a6" localSheetId="3">#REF!</definedName>
    <definedName name="hp1a6">#REF!</definedName>
    <definedName name="hp1atot" localSheetId="7">#REF!</definedName>
    <definedName name="hp1atot" localSheetId="6">#REF!</definedName>
    <definedName name="hp1atot" localSheetId="9">#REF!</definedName>
    <definedName name="hp1atot" localSheetId="3">#REF!</definedName>
    <definedName name="hp1atot">#REF!</definedName>
    <definedName name="HP1TOT" localSheetId="7">#REF!</definedName>
    <definedName name="HP1TOT" localSheetId="6">#REF!</definedName>
    <definedName name="HP1TOT" localSheetId="9">#REF!</definedName>
    <definedName name="HP1TOT" localSheetId="3">#REF!</definedName>
    <definedName name="HP1TOT">#REF!</definedName>
    <definedName name="HP3TOT" localSheetId="7">#REF!</definedName>
    <definedName name="HP3TOT" localSheetId="6">#REF!</definedName>
    <definedName name="HP3TOT" localSheetId="9">#REF!</definedName>
    <definedName name="HP3TOT" localSheetId="3">#REF!</definedName>
    <definedName name="HP3TOT">#REF!</definedName>
    <definedName name="HPAMT1" localSheetId="7">#REF!</definedName>
    <definedName name="HPAMT1" localSheetId="6">#REF!</definedName>
    <definedName name="HPAMT1" localSheetId="9">#REF!</definedName>
    <definedName name="HPAMT1" localSheetId="3">#REF!</definedName>
    <definedName name="HPAMT1">#REF!</definedName>
    <definedName name="hpamt10" localSheetId="7">#REF!</definedName>
    <definedName name="hpamt10" localSheetId="6">#REF!</definedName>
    <definedName name="hpamt10" localSheetId="9">#REF!</definedName>
    <definedName name="hpamt10" localSheetId="3">#REF!</definedName>
    <definedName name="hpamt10">#REF!</definedName>
    <definedName name="HPAMT2" localSheetId="7">#REF!</definedName>
    <definedName name="HPAMT2" localSheetId="6">#REF!</definedName>
    <definedName name="HPAMT2" localSheetId="9">#REF!</definedName>
    <definedName name="HPAMT2" localSheetId="3">#REF!</definedName>
    <definedName name="HPAMT2">#REF!</definedName>
    <definedName name="HPAMT3" localSheetId="7">#REF!</definedName>
    <definedName name="HPAMT3" localSheetId="6">#REF!</definedName>
    <definedName name="HPAMT3" localSheetId="9">#REF!</definedName>
    <definedName name="HPAMT3" localSheetId="3">#REF!</definedName>
    <definedName name="HPAMT3">#REF!</definedName>
    <definedName name="HPAMT4" localSheetId="7">#REF!</definedName>
    <definedName name="HPAMT4" localSheetId="6">#REF!</definedName>
    <definedName name="HPAMT4" localSheetId="9">#REF!</definedName>
    <definedName name="HPAMT4" localSheetId="3">#REF!</definedName>
    <definedName name="HPAMT4">#REF!</definedName>
    <definedName name="HPAMT5" localSheetId="7">#REF!</definedName>
    <definedName name="HPAMT5" localSheetId="6">#REF!</definedName>
    <definedName name="HPAMT5" localSheetId="9">#REF!</definedName>
    <definedName name="HPAMT5" localSheetId="3">#REF!</definedName>
    <definedName name="HPAMT5">#REF!</definedName>
    <definedName name="hpamt6" localSheetId="7">#REF!</definedName>
    <definedName name="hpamt6" localSheetId="6">#REF!</definedName>
    <definedName name="hpamt6" localSheetId="9">#REF!</definedName>
    <definedName name="hpamt6" localSheetId="3">#REF!</definedName>
    <definedName name="hpamt6">#REF!</definedName>
    <definedName name="hpamt7" localSheetId="7">#REF!</definedName>
    <definedName name="hpamt7" localSheetId="6">#REF!</definedName>
    <definedName name="hpamt7" localSheetId="9">#REF!</definedName>
    <definedName name="hpamt7" localSheetId="3">#REF!</definedName>
    <definedName name="hpamt7">#REF!</definedName>
    <definedName name="hpamt8" localSheetId="7">#REF!</definedName>
    <definedName name="hpamt8" localSheetId="6">#REF!</definedName>
    <definedName name="hpamt8" localSheetId="9">#REF!</definedName>
    <definedName name="hpamt8" localSheetId="3">#REF!</definedName>
    <definedName name="hpamt8">#REF!</definedName>
    <definedName name="hpamt9" localSheetId="7">#REF!</definedName>
    <definedName name="hpamt9" localSheetId="6">#REF!</definedName>
    <definedName name="hpamt9" localSheetId="9">#REF!</definedName>
    <definedName name="hpamt9" localSheetId="3">#REF!</definedName>
    <definedName name="hpamt9">#REF!</definedName>
    <definedName name="HPAMTA1" localSheetId="7">#REF!</definedName>
    <definedName name="HPAMTA1" localSheetId="6">#REF!</definedName>
    <definedName name="HPAMTA1" localSheetId="9">#REF!</definedName>
    <definedName name="HPAMTA1" localSheetId="3">#REF!</definedName>
    <definedName name="HPAMTA1">#REF!</definedName>
    <definedName name="HPAMTA10" localSheetId="7">#REF!</definedName>
    <definedName name="HPAMTA10" localSheetId="6">#REF!</definedName>
    <definedName name="HPAMTA10" localSheetId="9">#REF!</definedName>
    <definedName name="HPAMTA10" localSheetId="3">#REF!</definedName>
    <definedName name="HPAMTA10">#REF!</definedName>
    <definedName name="HPAMTA2" localSheetId="7">#REF!</definedName>
    <definedName name="HPAMTA2" localSheetId="6">#REF!</definedName>
    <definedName name="HPAMTA2" localSheetId="9">#REF!</definedName>
    <definedName name="HPAMTA2" localSheetId="3">#REF!</definedName>
    <definedName name="HPAMTA2">#REF!</definedName>
    <definedName name="HPAMTA3" localSheetId="7">#REF!</definedName>
    <definedName name="HPAMTA3" localSheetId="6">#REF!</definedName>
    <definedName name="HPAMTA3" localSheetId="9">#REF!</definedName>
    <definedName name="HPAMTA3" localSheetId="3">#REF!</definedName>
    <definedName name="HPAMTA3">#REF!</definedName>
    <definedName name="HPAMTA4" localSheetId="7">#REF!</definedName>
    <definedName name="HPAMTA4" localSheetId="6">#REF!</definedName>
    <definedName name="HPAMTA4" localSheetId="9">#REF!</definedName>
    <definedName name="HPAMTA4" localSheetId="3">#REF!</definedName>
    <definedName name="HPAMTA4">#REF!</definedName>
    <definedName name="HPAMTA5" localSheetId="7">#REF!</definedName>
    <definedName name="HPAMTA5" localSheetId="6">#REF!</definedName>
    <definedName name="HPAMTA5" localSheetId="9">#REF!</definedName>
    <definedName name="HPAMTA5" localSheetId="3">#REF!</definedName>
    <definedName name="HPAMTA5">#REF!</definedName>
    <definedName name="HPAMTA6" localSheetId="7">#REF!</definedName>
    <definedName name="HPAMTA6" localSheetId="6">#REF!</definedName>
    <definedName name="HPAMTA6" localSheetId="9">#REF!</definedName>
    <definedName name="HPAMTA6" localSheetId="3">#REF!</definedName>
    <definedName name="HPAMTA6">#REF!</definedName>
    <definedName name="HPAMTA7" localSheetId="7">#REF!</definedName>
    <definedName name="HPAMTA7" localSheetId="6">#REF!</definedName>
    <definedName name="HPAMTA7" localSheetId="9">#REF!</definedName>
    <definedName name="HPAMTA7" localSheetId="3">#REF!</definedName>
    <definedName name="HPAMTA7">#REF!</definedName>
    <definedName name="HPAMTA8" localSheetId="7">#REF!</definedName>
    <definedName name="HPAMTA8" localSheetId="6">#REF!</definedName>
    <definedName name="HPAMTA8" localSheetId="9">#REF!</definedName>
    <definedName name="HPAMTA8" localSheetId="3">#REF!</definedName>
    <definedName name="HPAMTA8">#REF!</definedName>
    <definedName name="HPAMTA9" localSheetId="7">#REF!</definedName>
    <definedName name="HPAMTA9" localSheetId="6">#REF!</definedName>
    <definedName name="HPAMTA9" localSheetId="9">#REF!</definedName>
    <definedName name="HPAMTA9" localSheetId="3">#REF!</definedName>
    <definedName name="HPAMTA9">#REF!</definedName>
    <definedName name="HPAMY1" localSheetId="7">#REF!</definedName>
    <definedName name="HPAMY1" localSheetId="6">#REF!</definedName>
    <definedName name="HPAMY1" localSheetId="9">#REF!</definedName>
    <definedName name="HPAMY1" localSheetId="3">#REF!</definedName>
    <definedName name="HPAMY1">#REF!</definedName>
    <definedName name="HPATOT" localSheetId="7">#REF!</definedName>
    <definedName name="HPATOT" localSheetId="6">#REF!</definedName>
    <definedName name="HPATOT" localSheetId="9">#REF!</definedName>
    <definedName name="HPATOT" localSheetId="3">#REF!</definedName>
    <definedName name="HPATOT">#REF!</definedName>
    <definedName name="HPBAL1" localSheetId="7">#REF!</definedName>
    <definedName name="HPBAL1" localSheetId="6">#REF!</definedName>
    <definedName name="HPBAL1" localSheetId="9">#REF!</definedName>
    <definedName name="HPBAL1" localSheetId="3">#REF!</definedName>
    <definedName name="HPBAL1">#REF!</definedName>
    <definedName name="HPBAL10" localSheetId="7">#REF!</definedName>
    <definedName name="HPBAL10" localSheetId="6">#REF!</definedName>
    <definedName name="HPBAL10" localSheetId="9">#REF!</definedName>
    <definedName name="HPBAL10" localSheetId="3">#REF!</definedName>
    <definedName name="HPBAL10">#REF!</definedName>
    <definedName name="HPBAL2" localSheetId="7">#REF!</definedName>
    <definedName name="HPBAL2" localSheetId="6">#REF!</definedName>
    <definedName name="HPBAL2" localSheetId="9">#REF!</definedName>
    <definedName name="HPBAL2" localSheetId="3">#REF!</definedName>
    <definedName name="HPBAL2">#REF!</definedName>
    <definedName name="HPBAL3" localSheetId="7">#REF!</definedName>
    <definedName name="HPBAL3" localSheetId="6">#REF!</definedName>
    <definedName name="HPBAL3" localSheetId="9">#REF!</definedName>
    <definedName name="HPBAL3" localSheetId="3">#REF!</definedName>
    <definedName name="HPBAL3">#REF!</definedName>
    <definedName name="HPBAL4" localSheetId="7">#REF!</definedName>
    <definedName name="HPBAL4" localSheetId="6">#REF!</definedName>
    <definedName name="HPBAL4" localSheetId="9">#REF!</definedName>
    <definedName name="HPBAL4" localSheetId="3">#REF!</definedName>
    <definedName name="HPBAL4">#REF!</definedName>
    <definedName name="HPBAL5" localSheetId="7">#REF!</definedName>
    <definedName name="HPBAL5" localSheetId="6">#REF!</definedName>
    <definedName name="HPBAL5" localSheetId="9">#REF!</definedName>
    <definedName name="HPBAL5" localSheetId="3">#REF!</definedName>
    <definedName name="HPBAL5">#REF!</definedName>
    <definedName name="HPBAL6" localSheetId="7">#REF!</definedName>
    <definedName name="HPBAL6" localSheetId="6">#REF!</definedName>
    <definedName name="HPBAL6" localSheetId="9">#REF!</definedName>
    <definedName name="HPBAL6" localSheetId="3">#REF!</definedName>
    <definedName name="HPBAL6">#REF!</definedName>
    <definedName name="HPBAL7" localSheetId="7">#REF!</definedName>
    <definedName name="HPBAL7" localSheetId="6">#REF!</definedName>
    <definedName name="HPBAL7" localSheetId="9">#REF!</definedName>
    <definedName name="HPBAL7" localSheetId="3">#REF!</definedName>
    <definedName name="HPBAL7">#REF!</definedName>
    <definedName name="HPBAL8" localSheetId="7">#REF!</definedName>
    <definedName name="HPBAL8" localSheetId="6">#REF!</definedName>
    <definedName name="HPBAL8" localSheetId="9">#REF!</definedName>
    <definedName name="HPBAL8" localSheetId="3">#REF!</definedName>
    <definedName name="HPBAL8">#REF!</definedName>
    <definedName name="HPBAL9" localSheetId="7">#REF!</definedName>
    <definedName name="HPBAL9" localSheetId="6">#REF!</definedName>
    <definedName name="HPBAL9" localSheetId="9">#REF!</definedName>
    <definedName name="HPBAL9" localSheetId="3">#REF!</definedName>
    <definedName name="HPBAL9">#REF!</definedName>
    <definedName name="HPBALA1" localSheetId="7">#REF!</definedName>
    <definedName name="HPBALA1" localSheetId="6">#REF!</definedName>
    <definedName name="HPBALA1" localSheetId="9">#REF!</definedName>
    <definedName name="HPBALA1" localSheetId="3">#REF!</definedName>
    <definedName name="HPBALA1">#REF!</definedName>
    <definedName name="HPBALA10" localSheetId="7">#REF!</definedName>
    <definedName name="HPBALA10" localSheetId="6">#REF!</definedName>
    <definedName name="HPBALA10" localSheetId="9">#REF!</definedName>
    <definedName name="HPBALA10" localSheetId="3">#REF!</definedName>
    <definedName name="HPBALA10">#REF!</definedName>
    <definedName name="HPBALA2" localSheetId="7">#REF!</definedName>
    <definedName name="HPBALA2" localSheetId="6">#REF!</definedName>
    <definedName name="HPBALA2" localSheetId="9">#REF!</definedName>
    <definedName name="HPBALA2" localSheetId="3">#REF!</definedName>
    <definedName name="HPBALA2">#REF!</definedName>
    <definedName name="HPBALA3" localSheetId="7">#REF!</definedName>
    <definedName name="HPBALA3" localSheetId="6">#REF!</definedName>
    <definedName name="HPBALA3" localSheetId="9">#REF!</definedName>
    <definedName name="HPBALA3" localSheetId="3">#REF!</definedName>
    <definedName name="HPBALA3">#REF!</definedName>
    <definedName name="HPBALA4" localSheetId="7">#REF!</definedName>
    <definedName name="HPBALA4" localSheetId="6">#REF!</definedName>
    <definedName name="HPBALA4" localSheetId="9">#REF!</definedName>
    <definedName name="HPBALA4" localSheetId="3">#REF!</definedName>
    <definedName name="HPBALA4">#REF!</definedName>
    <definedName name="HPBALA5" localSheetId="7">#REF!</definedName>
    <definedName name="HPBALA5" localSheetId="6">#REF!</definedName>
    <definedName name="HPBALA5" localSheetId="9">#REF!</definedName>
    <definedName name="HPBALA5" localSheetId="3">#REF!</definedName>
    <definedName name="HPBALA5">#REF!</definedName>
    <definedName name="HPBALA6" localSheetId="7">#REF!</definedName>
    <definedName name="HPBALA6" localSheetId="6">#REF!</definedName>
    <definedName name="HPBALA6" localSheetId="9">#REF!</definedName>
    <definedName name="HPBALA6" localSheetId="3">#REF!</definedName>
    <definedName name="HPBALA6">#REF!</definedName>
    <definedName name="HPBALA7" localSheetId="7">#REF!</definedName>
    <definedName name="HPBALA7" localSheetId="6">#REF!</definedName>
    <definedName name="HPBALA7" localSheetId="9">#REF!</definedName>
    <definedName name="HPBALA7" localSheetId="3">#REF!</definedName>
    <definedName name="HPBALA7">#REF!</definedName>
    <definedName name="HPBALA8" localSheetId="7">#REF!</definedName>
    <definedName name="HPBALA8" localSheetId="6">#REF!</definedName>
    <definedName name="HPBALA8" localSheetId="9">#REF!</definedName>
    <definedName name="HPBALA8" localSheetId="3">#REF!</definedName>
    <definedName name="HPBALA8">#REF!</definedName>
    <definedName name="HPBALA9" localSheetId="7">#REF!</definedName>
    <definedName name="HPBALA9" localSheetId="6">#REF!</definedName>
    <definedName name="HPBALA9" localSheetId="9">#REF!</definedName>
    <definedName name="HPBALA9" localSheetId="3">#REF!</definedName>
    <definedName name="HPBALA9">#REF!</definedName>
    <definedName name="hpcost1" localSheetId="7">#REF!</definedName>
    <definedName name="hpcost1" localSheetId="6">#REF!</definedName>
    <definedName name="hpcost1" localSheetId="9">#REF!</definedName>
    <definedName name="hpcost1" localSheetId="3">#REF!</definedName>
    <definedName name="hpcost1">#REF!</definedName>
    <definedName name="hpcost10" localSheetId="7">#REF!</definedName>
    <definedName name="hpcost10" localSheetId="6">#REF!</definedName>
    <definedName name="hpcost10" localSheetId="9">#REF!</definedName>
    <definedName name="hpcost10" localSheetId="3">#REF!</definedName>
    <definedName name="hpcost10">#REF!</definedName>
    <definedName name="hpcost2" localSheetId="7">#REF!</definedName>
    <definedName name="hpcost2" localSheetId="6">#REF!</definedName>
    <definedName name="hpcost2" localSheetId="9">#REF!</definedName>
    <definedName name="hpcost2" localSheetId="3">#REF!</definedName>
    <definedName name="hpcost2">#REF!</definedName>
    <definedName name="hpcost3" localSheetId="7">#REF!</definedName>
    <definedName name="hpcost3" localSheetId="6">#REF!</definedName>
    <definedName name="hpcost3" localSheetId="9">#REF!</definedName>
    <definedName name="hpcost3" localSheetId="3">#REF!</definedName>
    <definedName name="hpcost3">#REF!</definedName>
    <definedName name="hpcost4" localSheetId="7">#REF!</definedName>
    <definedName name="hpcost4" localSheetId="6">#REF!</definedName>
    <definedName name="hpcost4" localSheetId="9">#REF!</definedName>
    <definedName name="hpcost4" localSheetId="3">#REF!</definedName>
    <definedName name="hpcost4">#REF!</definedName>
    <definedName name="hpcost5" localSheetId="7">#REF!</definedName>
    <definedName name="hpcost5" localSheetId="6">#REF!</definedName>
    <definedName name="hpcost5" localSheetId="9">#REF!</definedName>
    <definedName name="hpcost5" localSheetId="3">#REF!</definedName>
    <definedName name="hpcost5">#REF!</definedName>
    <definedName name="hpcost6" localSheetId="7">#REF!</definedName>
    <definedName name="hpcost6" localSheetId="6">#REF!</definedName>
    <definedName name="hpcost6" localSheetId="9">#REF!</definedName>
    <definedName name="hpcost6" localSheetId="3">#REF!</definedName>
    <definedName name="hpcost6">#REF!</definedName>
    <definedName name="hpcost7" localSheetId="7">#REF!</definedName>
    <definedName name="hpcost7" localSheetId="6">#REF!</definedName>
    <definedName name="hpcost7" localSheetId="9">#REF!</definedName>
    <definedName name="hpcost7" localSheetId="3">#REF!</definedName>
    <definedName name="hpcost7">#REF!</definedName>
    <definedName name="hpcost8" localSheetId="7">#REF!</definedName>
    <definedName name="hpcost8" localSheetId="6">#REF!</definedName>
    <definedName name="hpcost8" localSheetId="9">#REF!</definedName>
    <definedName name="hpcost8" localSheetId="3">#REF!</definedName>
    <definedName name="hpcost8">#REF!</definedName>
    <definedName name="hpcost9" localSheetId="7">#REF!</definedName>
    <definedName name="hpcost9" localSheetId="6">#REF!</definedName>
    <definedName name="hpcost9" localSheetId="9">#REF!</definedName>
    <definedName name="hpcost9" localSheetId="3">#REF!</definedName>
    <definedName name="hpcost9">#REF!</definedName>
    <definedName name="HPCOSTA1" localSheetId="7">#REF!</definedName>
    <definedName name="HPCOSTA1" localSheetId="6">#REF!</definedName>
    <definedName name="HPCOSTA1" localSheetId="9">#REF!</definedName>
    <definedName name="HPCOSTA1" localSheetId="3">#REF!</definedName>
    <definedName name="HPCOSTA1">#REF!</definedName>
    <definedName name="HPCOSTA10" localSheetId="7">#REF!</definedName>
    <definedName name="HPCOSTA10" localSheetId="6">#REF!</definedName>
    <definedName name="HPCOSTA10" localSheetId="9">#REF!</definedName>
    <definedName name="HPCOSTA10" localSheetId="3">#REF!</definedName>
    <definedName name="HPCOSTA10">#REF!</definedName>
    <definedName name="HPCOSTA2" localSheetId="7">#REF!</definedName>
    <definedName name="HPCOSTA2" localSheetId="6">#REF!</definedName>
    <definedName name="HPCOSTA2" localSheetId="9">#REF!</definedName>
    <definedName name="HPCOSTA2" localSheetId="3">#REF!</definedName>
    <definedName name="HPCOSTA2">#REF!</definedName>
    <definedName name="HPCOSTA3" localSheetId="7">#REF!</definedName>
    <definedName name="HPCOSTA3" localSheetId="6">#REF!</definedName>
    <definedName name="HPCOSTA3" localSheetId="9">#REF!</definedName>
    <definedName name="HPCOSTA3" localSheetId="3">#REF!</definedName>
    <definedName name="HPCOSTA3">#REF!</definedName>
    <definedName name="HPCOSTA4" localSheetId="7">#REF!</definedName>
    <definedName name="HPCOSTA4" localSheetId="6">#REF!</definedName>
    <definedName name="HPCOSTA4" localSheetId="9">#REF!</definedName>
    <definedName name="HPCOSTA4" localSheetId="3">#REF!</definedName>
    <definedName name="HPCOSTA4">#REF!</definedName>
    <definedName name="HPCOSTA5" localSheetId="7">#REF!</definedName>
    <definedName name="HPCOSTA5" localSheetId="6">#REF!</definedName>
    <definedName name="HPCOSTA5" localSheetId="9">#REF!</definedName>
    <definedName name="HPCOSTA5" localSheetId="3">#REF!</definedName>
    <definedName name="HPCOSTA5">#REF!</definedName>
    <definedName name="HPCOSTA6" localSheetId="7">#REF!</definedName>
    <definedName name="HPCOSTA6" localSheetId="6">#REF!</definedName>
    <definedName name="HPCOSTA6" localSheetId="9">#REF!</definedName>
    <definedName name="HPCOSTA6" localSheetId="3">#REF!</definedName>
    <definedName name="HPCOSTA6">#REF!</definedName>
    <definedName name="HPCOSTA7" localSheetId="7">#REF!</definedName>
    <definedName name="HPCOSTA7" localSheetId="6">#REF!</definedName>
    <definedName name="HPCOSTA7" localSheetId="9">#REF!</definedName>
    <definedName name="HPCOSTA7" localSheetId="3">#REF!</definedName>
    <definedName name="HPCOSTA7">#REF!</definedName>
    <definedName name="HPCOSTA8" localSheetId="7">#REF!</definedName>
    <definedName name="HPCOSTA8" localSheetId="6">#REF!</definedName>
    <definedName name="HPCOSTA8" localSheetId="9">#REF!</definedName>
    <definedName name="HPCOSTA8" localSheetId="3">#REF!</definedName>
    <definedName name="HPCOSTA8">#REF!</definedName>
    <definedName name="HPCOSTA9" localSheetId="7">#REF!</definedName>
    <definedName name="HPCOSTA9" localSheetId="6">#REF!</definedName>
    <definedName name="HPCOSTA9" localSheetId="9">#REF!</definedName>
    <definedName name="HPCOSTA9" localSheetId="3">#REF!</definedName>
    <definedName name="HPCOSTA9">#REF!</definedName>
    <definedName name="HPID1" localSheetId="7">#REF!</definedName>
    <definedName name="HPID1" localSheetId="6">#REF!</definedName>
    <definedName name="HPID1" localSheetId="9">#REF!</definedName>
    <definedName name="HPID1" localSheetId="3">#REF!</definedName>
    <definedName name="HPID1">#REF!</definedName>
    <definedName name="hpid10" localSheetId="7">#REF!</definedName>
    <definedName name="hpid10" localSheetId="6">#REF!</definedName>
    <definedName name="hpid10" localSheetId="9">#REF!</definedName>
    <definedName name="hpid10" localSheetId="3">#REF!</definedName>
    <definedName name="hpid10">#REF!</definedName>
    <definedName name="HPID2" localSheetId="7">#REF!</definedName>
    <definedName name="HPID2" localSheetId="6">#REF!</definedName>
    <definedName name="HPID2" localSheetId="9">#REF!</definedName>
    <definedName name="HPID2" localSheetId="3">#REF!</definedName>
    <definedName name="HPID2">#REF!</definedName>
    <definedName name="HPID3" localSheetId="7">#REF!</definedName>
    <definedName name="HPID3" localSheetId="6">#REF!</definedName>
    <definedName name="HPID3" localSheetId="9">#REF!</definedName>
    <definedName name="HPID3" localSheetId="3">#REF!</definedName>
    <definedName name="HPID3">#REF!</definedName>
    <definedName name="HPID4" localSheetId="7">#REF!</definedName>
    <definedName name="HPID4" localSheetId="6">#REF!</definedName>
    <definedName name="HPID4" localSheetId="9">#REF!</definedName>
    <definedName name="HPID4" localSheetId="3">#REF!</definedName>
    <definedName name="HPID4">#REF!</definedName>
    <definedName name="HPID5" localSheetId="7">#REF!</definedName>
    <definedName name="HPID5" localSheetId="6">#REF!</definedName>
    <definedName name="HPID5" localSheetId="9">#REF!</definedName>
    <definedName name="HPID5" localSheetId="3">#REF!</definedName>
    <definedName name="HPID5">#REF!</definedName>
    <definedName name="hpid6" localSheetId="7">#REF!</definedName>
    <definedName name="hpid6" localSheetId="6">#REF!</definedName>
    <definedName name="hpid6" localSheetId="9">#REF!</definedName>
    <definedName name="hpid6" localSheetId="3">#REF!</definedName>
    <definedName name="hpid6">#REF!</definedName>
    <definedName name="hpid7" localSheetId="7">#REF!</definedName>
    <definedName name="hpid7" localSheetId="6">#REF!</definedName>
    <definedName name="hpid7" localSheetId="9">#REF!</definedName>
    <definedName name="hpid7" localSheetId="3">#REF!</definedName>
    <definedName name="hpid7">#REF!</definedName>
    <definedName name="hpid8" localSheetId="7">#REF!</definedName>
    <definedName name="hpid8" localSheetId="6">#REF!</definedName>
    <definedName name="hpid8" localSheetId="9">#REF!</definedName>
    <definedName name="hpid8" localSheetId="3">#REF!</definedName>
    <definedName name="hpid8">#REF!</definedName>
    <definedName name="hpid9" localSheetId="7">#REF!</definedName>
    <definedName name="hpid9" localSheetId="6">#REF!</definedName>
    <definedName name="hpid9" localSheetId="9">#REF!</definedName>
    <definedName name="hpid9" localSheetId="3">#REF!</definedName>
    <definedName name="hpid9">#REF!</definedName>
    <definedName name="HPIDA1" localSheetId="7">#REF!</definedName>
    <definedName name="HPIDA1" localSheetId="6">#REF!</definedName>
    <definedName name="HPIDA1" localSheetId="9">#REF!</definedName>
    <definedName name="HPIDA1" localSheetId="3">#REF!</definedName>
    <definedName name="HPIDA1">#REF!</definedName>
    <definedName name="HPIDA10" localSheetId="7">#REF!</definedName>
    <definedName name="HPIDA10" localSheetId="6">#REF!</definedName>
    <definedName name="HPIDA10" localSheetId="9">#REF!</definedName>
    <definedName name="HPIDA10" localSheetId="3">#REF!</definedName>
    <definedName name="HPIDA10">#REF!</definedName>
    <definedName name="HPIDA2" localSheetId="7">#REF!</definedName>
    <definedName name="HPIDA2" localSheetId="6">#REF!</definedName>
    <definedName name="HPIDA2" localSheetId="9">#REF!</definedName>
    <definedName name="HPIDA2" localSheetId="3">#REF!</definedName>
    <definedName name="HPIDA2">#REF!</definedName>
    <definedName name="HPIDA3" localSheetId="7">#REF!</definedName>
    <definedName name="HPIDA3" localSheetId="6">#REF!</definedName>
    <definedName name="HPIDA3" localSheetId="9">#REF!</definedName>
    <definedName name="HPIDA3" localSheetId="3">#REF!</definedName>
    <definedName name="HPIDA3">#REF!</definedName>
    <definedName name="HPIDA4" localSheetId="7">#REF!</definedName>
    <definedName name="HPIDA4" localSheetId="6">#REF!</definedName>
    <definedName name="HPIDA4" localSheetId="9">#REF!</definedName>
    <definedName name="HPIDA4" localSheetId="3">#REF!</definedName>
    <definedName name="HPIDA4">#REF!</definedName>
    <definedName name="HPIDA5" localSheetId="7">#REF!</definedName>
    <definedName name="HPIDA5" localSheetId="6">#REF!</definedName>
    <definedName name="HPIDA5" localSheetId="9">#REF!</definedName>
    <definedName name="HPIDA5" localSheetId="3">#REF!</definedName>
    <definedName name="HPIDA5">#REF!</definedName>
    <definedName name="HPIDA6" localSheetId="7">#REF!</definedName>
    <definedName name="HPIDA6" localSheetId="6">#REF!</definedName>
    <definedName name="HPIDA6" localSheetId="9">#REF!</definedName>
    <definedName name="HPIDA6" localSheetId="3">#REF!</definedName>
    <definedName name="HPIDA6">#REF!</definedName>
    <definedName name="HPIDA7" localSheetId="7">#REF!</definedName>
    <definedName name="HPIDA7" localSheetId="6">#REF!</definedName>
    <definedName name="HPIDA7" localSheetId="9">#REF!</definedName>
    <definedName name="HPIDA7" localSheetId="3">#REF!</definedName>
    <definedName name="HPIDA7">#REF!</definedName>
    <definedName name="HPIDA8" localSheetId="7">#REF!</definedName>
    <definedName name="HPIDA8" localSheetId="6">#REF!</definedName>
    <definedName name="HPIDA8" localSheetId="9">#REF!</definedName>
    <definedName name="HPIDA8" localSheetId="3">#REF!</definedName>
    <definedName name="HPIDA8">#REF!</definedName>
    <definedName name="HPIDA9" localSheetId="7">#REF!</definedName>
    <definedName name="HPIDA9" localSheetId="6">#REF!</definedName>
    <definedName name="HPIDA9" localSheetId="9">#REF!</definedName>
    <definedName name="HPIDA9" localSheetId="3">#REF!</definedName>
    <definedName name="HPIDA9">#REF!</definedName>
    <definedName name="HPINSTAL1" localSheetId="7">#REF!</definedName>
    <definedName name="HPINSTAL1" localSheetId="6">#REF!</definedName>
    <definedName name="HPINSTAL1" localSheetId="9">#REF!</definedName>
    <definedName name="HPINSTAL1" localSheetId="3">#REF!</definedName>
    <definedName name="HPINSTAL1">#REF!</definedName>
    <definedName name="hpinstal10" localSheetId="7">#REF!</definedName>
    <definedName name="hpinstal10" localSheetId="6">#REF!</definedName>
    <definedName name="hpinstal10" localSheetId="9">#REF!</definedName>
    <definedName name="hpinstal10" localSheetId="3">#REF!</definedName>
    <definedName name="hpinstal10">#REF!</definedName>
    <definedName name="HPINSTAL2" localSheetId="7">#REF!</definedName>
    <definedName name="HPINSTAL2" localSheetId="6">#REF!</definedName>
    <definedName name="HPINSTAL2" localSheetId="9">#REF!</definedName>
    <definedName name="HPINSTAL2" localSheetId="3">#REF!</definedName>
    <definedName name="HPINSTAL2">#REF!</definedName>
    <definedName name="HPINSTAL3" localSheetId="7">#REF!</definedName>
    <definedName name="HPINSTAL3" localSheetId="6">#REF!</definedName>
    <definedName name="HPINSTAL3" localSheetId="9">#REF!</definedName>
    <definedName name="HPINSTAL3" localSheetId="3">#REF!</definedName>
    <definedName name="HPINSTAL3">#REF!</definedName>
    <definedName name="HPINSTAL4" localSheetId="7">#REF!</definedName>
    <definedName name="HPINSTAL4" localSheetId="6">#REF!</definedName>
    <definedName name="HPINSTAL4" localSheetId="9">#REF!</definedName>
    <definedName name="HPINSTAL4" localSheetId="3">#REF!</definedName>
    <definedName name="HPINSTAL4">#REF!</definedName>
    <definedName name="HPINSTAL5" localSheetId="7">#REF!</definedName>
    <definedName name="HPINSTAL5" localSheetId="6">#REF!</definedName>
    <definedName name="HPINSTAL5" localSheetId="9">#REF!</definedName>
    <definedName name="HPINSTAL5" localSheetId="3">#REF!</definedName>
    <definedName name="HPINSTAL5">#REF!</definedName>
    <definedName name="hpinstal6" localSheetId="7">#REF!</definedName>
    <definedName name="hpinstal6" localSheetId="6">#REF!</definedName>
    <definedName name="hpinstal6" localSheetId="9">#REF!</definedName>
    <definedName name="hpinstal6" localSheetId="3">#REF!</definedName>
    <definedName name="hpinstal6">#REF!</definedName>
    <definedName name="hpinstal7" localSheetId="7">#REF!</definedName>
    <definedName name="hpinstal7" localSheetId="6">#REF!</definedName>
    <definedName name="hpinstal7" localSheetId="9">#REF!</definedName>
    <definedName name="hpinstal7" localSheetId="3">#REF!</definedName>
    <definedName name="hpinstal7">#REF!</definedName>
    <definedName name="hpinstal8" localSheetId="7">#REF!</definedName>
    <definedName name="hpinstal8" localSheetId="6">#REF!</definedName>
    <definedName name="hpinstal8" localSheetId="9">#REF!</definedName>
    <definedName name="hpinstal8" localSheetId="3">#REF!</definedName>
    <definedName name="hpinstal8">#REF!</definedName>
    <definedName name="hpinstal9" localSheetId="7">#REF!</definedName>
    <definedName name="hpinstal9" localSheetId="6">#REF!</definedName>
    <definedName name="hpinstal9" localSheetId="9">#REF!</definedName>
    <definedName name="hpinstal9" localSheetId="3">#REF!</definedName>
    <definedName name="hpinstal9">#REF!</definedName>
    <definedName name="HPINSTALA1" localSheetId="7">#REF!</definedName>
    <definedName name="HPINSTALA1" localSheetId="6">#REF!</definedName>
    <definedName name="HPINSTALA1" localSheetId="9">#REF!</definedName>
    <definedName name="HPINSTALA1" localSheetId="3">#REF!</definedName>
    <definedName name="HPINSTALA1">#REF!</definedName>
    <definedName name="HPINSTALA10" localSheetId="7">#REF!</definedName>
    <definedName name="HPINSTALA10" localSheetId="6">#REF!</definedName>
    <definedName name="HPINSTALA10" localSheetId="9">#REF!</definedName>
    <definedName name="HPINSTALA10" localSheetId="3">#REF!</definedName>
    <definedName name="HPINSTALA10">#REF!</definedName>
    <definedName name="HPINSTALA2" localSheetId="7">#REF!</definedName>
    <definedName name="HPINSTALA2" localSheetId="6">#REF!</definedName>
    <definedName name="HPINSTALA2" localSheetId="9">#REF!</definedName>
    <definedName name="HPINSTALA2" localSheetId="3">#REF!</definedName>
    <definedName name="HPINSTALA2">#REF!</definedName>
    <definedName name="HPINSTALA3" localSheetId="7">#REF!</definedName>
    <definedName name="HPINSTALA3" localSheetId="6">#REF!</definedName>
    <definedName name="HPINSTALA3" localSheetId="9">#REF!</definedName>
    <definedName name="HPINSTALA3" localSheetId="3">#REF!</definedName>
    <definedName name="HPINSTALA3">#REF!</definedName>
    <definedName name="HPINSTALA4" localSheetId="7">#REF!</definedName>
    <definedName name="HPINSTALA4" localSheetId="6">#REF!</definedName>
    <definedName name="HPINSTALA4" localSheetId="9">#REF!</definedName>
    <definedName name="HPINSTALA4" localSheetId="3">#REF!</definedName>
    <definedName name="HPINSTALA4">#REF!</definedName>
    <definedName name="HPINSTALA5" localSheetId="7">#REF!</definedName>
    <definedName name="HPINSTALA5" localSheetId="6">#REF!</definedName>
    <definedName name="HPINSTALA5" localSheetId="9">#REF!</definedName>
    <definedName name="HPINSTALA5" localSheetId="3">#REF!</definedName>
    <definedName name="HPINSTALA5">#REF!</definedName>
    <definedName name="HPINSTALA6" localSheetId="7">#REF!</definedName>
    <definedName name="HPINSTALA6" localSheetId="6">#REF!</definedName>
    <definedName name="HPINSTALA6" localSheetId="9">#REF!</definedName>
    <definedName name="HPINSTALA6" localSheetId="3">#REF!</definedName>
    <definedName name="HPINSTALA6">#REF!</definedName>
    <definedName name="HPINSTALA7" localSheetId="7">#REF!</definedName>
    <definedName name="HPINSTALA7" localSheetId="6">#REF!</definedName>
    <definedName name="HPINSTALA7" localSheetId="9">#REF!</definedName>
    <definedName name="HPINSTALA7" localSheetId="3">#REF!</definedName>
    <definedName name="HPINSTALA7">#REF!</definedName>
    <definedName name="HPINSTALA8" localSheetId="7">#REF!</definedName>
    <definedName name="HPINSTALA8" localSheetId="6">#REF!</definedName>
    <definedName name="HPINSTALA8" localSheetId="9">#REF!</definedName>
    <definedName name="HPINSTALA8" localSheetId="3">#REF!</definedName>
    <definedName name="HPINSTALA8">#REF!</definedName>
    <definedName name="HPINSTALA9" localSheetId="7">#REF!</definedName>
    <definedName name="HPINSTALA9" localSheetId="6">#REF!</definedName>
    <definedName name="HPINSTALA9" localSheetId="9">#REF!</definedName>
    <definedName name="HPINSTALA9" localSheetId="3">#REF!</definedName>
    <definedName name="HPINSTALA9">#REF!</definedName>
    <definedName name="HPINSTALOS1" localSheetId="7">#REF!</definedName>
    <definedName name="HPINSTALOS1" localSheetId="6">#REF!</definedName>
    <definedName name="HPINSTALOS1" localSheetId="9">#REF!</definedName>
    <definedName name="HPINSTALOS1" localSheetId="3">#REF!</definedName>
    <definedName name="HPINSTALOS1">#REF!</definedName>
    <definedName name="hpinstalos10" localSheetId="7">#REF!</definedName>
    <definedName name="hpinstalos10" localSheetId="6">#REF!</definedName>
    <definedName name="hpinstalos10" localSheetId="9">#REF!</definedName>
    <definedName name="hpinstalos10" localSheetId="3">#REF!</definedName>
    <definedName name="hpinstalos10">#REF!</definedName>
    <definedName name="HPINSTALOS2" localSheetId="7">#REF!</definedName>
    <definedName name="HPINSTALOS2" localSheetId="6">#REF!</definedName>
    <definedName name="HPINSTALOS2" localSheetId="9">#REF!</definedName>
    <definedName name="HPINSTALOS2" localSheetId="3">#REF!</definedName>
    <definedName name="HPINSTALOS2">#REF!</definedName>
    <definedName name="HPINSTALOS3" localSheetId="7">#REF!</definedName>
    <definedName name="HPINSTALOS3" localSheetId="6">#REF!</definedName>
    <definedName name="HPINSTALOS3" localSheetId="9">#REF!</definedName>
    <definedName name="HPINSTALOS3" localSheetId="3">#REF!</definedName>
    <definedName name="HPINSTALOS3">#REF!</definedName>
    <definedName name="HPINSTALOS4" localSheetId="7">#REF!</definedName>
    <definedName name="HPINSTALOS4" localSheetId="6">#REF!</definedName>
    <definedName name="HPINSTALOS4" localSheetId="9">#REF!</definedName>
    <definedName name="HPINSTALOS4" localSheetId="3">#REF!</definedName>
    <definedName name="HPINSTALOS4">#REF!</definedName>
    <definedName name="HPINSTALOS5" localSheetId="7">#REF!</definedName>
    <definedName name="HPINSTALOS5" localSheetId="6">#REF!</definedName>
    <definedName name="HPINSTALOS5" localSheetId="9">#REF!</definedName>
    <definedName name="HPINSTALOS5" localSheetId="3">#REF!</definedName>
    <definedName name="HPINSTALOS5">#REF!</definedName>
    <definedName name="hpinstalos6" localSheetId="7">#REF!</definedName>
    <definedName name="hpinstalos6" localSheetId="6">#REF!</definedName>
    <definedName name="hpinstalos6" localSheetId="9">#REF!</definedName>
    <definedName name="hpinstalos6" localSheetId="3">#REF!</definedName>
    <definedName name="hpinstalos6">#REF!</definedName>
    <definedName name="hpinstalos7" localSheetId="7">#REF!</definedName>
    <definedName name="hpinstalos7" localSheetId="6">#REF!</definedName>
    <definedName name="hpinstalos7" localSheetId="9">#REF!</definedName>
    <definedName name="hpinstalos7" localSheetId="3">#REF!</definedName>
    <definedName name="hpinstalos7">#REF!</definedName>
    <definedName name="hpinstalos8" localSheetId="7">#REF!</definedName>
    <definedName name="hpinstalos8" localSheetId="6">#REF!</definedName>
    <definedName name="hpinstalos8" localSheetId="9">#REF!</definedName>
    <definedName name="hpinstalos8" localSheetId="3">#REF!</definedName>
    <definedName name="hpinstalos8">#REF!</definedName>
    <definedName name="hpinstalos9" localSheetId="7">#REF!</definedName>
    <definedName name="hpinstalos9" localSheetId="6">#REF!</definedName>
    <definedName name="hpinstalos9" localSheetId="9">#REF!</definedName>
    <definedName name="hpinstalos9" localSheetId="3">#REF!</definedName>
    <definedName name="hpinstalos9">#REF!</definedName>
    <definedName name="HPINSTALOSA1" localSheetId="7">#REF!</definedName>
    <definedName name="HPINSTALOSA1" localSheetId="6">#REF!</definedName>
    <definedName name="HPINSTALOSA1" localSheetId="9">#REF!</definedName>
    <definedName name="HPINSTALOSA1" localSheetId="3">#REF!</definedName>
    <definedName name="HPINSTALOSA1">#REF!</definedName>
    <definedName name="HPINSTALOSA10" localSheetId="7">#REF!</definedName>
    <definedName name="HPINSTALOSA10" localSheetId="6">#REF!</definedName>
    <definedName name="HPINSTALOSA10" localSheetId="9">#REF!</definedName>
    <definedName name="HPINSTALOSA10" localSheetId="3">#REF!</definedName>
    <definedName name="HPINSTALOSA10">#REF!</definedName>
    <definedName name="HPINSTALOSA2" localSheetId="7">#REF!</definedName>
    <definedName name="HPINSTALOSA2" localSheetId="6">#REF!</definedName>
    <definedName name="HPINSTALOSA2" localSheetId="9">#REF!</definedName>
    <definedName name="HPINSTALOSA2" localSheetId="3">#REF!</definedName>
    <definedName name="HPINSTALOSA2">#REF!</definedName>
    <definedName name="HPINSTALOSA3" localSheetId="7">#REF!</definedName>
    <definedName name="HPINSTALOSA3" localSheetId="6">#REF!</definedName>
    <definedName name="HPINSTALOSA3" localSheetId="9">#REF!</definedName>
    <definedName name="HPINSTALOSA3" localSheetId="3">#REF!</definedName>
    <definedName name="HPINSTALOSA3">#REF!</definedName>
    <definedName name="HPINSTALOSA4" localSheetId="7">#REF!</definedName>
    <definedName name="HPINSTALOSA4" localSheetId="6">#REF!</definedName>
    <definedName name="HPINSTALOSA4" localSheetId="9">#REF!</definedName>
    <definedName name="HPINSTALOSA4" localSheetId="3">#REF!</definedName>
    <definedName name="HPINSTALOSA4">#REF!</definedName>
    <definedName name="HPINSTALOSA5" localSheetId="7">#REF!</definedName>
    <definedName name="HPINSTALOSA5" localSheetId="6">#REF!</definedName>
    <definedName name="HPINSTALOSA5" localSheetId="9">#REF!</definedName>
    <definedName name="HPINSTALOSA5" localSheetId="3">#REF!</definedName>
    <definedName name="HPINSTALOSA5">#REF!</definedName>
    <definedName name="HPINSTALOSA6" localSheetId="7">#REF!</definedName>
    <definedName name="HPINSTALOSA6" localSheetId="6">#REF!</definedName>
    <definedName name="HPINSTALOSA6" localSheetId="9">#REF!</definedName>
    <definedName name="HPINSTALOSA6" localSheetId="3">#REF!</definedName>
    <definedName name="HPINSTALOSA6">#REF!</definedName>
    <definedName name="HPINSTALOSA7" localSheetId="7">#REF!</definedName>
    <definedName name="HPINSTALOSA7" localSheetId="6">#REF!</definedName>
    <definedName name="HPINSTALOSA7" localSheetId="9">#REF!</definedName>
    <definedName name="HPINSTALOSA7" localSheetId="3">#REF!</definedName>
    <definedName name="HPINSTALOSA7">#REF!</definedName>
    <definedName name="HPINSTALOSA8" localSheetId="7">#REF!</definedName>
    <definedName name="HPINSTALOSA8" localSheetId="6">#REF!</definedName>
    <definedName name="HPINSTALOSA8" localSheetId="9">#REF!</definedName>
    <definedName name="HPINSTALOSA8" localSheetId="3">#REF!</definedName>
    <definedName name="HPINSTALOSA8">#REF!</definedName>
    <definedName name="HPINSTALOSA9" localSheetId="7">#REF!</definedName>
    <definedName name="HPINSTALOSA9" localSheetId="6">#REF!</definedName>
    <definedName name="HPINSTALOSA9" localSheetId="9">#REF!</definedName>
    <definedName name="HPINSTALOSA9" localSheetId="3">#REF!</definedName>
    <definedName name="HPINSTALOSA9">#REF!</definedName>
    <definedName name="HPINSTALP10" localSheetId="7">#REF!</definedName>
    <definedName name="HPINSTALP10" localSheetId="6">#REF!</definedName>
    <definedName name="HPINSTALP10" localSheetId="9">#REF!</definedName>
    <definedName name="HPINSTALP10" localSheetId="3">#REF!</definedName>
    <definedName name="HPINSTALP10">#REF!</definedName>
    <definedName name="HPINSTALPAID1" localSheetId="7">#REF!</definedName>
    <definedName name="HPINSTALPAID1" localSheetId="6">#REF!</definedName>
    <definedName name="HPINSTALPAID1" localSheetId="9">#REF!</definedName>
    <definedName name="HPINSTALPAID1" localSheetId="3">#REF!</definedName>
    <definedName name="HPINSTALPAID1">#REF!</definedName>
    <definedName name="HPINSTALPAID10" localSheetId="7">#REF!</definedName>
    <definedName name="HPINSTALPAID10" localSheetId="6">#REF!</definedName>
    <definedName name="HPINSTALPAID10" localSheetId="9">#REF!</definedName>
    <definedName name="HPINSTALPAID10" localSheetId="3">#REF!</definedName>
    <definedName name="HPINSTALPAID10">#REF!</definedName>
    <definedName name="HPINSTALPAID2" localSheetId="7">#REF!</definedName>
    <definedName name="HPINSTALPAID2" localSheetId="6">#REF!</definedName>
    <definedName name="HPINSTALPAID2" localSheetId="9">#REF!</definedName>
    <definedName name="HPINSTALPAID2" localSheetId="3">#REF!</definedName>
    <definedName name="HPINSTALPAID2">#REF!</definedName>
    <definedName name="HPINSTALPAID3" localSheetId="7">#REF!</definedName>
    <definedName name="HPINSTALPAID3" localSheetId="6">#REF!</definedName>
    <definedName name="HPINSTALPAID3" localSheetId="9">#REF!</definedName>
    <definedName name="HPINSTALPAID3" localSheetId="3">#REF!</definedName>
    <definedName name="HPINSTALPAID3">#REF!</definedName>
    <definedName name="HPINSTALPAID4" localSheetId="7">#REF!</definedName>
    <definedName name="HPINSTALPAID4" localSheetId="6">#REF!</definedName>
    <definedName name="HPINSTALPAID4" localSheetId="9">#REF!</definedName>
    <definedName name="HPINSTALPAID4" localSheetId="3">#REF!</definedName>
    <definedName name="HPINSTALPAID4">#REF!</definedName>
    <definedName name="HPINSTALPAID5" localSheetId="7">#REF!</definedName>
    <definedName name="HPINSTALPAID5" localSheetId="6">#REF!</definedName>
    <definedName name="HPINSTALPAID5" localSheetId="9">#REF!</definedName>
    <definedName name="HPINSTALPAID5" localSheetId="3">#REF!</definedName>
    <definedName name="HPINSTALPAID5">#REF!</definedName>
    <definedName name="HPINSTALPAID6" localSheetId="7">#REF!</definedName>
    <definedName name="HPINSTALPAID6" localSheetId="6">#REF!</definedName>
    <definedName name="HPINSTALPAID6" localSheetId="9">#REF!</definedName>
    <definedName name="HPINSTALPAID6" localSheetId="3">#REF!</definedName>
    <definedName name="HPINSTALPAID6">#REF!</definedName>
    <definedName name="HPINSTALPAID7" localSheetId="7">#REF!</definedName>
    <definedName name="HPINSTALPAID7" localSheetId="6">#REF!</definedName>
    <definedName name="HPINSTALPAID7" localSheetId="9">#REF!</definedName>
    <definedName name="HPINSTALPAID7" localSheetId="3">#REF!</definedName>
    <definedName name="HPINSTALPAID7">#REF!</definedName>
    <definedName name="HPINSTALPAID8" localSheetId="7">#REF!</definedName>
    <definedName name="HPINSTALPAID8" localSheetId="6">#REF!</definedName>
    <definedName name="HPINSTALPAID8" localSheetId="9">#REF!</definedName>
    <definedName name="HPINSTALPAID8" localSheetId="3">#REF!</definedName>
    <definedName name="HPINSTALPAID8">#REF!</definedName>
    <definedName name="HPINSTALPAID9" localSheetId="7">#REF!</definedName>
    <definedName name="HPINSTALPAID9" localSheetId="6">#REF!</definedName>
    <definedName name="HPINSTALPAID9" localSheetId="9">#REF!</definedName>
    <definedName name="HPINSTALPAID9" localSheetId="3">#REF!</definedName>
    <definedName name="HPINSTALPAID9">#REF!</definedName>
    <definedName name="HPINSTALPY1" localSheetId="7">#REF!</definedName>
    <definedName name="HPINSTALPY1" localSheetId="6">#REF!</definedName>
    <definedName name="HPINSTALPY1" localSheetId="9">#REF!</definedName>
    <definedName name="HPINSTALPY1" localSheetId="3">#REF!</definedName>
    <definedName name="HPINSTALPY1">#REF!</definedName>
    <definedName name="HPINSTALPY10" localSheetId="7">#REF!</definedName>
    <definedName name="HPINSTALPY10" localSheetId="6">#REF!</definedName>
    <definedName name="HPINSTALPY10" localSheetId="9">#REF!</definedName>
    <definedName name="HPINSTALPY10" localSheetId="3">#REF!</definedName>
    <definedName name="HPINSTALPY10">#REF!</definedName>
    <definedName name="HPINSTALPY2" localSheetId="7">#REF!</definedName>
    <definedName name="HPINSTALPY2" localSheetId="6">#REF!</definedName>
    <definedName name="HPINSTALPY2" localSheetId="9">#REF!</definedName>
    <definedName name="HPINSTALPY2" localSheetId="3">#REF!</definedName>
    <definedName name="HPINSTALPY2">#REF!</definedName>
    <definedName name="HPINSTALPY3" localSheetId="7">#REF!</definedName>
    <definedName name="HPINSTALPY3" localSheetId="6">#REF!</definedName>
    <definedName name="HPINSTALPY3" localSheetId="9">#REF!</definedName>
    <definedName name="HPINSTALPY3" localSheetId="3">#REF!</definedName>
    <definedName name="HPINSTALPY3">#REF!</definedName>
    <definedName name="HPINSTALPY4" localSheetId="7">#REF!</definedName>
    <definedName name="HPINSTALPY4" localSheetId="6">#REF!</definedName>
    <definedName name="HPINSTALPY4" localSheetId="9">#REF!</definedName>
    <definedName name="HPINSTALPY4" localSheetId="3">#REF!</definedName>
    <definedName name="HPINSTALPY4">#REF!</definedName>
    <definedName name="HPINSTALPY5" localSheetId="7">#REF!</definedName>
    <definedName name="HPINSTALPY5" localSheetId="6">#REF!</definedName>
    <definedName name="HPINSTALPY5" localSheetId="9">#REF!</definedName>
    <definedName name="HPINSTALPY5" localSheetId="3">#REF!</definedName>
    <definedName name="HPINSTALPY5">#REF!</definedName>
    <definedName name="HPINSTALPY6" localSheetId="7">#REF!</definedName>
    <definedName name="HPINSTALPY6" localSheetId="6">#REF!</definedName>
    <definedName name="HPINSTALPY6" localSheetId="9">#REF!</definedName>
    <definedName name="HPINSTALPY6" localSheetId="3">#REF!</definedName>
    <definedName name="HPINSTALPY6">#REF!</definedName>
    <definedName name="HPINSTALPY7" localSheetId="7">#REF!</definedName>
    <definedName name="HPINSTALPY7" localSheetId="6">#REF!</definedName>
    <definedName name="HPINSTALPY7" localSheetId="9">#REF!</definedName>
    <definedName name="HPINSTALPY7" localSheetId="3">#REF!</definedName>
    <definedName name="HPINSTALPY7">#REF!</definedName>
    <definedName name="HPINSTALPY8" localSheetId="7">#REF!</definedName>
    <definedName name="HPINSTALPY8" localSheetId="6">#REF!</definedName>
    <definedName name="HPINSTALPY8" localSheetId="9">#REF!</definedName>
    <definedName name="HPINSTALPY8" localSheetId="3">#REF!</definedName>
    <definedName name="HPINSTALPY8">#REF!</definedName>
    <definedName name="HPINSTALPY9" localSheetId="7">#REF!</definedName>
    <definedName name="HPINSTALPY9" localSheetId="6">#REF!</definedName>
    <definedName name="HPINSTALPY9" localSheetId="9">#REF!</definedName>
    <definedName name="HPINSTALPY9" localSheetId="3">#REF!</definedName>
    <definedName name="HPINSTALPY9">#REF!</definedName>
    <definedName name="HPINSTALPYA1" localSheetId="7">#REF!</definedName>
    <definedName name="HPINSTALPYA1" localSheetId="6">#REF!</definedName>
    <definedName name="HPINSTALPYA1" localSheetId="9">#REF!</definedName>
    <definedName name="HPINSTALPYA1" localSheetId="3">#REF!</definedName>
    <definedName name="HPINSTALPYA1">#REF!</definedName>
    <definedName name="HPINSTALPYA10" localSheetId="7">#REF!</definedName>
    <definedName name="HPINSTALPYA10" localSheetId="6">#REF!</definedName>
    <definedName name="HPINSTALPYA10" localSheetId="9">#REF!</definedName>
    <definedName name="HPINSTALPYA10" localSheetId="3">#REF!</definedName>
    <definedName name="HPINSTALPYA10">#REF!</definedName>
    <definedName name="HPINSTALPYA2" localSheetId="7">#REF!</definedName>
    <definedName name="HPINSTALPYA2" localSheetId="6">#REF!</definedName>
    <definedName name="HPINSTALPYA2" localSheetId="9">#REF!</definedName>
    <definedName name="HPINSTALPYA2" localSheetId="3">#REF!</definedName>
    <definedName name="HPINSTALPYA2">#REF!</definedName>
    <definedName name="HPINSTALPYA3" localSheetId="7">#REF!</definedName>
    <definedName name="HPINSTALPYA3" localSheetId="6">#REF!</definedName>
    <definedName name="HPINSTALPYA3" localSheetId="9">#REF!</definedName>
    <definedName name="HPINSTALPYA3" localSheetId="3">#REF!</definedName>
    <definedName name="HPINSTALPYA3">#REF!</definedName>
    <definedName name="HPINSTALPYA4" localSheetId="7">#REF!</definedName>
    <definedName name="HPINSTALPYA4" localSheetId="6">#REF!</definedName>
    <definedName name="HPINSTALPYA4" localSheetId="9">#REF!</definedName>
    <definedName name="HPINSTALPYA4" localSheetId="3">#REF!</definedName>
    <definedName name="HPINSTALPYA4">#REF!</definedName>
    <definedName name="HPINSTALPYA5" localSheetId="7">#REF!</definedName>
    <definedName name="HPINSTALPYA5" localSheetId="6">#REF!</definedName>
    <definedName name="HPINSTALPYA5" localSheetId="9">#REF!</definedName>
    <definedName name="HPINSTALPYA5" localSheetId="3">#REF!</definedName>
    <definedName name="HPINSTALPYA5">#REF!</definedName>
    <definedName name="HPINSTALPYA6" localSheetId="7">#REF!</definedName>
    <definedName name="HPINSTALPYA6" localSheetId="6">#REF!</definedName>
    <definedName name="HPINSTALPYA6" localSheetId="9">#REF!</definedName>
    <definedName name="HPINSTALPYA6" localSheetId="3">#REF!</definedName>
    <definedName name="HPINSTALPYA6">#REF!</definedName>
    <definedName name="HPINSTALPYA7" localSheetId="7">#REF!</definedName>
    <definedName name="HPINSTALPYA7" localSheetId="6">#REF!</definedName>
    <definedName name="HPINSTALPYA7" localSheetId="9">#REF!</definedName>
    <definedName name="HPINSTALPYA7" localSheetId="3">#REF!</definedName>
    <definedName name="HPINSTALPYA7">#REF!</definedName>
    <definedName name="HPINSTALPYA8" localSheetId="7">#REF!</definedName>
    <definedName name="HPINSTALPYA8" localSheetId="6">#REF!</definedName>
    <definedName name="HPINSTALPYA8" localSheetId="9">#REF!</definedName>
    <definedName name="HPINSTALPYA8" localSheetId="3">#REF!</definedName>
    <definedName name="HPINSTALPYA8">#REF!</definedName>
    <definedName name="HPINSTALPYA9" localSheetId="7">#REF!</definedName>
    <definedName name="HPINSTALPYA9" localSheetId="6">#REF!</definedName>
    <definedName name="HPINSTALPYA9" localSheetId="9">#REF!</definedName>
    <definedName name="HPINSTALPYA9" localSheetId="3">#REF!</definedName>
    <definedName name="HPINSTALPYA9">#REF!</definedName>
    <definedName name="HPP" localSheetId="7">'[16]Detail-PARENT'!#REF!</definedName>
    <definedName name="HPP" localSheetId="6">'[16]Detail-PARENT'!#REF!</definedName>
    <definedName name="HPP" localSheetId="9">'[16]Detail-PARENT'!#REF!</definedName>
    <definedName name="HPP" localSheetId="3">'[16]Detail-PARENT'!#REF!</definedName>
    <definedName name="HPP">'[16]Detail-PARENT'!#REF!</definedName>
    <definedName name="HPPRIN1" localSheetId="7">#REF!</definedName>
    <definedName name="HPPRIN1" localSheetId="4">#REF!</definedName>
    <definedName name="HPPRIN1" localSheetId="6">#REF!</definedName>
    <definedName name="HPPRIN1" localSheetId="9">#REF!</definedName>
    <definedName name="HPPRIN1" localSheetId="3">#REF!</definedName>
    <definedName name="HPPRIN1">#REF!</definedName>
    <definedName name="HPPRIN2" localSheetId="7">#REF!</definedName>
    <definedName name="HPPRIN2" localSheetId="6">#REF!</definedName>
    <definedName name="HPPRIN2" localSheetId="9">#REF!</definedName>
    <definedName name="HPPRIN2" localSheetId="3">#REF!</definedName>
    <definedName name="HPPRIN2">#REF!</definedName>
    <definedName name="HPPRIN3" localSheetId="7">#REF!</definedName>
    <definedName name="HPPRIN3" localSheetId="6">#REF!</definedName>
    <definedName name="HPPRIN3" localSheetId="9">#REF!</definedName>
    <definedName name="HPPRIN3" localSheetId="3">#REF!</definedName>
    <definedName name="HPPRIN3">#REF!</definedName>
    <definedName name="HPPRIN4" localSheetId="7">#REF!</definedName>
    <definedName name="HPPRIN4" localSheetId="6">#REF!</definedName>
    <definedName name="HPPRIN4" localSheetId="9">#REF!</definedName>
    <definedName name="HPPRIN4" localSheetId="3">#REF!</definedName>
    <definedName name="HPPRIN4">#REF!</definedName>
    <definedName name="HPPRIN5" localSheetId="7">#REF!</definedName>
    <definedName name="HPPRIN5" localSheetId="6">#REF!</definedName>
    <definedName name="HPPRIN5" localSheetId="9">#REF!</definedName>
    <definedName name="HPPRIN5" localSheetId="3">#REF!</definedName>
    <definedName name="HPPRIN5">#REF!</definedName>
    <definedName name="HPPRINA1" localSheetId="7">#REF!</definedName>
    <definedName name="HPPRINA1" localSheetId="6">#REF!</definedName>
    <definedName name="HPPRINA1" localSheetId="9">#REF!</definedName>
    <definedName name="HPPRINA1" localSheetId="3">#REF!</definedName>
    <definedName name="HPPRINA1">#REF!</definedName>
    <definedName name="HPPRINA10" localSheetId="7">#REF!</definedName>
    <definedName name="HPPRINA10" localSheetId="6">#REF!</definedName>
    <definedName name="HPPRINA10" localSheetId="9">#REF!</definedName>
    <definedName name="HPPRINA10" localSheetId="3">#REF!</definedName>
    <definedName name="HPPRINA10">#REF!</definedName>
    <definedName name="HPPRINA2" localSheetId="7">#REF!</definedName>
    <definedName name="HPPRINA2" localSheetId="6">#REF!</definedName>
    <definedName name="HPPRINA2" localSheetId="9">#REF!</definedName>
    <definedName name="HPPRINA2" localSheetId="3">#REF!</definedName>
    <definedName name="HPPRINA2">#REF!</definedName>
    <definedName name="HPPRINA3" localSheetId="7">#REF!</definedName>
    <definedName name="HPPRINA3" localSheetId="6">#REF!</definedName>
    <definedName name="HPPRINA3" localSheetId="9">#REF!</definedName>
    <definedName name="HPPRINA3" localSheetId="3">#REF!</definedName>
    <definedName name="HPPRINA3">#REF!</definedName>
    <definedName name="HPPRINA4" localSheetId="7">#REF!</definedName>
    <definedName name="HPPRINA4" localSheetId="6">#REF!</definedName>
    <definedName name="HPPRINA4" localSheetId="9">#REF!</definedName>
    <definedName name="HPPRINA4" localSheetId="3">#REF!</definedName>
    <definedName name="HPPRINA4">#REF!</definedName>
    <definedName name="HPPRINA5" localSheetId="7">#REF!</definedName>
    <definedName name="HPPRINA5" localSheetId="6">#REF!</definedName>
    <definedName name="HPPRINA5" localSheetId="9">#REF!</definedName>
    <definedName name="HPPRINA5" localSheetId="3">#REF!</definedName>
    <definedName name="HPPRINA5">#REF!</definedName>
    <definedName name="HPPRINA6" localSheetId="7">#REF!</definedName>
    <definedName name="HPPRINA6" localSheetId="6">#REF!</definedName>
    <definedName name="HPPRINA6" localSheetId="9">#REF!</definedName>
    <definedName name="HPPRINA6" localSheetId="3">#REF!</definedName>
    <definedName name="HPPRINA6">#REF!</definedName>
    <definedName name="HPPRINA7" localSheetId="7">#REF!</definedName>
    <definedName name="HPPRINA7" localSheetId="6">#REF!</definedName>
    <definedName name="HPPRINA7" localSheetId="9">#REF!</definedName>
    <definedName name="HPPRINA7" localSheetId="3">#REF!</definedName>
    <definedName name="HPPRINA7">#REF!</definedName>
    <definedName name="HPPRINA8" localSheetId="7">#REF!</definedName>
    <definedName name="HPPRINA8" localSheetId="6">#REF!</definedName>
    <definedName name="HPPRINA8" localSheetId="9">#REF!</definedName>
    <definedName name="HPPRINA8" localSheetId="3">#REF!</definedName>
    <definedName name="HPPRINA8">#REF!</definedName>
    <definedName name="HPPRINA9" localSheetId="7">#REF!</definedName>
    <definedName name="HPPRINA9" localSheetId="6">#REF!</definedName>
    <definedName name="HPPRINA9" localSheetId="9">#REF!</definedName>
    <definedName name="HPPRINA9" localSheetId="3">#REF!</definedName>
    <definedName name="HPPRINA9">#REF!</definedName>
    <definedName name="HPPRINP2" localSheetId="7">#REF!</definedName>
    <definedName name="HPPRINP2" localSheetId="6">#REF!</definedName>
    <definedName name="HPPRINP2" localSheetId="9">#REF!</definedName>
    <definedName name="HPPRINP2" localSheetId="3">#REF!</definedName>
    <definedName name="HPPRINP2">#REF!</definedName>
    <definedName name="hppzz" localSheetId="7" hidden="1">Main.SAPF4Help()</definedName>
    <definedName name="hppzz" localSheetId="6" hidden="1">Main.SAPF4Help()</definedName>
    <definedName name="hppzz" localSheetId="9" hidden="1">Main.SAPF4Help()</definedName>
    <definedName name="hppzz" hidden="1">Main.SAPF4Help()</definedName>
    <definedName name="hptax1" localSheetId="8">#REF!</definedName>
    <definedName name="hptax1" localSheetId="7">#REF!</definedName>
    <definedName name="hptax1" localSheetId="4">#REF!</definedName>
    <definedName name="hptax1" localSheetId="6">#REF!</definedName>
    <definedName name="hptax1" localSheetId="9">#REF!</definedName>
    <definedName name="hptax1" localSheetId="3">#REF!</definedName>
    <definedName name="hptax1">#REF!</definedName>
    <definedName name="hptax10" localSheetId="7">#REF!</definedName>
    <definedName name="hptax10" localSheetId="6">#REF!</definedName>
    <definedName name="hptax10" localSheetId="9">#REF!</definedName>
    <definedName name="hptax10" localSheetId="3">#REF!</definedName>
    <definedName name="hptax10">#REF!</definedName>
    <definedName name="hptax2" localSheetId="7">#REF!</definedName>
    <definedName name="hptax2" localSheetId="6">#REF!</definedName>
    <definedName name="hptax2" localSheetId="9">#REF!</definedName>
    <definedName name="hptax2" localSheetId="3">#REF!</definedName>
    <definedName name="hptax2">#REF!</definedName>
    <definedName name="hptax3" localSheetId="7">#REF!</definedName>
    <definedName name="hptax3" localSheetId="6">#REF!</definedName>
    <definedName name="hptax3" localSheetId="9">#REF!</definedName>
    <definedName name="hptax3" localSheetId="3">#REF!</definedName>
    <definedName name="hptax3">#REF!</definedName>
    <definedName name="hptax4" localSheetId="7">#REF!</definedName>
    <definedName name="hptax4" localSheetId="6">#REF!</definedName>
    <definedName name="hptax4" localSheetId="9">#REF!</definedName>
    <definedName name="hptax4" localSheetId="3">#REF!</definedName>
    <definedName name="hptax4">#REF!</definedName>
    <definedName name="hptax5" localSheetId="7">#REF!</definedName>
    <definedName name="hptax5" localSheetId="6">#REF!</definedName>
    <definedName name="hptax5" localSheetId="9">#REF!</definedName>
    <definedName name="hptax5" localSheetId="3">#REF!</definedName>
    <definedName name="hptax5">#REF!</definedName>
    <definedName name="hptax6" localSheetId="7">#REF!</definedName>
    <definedName name="hptax6" localSheetId="6">#REF!</definedName>
    <definedName name="hptax6" localSheetId="9">#REF!</definedName>
    <definedName name="hptax6" localSheetId="3">#REF!</definedName>
    <definedName name="hptax6">#REF!</definedName>
    <definedName name="hptax7" localSheetId="7">#REF!</definedName>
    <definedName name="hptax7" localSheetId="6">#REF!</definedName>
    <definedName name="hptax7" localSheetId="9">#REF!</definedName>
    <definedName name="hptax7" localSheetId="3">#REF!</definedName>
    <definedName name="hptax7">#REF!</definedName>
    <definedName name="hptax8" localSheetId="7">#REF!</definedName>
    <definedName name="hptax8" localSheetId="6">#REF!</definedName>
    <definedName name="hptax8" localSheetId="9">#REF!</definedName>
    <definedName name="hptax8" localSheetId="3">#REF!</definedName>
    <definedName name="hptax8">#REF!</definedName>
    <definedName name="hptax9" localSheetId="7">#REF!</definedName>
    <definedName name="hptax9" localSheetId="6">#REF!</definedName>
    <definedName name="hptax9" localSheetId="9">#REF!</definedName>
    <definedName name="hptax9" localSheetId="3">#REF!</definedName>
    <definedName name="hptax9">#REF!</definedName>
    <definedName name="HPTTL1" localSheetId="7">#REF!</definedName>
    <definedName name="HPTTL1" localSheetId="6">#REF!</definedName>
    <definedName name="HPTTL1" localSheetId="9">#REF!</definedName>
    <definedName name="HPTTL1" localSheetId="3">#REF!</definedName>
    <definedName name="HPTTL1">#REF!</definedName>
    <definedName name="hpttl10" localSheetId="7">#REF!</definedName>
    <definedName name="hpttl10" localSheetId="6">#REF!</definedName>
    <definedName name="hpttl10" localSheetId="9">#REF!</definedName>
    <definedName name="hpttl10" localSheetId="3">#REF!</definedName>
    <definedName name="hpttl10">#REF!</definedName>
    <definedName name="HPTTL2" localSheetId="7">#REF!</definedName>
    <definedName name="HPTTL2" localSheetId="6">#REF!</definedName>
    <definedName name="HPTTL2" localSheetId="9">#REF!</definedName>
    <definedName name="HPTTL2" localSheetId="3">#REF!</definedName>
    <definedName name="HPTTL2">#REF!</definedName>
    <definedName name="HPTTL3" localSheetId="7">#REF!</definedName>
    <definedName name="HPTTL3" localSheetId="6">#REF!</definedName>
    <definedName name="HPTTL3" localSheetId="9">#REF!</definedName>
    <definedName name="HPTTL3" localSheetId="3">#REF!</definedName>
    <definedName name="HPTTL3">#REF!</definedName>
    <definedName name="HPTTL4" localSheetId="7">#REF!</definedName>
    <definedName name="HPTTL4" localSheetId="6">#REF!</definedName>
    <definedName name="HPTTL4" localSheetId="9">#REF!</definedName>
    <definedName name="HPTTL4" localSheetId="3">#REF!</definedName>
    <definedName name="HPTTL4">#REF!</definedName>
    <definedName name="HPTTL5" localSheetId="7">#REF!</definedName>
    <definedName name="HPTTL5" localSheetId="6">#REF!</definedName>
    <definedName name="HPTTL5" localSheetId="9">#REF!</definedName>
    <definedName name="HPTTL5" localSheetId="3">#REF!</definedName>
    <definedName name="HPTTL5">#REF!</definedName>
    <definedName name="hpttl6" localSheetId="7">#REF!</definedName>
    <definedName name="hpttl6" localSheetId="6">#REF!</definedName>
    <definedName name="hpttl6" localSheetId="9">#REF!</definedName>
    <definedName name="hpttl6" localSheetId="3">#REF!</definedName>
    <definedName name="hpttl6">#REF!</definedName>
    <definedName name="hpttl7" localSheetId="7">#REF!</definedName>
    <definedName name="hpttl7" localSheetId="6">#REF!</definedName>
    <definedName name="hpttl7" localSheetId="9">#REF!</definedName>
    <definedName name="hpttl7" localSheetId="3">#REF!</definedName>
    <definedName name="hpttl7">#REF!</definedName>
    <definedName name="hpttl8" localSheetId="7">#REF!</definedName>
    <definedName name="hpttl8" localSheetId="6">#REF!</definedName>
    <definedName name="hpttl8" localSheetId="9">#REF!</definedName>
    <definedName name="hpttl8" localSheetId="3">#REF!</definedName>
    <definedName name="hpttl8">#REF!</definedName>
    <definedName name="hpttl9" localSheetId="7">#REF!</definedName>
    <definedName name="hpttl9" localSheetId="6">#REF!</definedName>
    <definedName name="hpttl9" localSheetId="9">#REF!</definedName>
    <definedName name="hpttl9" localSheetId="3">#REF!</definedName>
    <definedName name="hpttl9">#REF!</definedName>
    <definedName name="HPTTLA1" localSheetId="7">#REF!</definedName>
    <definedName name="HPTTLA1" localSheetId="6">#REF!</definedName>
    <definedName name="HPTTLA1" localSheetId="9">#REF!</definedName>
    <definedName name="HPTTLA1" localSheetId="3">#REF!</definedName>
    <definedName name="HPTTLA1">#REF!</definedName>
    <definedName name="HPTTLA10" localSheetId="7">#REF!</definedName>
    <definedName name="HPTTLA10" localSheetId="6">#REF!</definedName>
    <definedName name="HPTTLA10" localSheetId="9">#REF!</definedName>
    <definedName name="HPTTLA10" localSheetId="3">#REF!</definedName>
    <definedName name="HPTTLA10">#REF!</definedName>
    <definedName name="HPTTLA2" localSheetId="7">#REF!</definedName>
    <definedName name="HPTTLA2" localSheetId="6">#REF!</definedName>
    <definedName name="HPTTLA2" localSheetId="9">#REF!</definedName>
    <definedName name="HPTTLA2" localSheetId="3">#REF!</definedName>
    <definedName name="HPTTLA2">#REF!</definedName>
    <definedName name="HPTTLA3" localSheetId="7">#REF!</definedName>
    <definedName name="HPTTLA3" localSheetId="6">#REF!</definedName>
    <definedName name="HPTTLA3" localSheetId="9">#REF!</definedName>
    <definedName name="HPTTLA3" localSheetId="3">#REF!</definedName>
    <definedName name="HPTTLA3">#REF!</definedName>
    <definedName name="HPTTLA4" localSheetId="7">#REF!</definedName>
    <definedName name="HPTTLA4" localSheetId="6">#REF!</definedName>
    <definedName name="HPTTLA4" localSheetId="9">#REF!</definedName>
    <definedName name="HPTTLA4" localSheetId="3">#REF!</definedName>
    <definedName name="HPTTLA4">#REF!</definedName>
    <definedName name="HPTTLA5" localSheetId="7">#REF!</definedName>
    <definedName name="HPTTLA5" localSheetId="6">#REF!</definedName>
    <definedName name="HPTTLA5" localSheetId="9">#REF!</definedName>
    <definedName name="HPTTLA5" localSheetId="3">#REF!</definedName>
    <definedName name="HPTTLA5">#REF!</definedName>
    <definedName name="HPTTLA6" localSheetId="7">#REF!</definedName>
    <definedName name="HPTTLA6" localSheetId="6">#REF!</definedName>
    <definedName name="HPTTLA6" localSheetId="9">#REF!</definedName>
    <definedName name="HPTTLA6" localSheetId="3">#REF!</definedName>
    <definedName name="HPTTLA6">#REF!</definedName>
    <definedName name="HPTTLA7" localSheetId="7">#REF!</definedName>
    <definedName name="HPTTLA7" localSheetId="6">#REF!</definedName>
    <definedName name="HPTTLA7" localSheetId="9">#REF!</definedName>
    <definedName name="HPTTLA7" localSheetId="3">#REF!</definedName>
    <definedName name="HPTTLA7">#REF!</definedName>
    <definedName name="HPTTLA8" localSheetId="7">#REF!</definedName>
    <definedName name="HPTTLA8" localSheetId="6">#REF!</definedName>
    <definedName name="HPTTLA8" localSheetId="9">#REF!</definedName>
    <definedName name="HPTTLA8" localSheetId="3">#REF!</definedName>
    <definedName name="HPTTLA8">#REF!</definedName>
    <definedName name="HPTTLA9" localSheetId="7">#REF!</definedName>
    <definedName name="HPTTLA9" localSheetId="6">#REF!</definedName>
    <definedName name="HPTTLA9" localSheetId="9">#REF!</definedName>
    <definedName name="HPTTLA9" localSheetId="3">#REF!</definedName>
    <definedName name="HPTTLA9">#REF!</definedName>
    <definedName name="HPTWDV1" localSheetId="7">#REF!</definedName>
    <definedName name="HPTWDV1" localSheetId="6">#REF!</definedName>
    <definedName name="HPTWDV1" localSheetId="9">#REF!</definedName>
    <definedName name="HPTWDV1" localSheetId="3">#REF!</definedName>
    <definedName name="HPTWDV1">#REF!</definedName>
    <definedName name="HPTWDV10" localSheetId="7">#REF!</definedName>
    <definedName name="HPTWDV10" localSheetId="6">#REF!</definedName>
    <definedName name="HPTWDV10" localSheetId="9">#REF!</definedName>
    <definedName name="HPTWDV10" localSheetId="3">#REF!</definedName>
    <definedName name="HPTWDV10">#REF!</definedName>
    <definedName name="HPTWDV101" localSheetId="7">#REF!</definedName>
    <definedName name="HPTWDV101" localSheetId="6">#REF!</definedName>
    <definedName name="HPTWDV101" localSheetId="9">#REF!</definedName>
    <definedName name="HPTWDV101" localSheetId="3">#REF!</definedName>
    <definedName name="HPTWDV101">#REF!</definedName>
    <definedName name="HPTWDV101_8B" localSheetId="8">'[91]IBA&amp;HP'!#REF!</definedName>
    <definedName name="HPTWDV101_8B" localSheetId="7">'[91]IBA&amp;HP'!#REF!</definedName>
    <definedName name="HPTWDV101_8B" localSheetId="4">'[91]IBA&amp;HP'!#REF!</definedName>
    <definedName name="HPTWDV101_8B" localSheetId="6">'[91]IBA&amp;HP'!#REF!</definedName>
    <definedName name="HPTWDV101_8B" localSheetId="9">'[91]IBA&amp;HP'!#REF!</definedName>
    <definedName name="HPTWDV101_8B" localSheetId="3">'[91]IBA&amp;HP'!#REF!</definedName>
    <definedName name="HPTWDV101_8B">'[91]IBA&amp;HP'!#REF!</definedName>
    <definedName name="HPTWDV101A" localSheetId="7">#REF!</definedName>
    <definedName name="HPTWDV101A" localSheetId="4">#REF!</definedName>
    <definedName name="HPTWDV101A" localSheetId="6">#REF!</definedName>
    <definedName name="HPTWDV101A" localSheetId="9">#REF!</definedName>
    <definedName name="HPTWDV101A" localSheetId="3">#REF!</definedName>
    <definedName name="HPTWDV101A">#REF!</definedName>
    <definedName name="HPTWDV101ACF" localSheetId="8">'[91]IBA&amp;HP'!#REF!</definedName>
    <definedName name="HPTWDV101ACF" localSheetId="7">'[91]IBA&amp;HP'!#REF!</definedName>
    <definedName name="HPTWDV101ACF" localSheetId="4">'[91]IBA&amp;HP'!#REF!</definedName>
    <definedName name="HPTWDV101ACF" localSheetId="6">'[91]IBA&amp;HP'!#REF!</definedName>
    <definedName name="HPTWDV101ACF" localSheetId="9">'[91]IBA&amp;HP'!#REF!</definedName>
    <definedName name="HPTWDV101ACF" localSheetId="3">'[91]IBA&amp;HP'!#REF!</definedName>
    <definedName name="HPTWDV101ACF">'[91]IBA&amp;HP'!#REF!</definedName>
    <definedName name="HPTWDV102" localSheetId="7">#REF!</definedName>
    <definedName name="HPTWDV102" localSheetId="4">#REF!</definedName>
    <definedName name="HPTWDV102" localSheetId="6">#REF!</definedName>
    <definedName name="HPTWDV102" localSheetId="9">#REF!</definedName>
    <definedName name="HPTWDV102" localSheetId="3">#REF!</definedName>
    <definedName name="HPTWDV102">#REF!</definedName>
    <definedName name="HPTWDV102A" localSheetId="7">#REF!</definedName>
    <definedName name="HPTWDV102A" localSheetId="6">#REF!</definedName>
    <definedName name="HPTWDV102A" localSheetId="9">#REF!</definedName>
    <definedName name="HPTWDV102A" localSheetId="3">#REF!</definedName>
    <definedName name="HPTWDV102A">#REF!</definedName>
    <definedName name="HPTWDV103" localSheetId="7">#REF!</definedName>
    <definedName name="HPTWDV103" localSheetId="6">#REF!</definedName>
    <definedName name="HPTWDV103" localSheetId="9">#REF!</definedName>
    <definedName name="HPTWDV103" localSheetId="3">#REF!</definedName>
    <definedName name="HPTWDV103">#REF!</definedName>
    <definedName name="HPTWDV103A" localSheetId="7">#REF!</definedName>
    <definedName name="HPTWDV103A" localSheetId="6">#REF!</definedName>
    <definedName name="HPTWDV103A" localSheetId="9">#REF!</definedName>
    <definedName name="HPTWDV103A" localSheetId="3">#REF!</definedName>
    <definedName name="HPTWDV103A">#REF!</definedName>
    <definedName name="HPTWDV104A" localSheetId="7">#REF!</definedName>
    <definedName name="HPTWDV104A" localSheetId="6">#REF!</definedName>
    <definedName name="HPTWDV104A" localSheetId="9">#REF!</definedName>
    <definedName name="HPTWDV104A" localSheetId="3">#REF!</definedName>
    <definedName name="HPTWDV104A">#REF!</definedName>
    <definedName name="HPTWDV105A" localSheetId="7">#REF!</definedName>
    <definedName name="HPTWDV105A" localSheetId="6">#REF!</definedName>
    <definedName name="HPTWDV105A" localSheetId="9">#REF!</definedName>
    <definedName name="HPTWDV105A" localSheetId="3">#REF!</definedName>
    <definedName name="HPTWDV105A">#REF!</definedName>
    <definedName name="HPTWDV106A" localSheetId="7">#REF!</definedName>
    <definedName name="HPTWDV106A" localSheetId="6">#REF!</definedName>
    <definedName name="HPTWDV106A" localSheetId="9">#REF!</definedName>
    <definedName name="HPTWDV106A" localSheetId="3">#REF!</definedName>
    <definedName name="HPTWDV106A">#REF!</definedName>
    <definedName name="HPTWDV107A" localSheetId="7">#REF!</definedName>
    <definedName name="HPTWDV107A" localSheetId="6">#REF!</definedName>
    <definedName name="HPTWDV107A" localSheetId="9">#REF!</definedName>
    <definedName name="HPTWDV107A" localSheetId="3">#REF!</definedName>
    <definedName name="HPTWDV107A">#REF!</definedName>
    <definedName name="HPTWDV108A" localSheetId="7">#REF!</definedName>
    <definedName name="HPTWDV108A" localSheetId="6">#REF!</definedName>
    <definedName name="HPTWDV108A" localSheetId="9">#REF!</definedName>
    <definedName name="HPTWDV108A" localSheetId="3">#REF!</definedName>
    <definedName name="HPTWDV108A">#REF!</definedName>
    <definedName name="HPTWDV10A" localSheetId="7">#REF!</definedName>
    <definedName name="HPTWDV10A" localSheetId="6">#REF!</definedName>
    <definedName name="HPTWDV10A" localSheetId="9">#REF!</definedName>
    <definedName name="HPTWDV10A" localSheetId="3">#REF!</definedName>
    <definedName name="HPTWDV10A">#REF!</definedName>
    <definedName name="HPTWDV10ACF" localSheetId="8">'[91]IBA&amp;HP'!#REF!</definedName>
    <definedName name="HPTWDV10ACF" localSheetId="7">'[91]IBA&amp;HP'!#REF!</definedName>
    <definedName name="HPTWDV10ACF" localSheetId="4">'[91]IBA&amp;HP'!#REF!</definedName>
    <definedName name="HPTWDV10ACF" localSheetId="6">'[91]IBA&amp;HP'!#REF!</definedName>
    <definedName name="HPTWDV10ACF" localSheetId="9">'[91]IBA&amp;HP'!#REF!</definedName>
    <definedName name="HPTWDV10ACF" localSheetId="3">'[91]IBA&amp;HP'!#REF!</definedName>
    <definedName name="HPTWDV10ACF">'[91]IBA&amp;HP'!#REF!</definedName>
    <definedName name="HPTWDV10BA" localSheetId="8">'[91]IBA&amp;HP'!#REF!</definedName>
    <definedName name="HPTWDV10BA" localSheetId="7">'[91]IBA&amp;HP'!#REF!</definedName>
    <definedName name="HPTWDV10BA" localSheetId="4">'[91]IBA&amp;HP'!#REF!</definedName>
    <definedName name="HPTWDV10BA" localSheetId="6">'[91]IBA&amp;HP'!#REF!</definedName>
    <definedName name="HPTWDV10BA" localSheetId="9">'[91]IBA&amp;HP'!#REF!</definedName>
    <definedName name="HPTWDV10BA" localSheetId="3">'[91]IBA&amp;HP'!#REF!</definedName>
    <definedName name="HPTWDV10BA">'[91]IBA&amp;HP'!#REF!</definedName>
    <definedName name="HPTWDV10BB" localSheetId="8">'[91]IBA&amp;HP'!#REF!</definedName>
    <definedName name="HPTWDV10BB" localSheetId="7">'[91]IBA&amp;HP'!#REF!</definedName>
    <definedName name="HPTWDV10BB" localSheetId="4">'[91]IBA&amp;HP'!#REF!</definedName>
    <definedName name="HPTWDV10BB" localSheetId="6">'[91]IBA&amp;HP'!#REF!</definedName>
    <definedName name="HPTWDV10BB" localSheetId="9">'[91]IBA&amp;HP'!#REF!</definedName>
    <definedName name="HPTWDV10BB" localSheetId="3">'[91]IBA&amp;HP'!#REF!</definedName>
    <definedName name="HPTWDV10BB">'[91]IBA&amp;HP'!#REF!</definedName>
    <definedName name="HPTWDV10BC" localSheetId="8">'[91]IBA&amp;HP'!#REF!</definedName>
    <definedName name="HPTWDV10BC" localSheetId="7">'[91]IBA&amp;HP'!#REF!</definedName>
    <definedName name="HPTWDV10BC" localSheetId="4">'[91]IBA&amp;HP'!#REF!</definedName>
    <definedName name="HPTWDV10BC" localSheetId="6">'[91]IBA&amp;HP'!#REF!</definedName>
    <definedName name="HPTWDV10BC" localSheetId="9">'[91]IBA&amp;HP'!#REF!</definedName>
    <definedName name="HPTWDV10BC" localSheetId="3">'[91]IBA&amp;HP'!#REF!</definedName>
    <definedName name="HPTWDV10BC">'[91]IBA&amp;HP'!#REF!</definedName>
    <definedName name="HPTWDV10BD" localSheetId="8">'[91]IBA&amp;HP'!#REF!</definedName>
    <definedName name="HPTWDV10BD" localSheetId="7">'[91]IBA&amp;HP'!#REF!</definedName>
    <definedName name="HPTWDV10BD" localSheetId="4">'[91]IBA&amp;HP'!#REF!</definedName>
    <definedName name="HPTWDV10BD" localSheetId="6">'[91]IBA&amp;HP'!#REF!</definedName>
    <definedName name="HPTWDV10BD" localSheetId="9">'[91]IBA&amp;HP'!#REF!</definedName>
    <definedName name="HPTWDV10BD" localSheetId="3">'[91]IBA&amp;HP'!#REF!</definedName>
    <definedName name="HPTWDV10BD">'[91]IBA&amp;HP'!#REF!</definedName>
    <definedName name="HPTWDV10BE" localSheetId="8">'[91]IBA&amp;HP'!#REF!</definedName>
    <definedName name="HPTWDV10BE" localSheetId="7">'[91]IBA&amp;HP'!#REF!</definedName>
    <definedName name="HPTWDV10BE" localSheetId="4">'[91]IBA&amp;HP'!#REF!</definedName>
    <definedName name="HPTWDV10BE" localSheetId="6">'[91]IBA&amp;HP'!#REF!</definedName>
    <definedName name="HPTWDV10BE" localSheetId="9">'[91]IBA&amp;HP'!#REF!</definedName>
    <definedName name="HPTWDV10BE" localSheetId="3">'[91]IBA&amp;HP'!#REF!</definedName>
    <definedName name="HPTWDV10BE">'[91]IBA&amp;HP'!#REF!</definedName>
    <definedName name="HPTWDV10BF" localSheetId="8">'[91]IBA&amp;HP'!#REF!</definedName>
    <definedName name="HPTWDV10BF" localSheetId="7">'[91]IBA&amp;HP'!#REF!</definedName>
    <definedName name="HPTWDV10BF" localSheetId="4">'[91]IBA&amp;HP'!#REF!</definedName>
    <definedName name="HPTWDV10BF" localSheetId="6">'[91]IBA&amp;HP'!#REF!</definedName>
    <definedName name="HPTWDV10BF" localSheetId="9">'[91]IBA&amp;HP'!#REF!</definedName>
    <definedName name="HPTWDV10BF" localSheetId="3">'[91]IBA&amp;HP'!#REF!</definedName>
    <definedName name="HPTWDV10BF">'[91]IBA&amp;HP'!#REF!</definedName>
    <definedName name="HPTWDV11" localSheetId="7">#REF!</definedName>
    <definedName name="HPTWDV11" localSheetId="4">#REF!</definedName>
    <definedName name="HPTWDV11" localSheetId="6">#REF!</definedName>
    <definedName name="HPTWDV11" localSheetId="9">#REF!</definedName>
    <definedName name="HPTWDV11" localSheetId="3">#REF!</definedName>
    <definedName name="HPTWDV11">#REF!</definedName>
    <definedName name="HPTWDV11_8B" localSheetId="8">'[91]IBA&amp;HP'!#REF!</definedName>
    <definedName name="HPTWDV11_8B" localSheetId="7">'[91]IBA&amp;HP'!#REF!</definedName>
    <definedName name="HPTWDV11_8B" localSheetId="4">'[91]IBA&amp;HP'!#REF!</definedName>
    <definedName name="HPTWDV11_8B" localSheetId="6">'[91]IBA&amp;HP'!#REF!</definedName>
    <definedName name="HPTWDV11_8B" localSheetId="9">'[91]IBA&amp;HP'!#REF!</definedName>
    <definedName name="HPTWDV11_8B" localSheetId="3">'[91]IBA&amp;HP'!#REF!</definedName>
    <definedName name="HPTWDV11_8B">'[91]IBA&amp;HP'!#REF!</definedName>
    <definedName name="HPTWDV11A" localSheetId="7">#REF!</definedName>
    <definedName name="HPTWDV11A" localSheetId="4">#REF!</definedName>
    <definedName name="HPTWDV11A" localSheetId="6">#REF!</definedName>
    <definedName name="HPTWDV11A" localSheetId="9">#REF!</definedName>
    <definedName name="HPTWDV11A" localSheetId="3">#REF!</definedName>
    <definedName name="HPTWDV11A">#REF!</definedName>
    <definedName name="HPTWDV11ACF" localSheetId="8">'[91]IBA&amp;HP'!#REF!</definedName>
    <definedName name="HPTWDV11ACF" localSheetId="7">'[91]IBA&amp;HP'!#REF!</definedName>
    <definedName name="HPTWDV11ACF" localSheetId="4">'[91]IBA&amp;HP'!#REF!</definedName>
    <definedName name="HPTWDV11ACF" localSheetId="6">'[91]IBA&amp;HP'!#REF!</definedName>
    <definedName name="HPTWDV11ACF" localSheetId="9">'[91]IBA&amp;HP'!#REF!</definedName>
    <definedName name="HPTWDV11ACF" localSheetId="3">'[91]IBA&amp;HP'!#REF!</definedName>
    <definedName name="HPTWDV11ACF">'[91]IBA&amp;HP'!#REF!</definedName>
    <definedName name="HPTWDV12" localSheetId="7">#REF!</definedName>
    <definedName name="HPTWDV12" localSheetId="4">#REF!</definedName>
    <definedName name="HPTWDV12" localSheetId="6">#REF!</definedName>
    <definedName name="HPTWDV12" localSheetId="9">#REF!</definedName>
    <definedName name="HPTWDV12" localSheetId="3">#REF!</definedName>
    <definedName name="HPTWDV12">#REF!</definedName>
    <definedName name="HPTWDV12A" localSheetId="7">#REF!</definedName>
    <definedName name="HPTWDV12A" localSheetId="6">#REF!</definedName>
    <definedName name="HPTWDV12A" localSheetId="9">#REF!</definedName>
    <definedName name="HPTWDV12A" localSheetId="3">#REF!</definedName>
    <definedName name="HPTWDV12A">#REF!</definedName>
    <definedName name="HPTWDV13" localSheetId="7">#REF!</definedName>
    <definedName name="HPTWDV13" localSheetId="6">#REF!</definedName>
    <definedName name="HPTWDV13" localSheetId="9">#REF!</definedName>
    <definedName name="HPTWDV13" localSheetId="3">#REF!</definedName>
    <definedName name="HPTWDV13">#REF!</definedName>
    <definedName name="HPTWDV13A" localSheetId="7">#REF!</definedName>
    <definedName name="HPTWDV13A" localSheetId="6">#REF!</definedName>
    <definedName name="HPTWDV13A" localSheetId="9">#REF!</definedName>
    <definedName name="HPTWDV13A" localSheetId="3">#REF!</definedName>
    <definedName name="HPTWDV13A">#REF!</definedName>
    <definedName name="hptwdv14a" localSheetId="7">#REF!</definedName>
    <definedName name="hptwdv14a" localSheetId="6">#REF!</definedName>
    <definedName name="hptwdv14a" localSheetId="9">#REF!</definedName>
    <definedName name="hptwdv14a" localSheetId="3">#REF!</definedName>
    <definedName name="hptwdv14a">#REF!</definedName>
    <definedName name="hptwdv15a" localSheetId="7">#REF!</definedName>
    <definedName name="hptwdv15a" localSheetId="6">#REF!</definedName>
    <definedName name="hptwdv15a" localSheetId="9">#REF!</definedName>
    <definedName name="hptwdv15a" localSheetId="3">#REF!</definedName>
    <definedName name="hptwdv15a">#REF!</definedName>
    <definedName name="hptwdv16a" localSheetId="7">#REF!</definedName>
    <definedName name="hptwdv16a" localSheetId="6">#REF!</definedName>
    <definedName name="hptwdv16a" localSheetId="9">#REF!</definedName>
    <definedName name="hptwdv16a" localSheetId="3">#REF!</definedName>
    <definedName name="hptwdv16a">#REF!</definedName>
    <definedName name="hptwdv17a" localSheetId="7">#REF!</definedName>
    <definedName name="hptwdv17a" localSheetId="6">#REF!</definedName>
    <definedName name="hptwdv17a" localSheetId="9">#REF!</definedName>
    <definedName name="hptwdv17a" localSheetId="3">#REF!</definedName>
    <definedName name="hptwdv17a">#REF!</definedName>
    <definedName name="hptwdv18a" localSheetId="7">#REF!</definedName>
    <definedName name="hptwdv18a" localSheetId="6">#REF!</definedName>
    <definedName name="hptwdv18a" localSheetId="9">#REF!</definedName>
    <definedName name="hptwdv18a" localSheetId="3">#REF!</definedName>
    <definedName name="hptwdv18a">#REF!</definedName>
    <definedName name="HPTWDV1A" localSheetId="7">#REF!</definedName>
    <definedName name="HPTWDV1A" localSheetId="6">#REF!</definedName>
    <definedName name="HPTWDV1A" localSheetId="9">#REF!</definedName>
    <definedName name="HPTWDV1A" localSheetId="3">#REF!</definedName>
    <definedName name="HPTWDV1A">#REF!</definedName>
    <definedName name="HPTWDV1ACF" localSheetId="8">'[91]IBA&amp;HP'!#REF!</definedName>
    <definedName name="HPTWDV1ACF" localSheetId="7">'[91]IBA&amp;HP'!#REF!</definedName>
    <definedName name="HPTWDV1ACF" localSheetId="4">'[91]IBA&amp;HP'!#REF!</definedName>
    <definedName name="HPTWDV1ACF" localSheetId="6">'[91]IBA&amp;HP'!#REF!</definedName>
    <definedName name="HPTWDV1ACF" localSheetId="9">'[91]IBA&amp;HP'!#REF!</definedName>
    <definedName name="HPTWDV1ACF" localSheetId="3">'[91]IBA&amp;HP'!#REF!</definedName>
    <definedName name="HPTWDV1ACF">'[91]IBA&amp;HP'!#REF!</definedName>
    <definedName name="HPTWDV1BA" localSheetId="8">'[91]IBA&amp;HP'!#REF!</definedName>
    <definedName name="HPTWDV1BA" localSheetId="7">'[91]IBA&amp;HP'!#REF!</definedName>
    <definedName name="HPTWDV1BA" localSheetId="4">'[91]IBA&amp;HP'!#REF!</definedName>
    <definedName name="HPTWDV1BA" localSheetId="6">'[91]IBA&amp;HP'!#REF!</definedName>
    <definedName name="HPTWDV1BA" localSheetId="9">'[91]IBA&amp;HP'!#REF!</definedName>
    <definedName name="HPTWDV1BA" localSheetId="3">'[91]IBA&amp;HP'!#REF!</definedName>
    <definedName name="HPTWDV1BA">'[91]IBA&amp;HP'!#REF!</definedName>
    <definedName name="HPTWDV1BA_F" localSheetId="8">'[91]IBA&amp;HP'!#REF!</definedName>
    <definedName name="HPTWDV1BA_F" localSheetId="7">'[91]IBA&amp;HP'!#REF!</definedName>
    <definedName name="HPTWDV1BA_F" localSheetId="4">'[91]IBA&amp;HP'!#REF!</definedName>
    <definedName name="HPTWDV1BA_F" localSheetId="6">'[91]IBA&amp;HP'!#REF!</definedName>
    <definedName name="HPTWDV1BA_F" localSheetId="9">'[91]IBA&amp;HP'!#REF!</definedName>
    <definedName name="HPTWDV1BA_F" localSheetId="3">'[91]IBA&amp;HP'!#REF!</definedName>
    <definedName name="HPTWDV1BA_F">'[91]IBA&amp;HP'!#REF!</definedName>
    <definedName name="HPTWDV1BB" localSheetId="8">'[91]IBA&amp;HP'!#REF!</definedName>
    <definedName name="HPTWDV1BB" localSheetId="7">'[91]IBA&amp;HP'!#REF!</definedName>
    <definedName name="HPTWDV1BB" localSheetId="4">'[91]IBA&amp;HP'!#REF!</definedName>
    <definedName name="HPTWDV1BB" localSheetId="6">'[91]IBA&amp;HP'!#REF!</definedName>
    <definedName name="HPTWDV1BB" localSheetId="9">'[91]IBA&amp;HP'!#REF!</definedName>
    <definedName name="HPTWDV1BB" localSheetId="3">'[91]IBA&amp;HP'!#REF!</definedName>
    <definedName name="HPTWDV1BB">'[91]IBA&amp;HP'!#REF!</definedName>
    <definedName name="HPTWDV1BC" localSheetId="8">'[91]IBA&amp;HP'!#REF!</definedName>
    <definedName name="HPTWDV1BC" localSheetId="7">'[91]IBA&amp;HP'!#REF!</definedName>
    <definedName name="HPTWDV1BC" localSheetId="4">'[91]IBA&amp;HP'!#REF!</definedName>
    <definedName name="HPTWDV1BC" localSheetId="6">'[91]IBA&amp;HP'!#REF!</definedName>
    <definedName name="HPTWDV1BC" localSheetId="9">'[91]IBA&amp;HP'!#REF!</definedName>
    <definedName name="HPTWDV1BC" localSheetId="3">'[91]IBA&amp;HP'!#REF!</definedName>
    <definedName name="HPTWDV1BC">'[91]IBA&amp;HP'!#REF!</definedName>
    <definedName name="HPTWDV1BD" localSheetId="8">'[91]IBA&amp;HP'!#REF!</definedName>
    <definedName name="HPTWDV1BD" localSheetId="7">'[91]IBA&amp;HP'!#REF!</definedName>
    <definedName name="HPTWDV1BD" localSheetId="4">'[91]IBA&amp;HP'!#REF!</definedName>
    <definedName name="HPTWDV1BD" localSheetId="6">'[91]IBA&amp;HP'!#REF!</definedName>
    <definedName name="HPTWDV1BD" localSheetId="9">'[91]IBA&amp;HP'!#REF!</definedName>
    <definedName name="HPTWDV1BD" localSheetId="3">'[91]IBA&amp;HP'!#REF!</definedName>
    <definedName name="HPTWDV1BD">'[91]IBA&amp;HP'!#REF!</definedName>
    <definedName name="HPTWDV1BE" localSheetId="8">'[91]IBA&amp;HP'!#REF!</definedName>
    <definedName name="HPTWDV1BE" localSheetId="7">'[91]IBA&amp;HP'!#REF!</definedName>
    <definedName name="HPTWDV1BE" localSheetId="4">'[91]IBA&amp;HP'!#REF!</definedName>
    <definedName name="HPTWDV1BE" localSheetId="6">'[91]IBA&amp;HP'!#REF!</definedName>
    <definedName name="HPTWDV1BE" localSheetId="9">'[91]IBA&amp;HP'!#REF!</definedName>
    <definedName name="HPTWDV1BE" localSheetId="3">'[91]IBA&amp;HP'!#REF!</definedName>
    <definedName name="HPTWDV1BE">'[91]IBA&amp;HP'!#REF!</definedName>
    <definedName name="HPTWDV1BF" localSheetId="8">'[91]IBA&amp;HP'!#REF!</definedName>
    <definedName name="HPTWDV1BF" localSheetId="7">'[91]IBA&amp;HP'!#REF!</definedName>
    <definedName name="HPTWDV1BF" localSheetId="4">'[91]IBA&amp;HP'!#REF!</definedName>
    <definedName name="HPTWDV1BF" localSheetId="6">'[91]IBA&amp;HP'!#REF!</definedName>
    <definedName name="HPTWDV1BF" localSheetId="9">'[91]IBA&amp;HP'!#REF!</definedName>
    <definedName name="HPTWDV1BF" localSheetId="3">'[91]IBA&amp;HP'!#REF!</definedName>
    <definedName name="HPTWDV1BF">'[91]IBA&amp;HP'!#REF!</definedName>
    <definedName name="HPTWDV2" localSheetId="7">#REF!</definedName>
    <definedName name="HPTWDV2" localSheetId="4">#REF!</definedName>
    <definedName name="HPTWDV2" localSheetId="6">#REF!</definedName>
    <definedName name="HPTWDV2" localSheetId="9">#REF!</definedName>
    <definedName name="HPTWDV2" localSheetId="3">#REF!</definedName>
    <definedName name="HPTWDV2">#REF!</definedName>
    <definedName name="HPTWDV21" localSheetId="7">#REF!</definedName>
    <definedName name="HPTWDV21" localSheetId="6">#REF!</definedName>
    <definedName name="HPTWDV21" localSheetId="9">#REF!</definedName>
    <definedName name="HPTWDV21" localSheetId="3">#REF!</definedName>
    <definedName name="HPTWDV21">#REF!</definedName>
    <definedName name="HPTWDV21_8B" localSheetId="8">'[91]IBA&amp;HP'!#REF!</definedName>
    <definedName name="HPTWDV21_8B" localSheetId="7">'[91]IBA&amp;HP'!#REF!</definedName>
    <definedName name="HPTWDV21_8B" localSheetId="4">'[91]IBA&amp;HP'!#REF!</definedName>
    <definedName name="HPTWDV21_8B" localSheetId="6">'[91]IBA&amp;HP'!#REF!</definedName>
    <definedName name="HPTWDV21_8B" localSheetId="9">'[91]IBA&amp;HP'!#REF!</definedName>
    <definedName name="HPTWDV21_8B" localSheetId="3">'[91]IBA&amp;HP'!#REF!</definedName>
    <definedName name="HPTWDV21_8B">'[91]IBA&amp;HP'!#REF!</definedName>
    <definedName name="HPTWDV21A" localSheetId="7">#REF!</definedName>
    <definedName name="HPTWDV21A" localSheetId="4">#REF!</definedName>
    <definedName name="HPTWDV21A" localSheetId="6">#REF!</definedName>
    <definedName name="HPTWDV21A" localSheetId="9">#REF!</definedName>
    <definedName name="HPTWDV21A" localSheetId="3">#REF!</definedName>
    <definedName name="HPTWDV21A">#REF!</definedName>
    <definedName name="HPTWDV21ACF" localSheetId="8">'[91]IBA&amp;HP'!#REF!</definedName>
    <definedName name="HPTWDV21ACF" localSheetId="7">'[91]IBA&amp;HP'!#REF!</definedName>
    <definedName name="HPTWDV21ACF" localSheetId="4">'[91]IBA&amp;HP'!#REF!</definedName>
    <definedName name="HPTWDV21ACF" localSheetId="6">'[91]IBA&amp;HP'!#REF!</definedName>
    <definedName name="HPTWDV21ACF" localSheetId="9">'[91]IBA&amp;HP'!#REF!</definedName>
    <definedName name="HPTWDV21ACF" localSheetId="3">'[91]IBA&amp;HP'!#REF!</definedName>
    <definedName name="HPTWDV21ACF">'[91]IBA&amp;HP'!#REF!</definedName>
    <definedName name="HPTWDV22" localSheetId="7">#REF!</definedName>
    <definedName name="HPTWDV22" localSheetId="4">#REF!</definedName>
    <definedName name="HPTWDV22" localSheetId="6">#REF!</definedName>
    <definedName name="HPTWDV22" localSheetId="9">#REF!</definedName>
    <definedName name="HPTWDV22" localSheetId="3">#REF!</definedName>
    <definedName name="HPTWDV22">#REF!</definedName>
    <definedName name="HPTWDV22A" localSheetId="7">#REF!</definedName>
    <definedName name="HPTWDV22A" localSheetId="6">#REF!</definedName>
    <definedName name="HPTWDV22A" localSheetId="9">#REF!</definedName>
    <definedName name="HPTWDV22A" localSheetId="3">#REF!</definedName>
    <definedName name="HPTWDV22A">#REF!</definedName>
    <definedName name="HPTWDV23" localSheetId="7">#REF!</definedName>
    <definedName name="HPTWDV23" localSheetId="6">#REF!</definedName>
    <definedName name="HPTWDV23" localSheetId="9">#REF!</definedName>
    <definedName name="HPTWDV23" localSheetId="3">#REF!</definedName>
    <definedName name="HPTWDV23">#REF!</definedName>
    <definedName name="HPTWDV23A" localSheetId="7">#REF!</definedName>
    <definedName name="HPTWDV23A" localSheetId="6">#REF!</definedName>
    <definedName name="HPTWDV23A" localSheetId="9">#REF!</definedName>
    <definedName name="HPTWDV23A" localSheetId="3">#REF!</definedName>
    <definedName name="HPTWDV23A">#REF!</definedName>
    <definedName name="HPTWDV24A" localSheetId="7">#REF!</definedName>
    <definedName name="HPTWDV24A" localSheetId="6">#REF!</definedName>
    <definedName name="HPTWDV24A" localSheetId="9">#REF!</definedName>
    <definedName name="HPTWDV24A" localSheetId="3">#REF!</definedName>
    <definedName name="HPTWDV24A">#REF!</definedName>
    <definedName name="HPTWDV25A" localSheetId="7">#REF!</definedName>
    <definedName name="HPTWDV25A" localSheetId="6">#REF!</definedName>
    <definedName name="HPTWDV25A" localSheetId="9">#REF!</definedName>
    <definedName name="HPTWDV25A" localSheetId="3">#REF!</definedName>
    <definedName name="HPTWDV25A">#REF!</definedName>
    <definedName name="HPTWDV26A" localSheetId="7">#REF!</definedName>
    <definedName name="HPTWDV26A" localSheetId="6">#REF!</definedName>
    <definedName name="HPTWDV26A" localSheetId="9">#REF!</definedName>
    <definedName name="HPTWDV26A" localSheetId="3">#REF!</definedName>
    <definedName name="HPTWDV26A">#REF!</definedName>
    <definedName name="HPTWDV27A" localSheetId="7">#REF!</definedName>
    <definedName name="HPTWDV27A" localSheetId="6">#REF!</definedName>
    <definedName name="HPTWDV27A" localSheetId="9">#REF!</definedName>
    <definedName name="HPTWDV27A" localSheetId="3">#REF!</definedName>
    <definedName name="HPTWDV27A">#REF!</definedName>
    <definedName name="HPTWDV28A" localSheetId="7">#REF!</definedName>
    <definedName name="HPTWDV28A" localSheetId="6">#REF!</definedName>
    <definedName name="HPTWDV28A" localSheetId="9">#REF!</definedName>
    <definedName name="HPTWDV28A" localSheetId="3">#REF!</definedName>
    <definedName name="HPTWDV28A">#REF!</definedName>
    <definedName name="HPTWDV2A" localSheetId="7">#REF!</definedName>
    <definedName name="HPTWDV2A" localSheetId="6">#REF!</definedName>
    <definedName name="HPTWDV2A" localSheetId="9">#REF!</definedName>
    <definedName name="HPTWDV2A" localSheetId="3">#REF!</definedName>
    <definedName name="HPTWDV2A">#REF!</definedName>
    <definedName name="HPTWDV2ACF" localSheetId="8">'[91]IBA&amp;HP'!#REF!</definedName>
    <definedName name="HPTWDV2ACF" localSheetId="7">'[91]IBA&amp;HP'!#REF!</definedName>
    <definedName name="HPTWDV2ACF" localSheetId="4">'[91]IBA&amp;HP'!#REF!</definedName>
    <definedName name="HPTWDV2ACF" localSheetId="6">'[91]IBA&amp;HP'!#REF!</definedName>
    <definedName name="HPTWDV2ACF" localSheetId="9">'[91]IBA&amp;HP'!#REF!</definedName>
    <definedName name="HPTWDV2ACF" localSheetId="3">'[91]IBA&amp;HP'!#REF!</definedName>
    <definedName name="HPTWDV2ACF">'[91]IBA&amp;HP'!#REF!</definedName>
    <definedName name="HPTWDV2AG" localSheetId="8">'[91]IBA&amp;HP'!#REF!</definedName>
    <definedName name="HPTWDV2AG" localSheetId="7">'[91]IBA&amp;HP'!#REF!</definedName>
    <definedName name="HPTWDV2AG" localSheetId="4">'[91]IBA&amp;HP'!#REF!</definedName>
    <definedName name="HPTWDV2AG" localSheetId="6">'[91]IBA&amp;HP'!#REF!</definedName>
    <definedName name="HPTWDV2AG" localSheetId="9">'[91]IBA&amp;HP'!#REF!</definedName>
    <definedName name="HPTWDV2AG" localSheetId="3">'[91]IBA&amp;HP'!#REF!</definedName>
    <definedName name="HPTWDV2AG">'[91]IBA&amp;HP'!#REF!</definedName>
    <definedName name="HPTWDV2BA" localSheetId="8">'[91]IBA&amp;HP'!#REF!</definedName>
    <definedName name="HPTWDV2BA" localSheetId="7">'[91]IBA&amp;HP'!#REF!</definedName>
    <definedName name="HPTWDV2BA" localSheetId="4">'[91]IBA&amp;HP'!#REF!</definedName>
    <definedName name="HPTWDV2BA" localSheetId="6">'[91]IBA&amp;HP'!#REF!</definedName>
    <definedName name="HPTWDV2BA" localSheetId="9">'[91]IBA&amp;HP'!#REF!</definedName>
    <definedName name="HPTWDV2BA" localSheetId="3">'[91]IBA&amp;HP'!#REF!</definedName>
    <definedName name="HPTWDV2BA">'[91]IBA&amp;HP'!#REF!</definedName>
    <definedName name="HPTWDV2BB" localSheetId="8">'[91]IBA&amp;HP'!#REF!</definedName>
    <definedName name="HPTWDV2BB" localSheetId="7">'[91]IBA&amp;HP'!#REF!</definedName>
    <definedName name="HPTWDV2BB" localSheetId="4">'[91]IBA&amp;HP'!#REF!</definedName>
    <definedName name="HPTWDV2BB" localSheetId="6">'[91]IBA&amp;HP'!#REF!</definedName>
    <definedName name="HPTWDV2BB" localSheetId="9">'[91]IBA&amp;HP'!#REF!</definedName>
    <definedName name="HPTWDV2BB" localSheetId="3">'[91]IBA&amp;HP'!#REF!</definedName>
    <definedName name="HPTWDV2BB">'[91]IBA&amp;HP'!#REF!</definedName>
    <definedName name="HPTWDV2BC" localSheetId="8">'[91]IBA&amp;HP'!#REF!</definedName>
    <definedName name="HPTWDV2BC" localSheetId="7">'[91]IBA&amp;HP'!#REF!</definedName>
    <definedName name="HPTWDV2BC" localSheetId="4">'[91]IBA&amp;HP'!#REF!</definedName>
    <definedName name="HPTWDV2BC" localSheetId="6">'[91]IBA&amp;HP'!#REF!</definedName>
    <definedName name="HPTWDV2BC" localSheetId="9">'[91]IBA&amp;HP'!#REF!</definedName>
    <definedName name="HPTWDV2BC" localSheetId="3">'[91]IBA&amp;HP'!#REF!</definedName>
    <definedName name="HPTWDV2BC">'[91]IBA&amp;HP'!#REF!</definedName>
    <definedName name="HPTWDV2BD" localSheetId="8">'[91]IBA&amp;HP'!#REF!</definedName>
    <definedName name="HPTWDV2BD" localSheetId="7">'[91]IBA&amp;HP'!#REF!</definedName>
    <definedName name="HPTWDV2BD" localSheetId="4">'[91]IBA&amp;HP'!#REF!</definedName>
    <definedName name="HPTWDV2BD" localSheetId="6">'[91]IBA&amp;HP'!#REF!</definedName>
    <definedName name="HPTWDV2BD" localSheetId="9">'[91]IBA&amp;HP'!#REF!</definedName>
    <definedName name="HPTWDV2BD" localSheetId="3">'[91]IBA&amp;HP'!#REF!</definedName>
    <definedName name="HPTWDV2BD">'[91]IBA&amp;HP'!#REF!</definedName>
    <definedName name="HPTWDV2BE" localSheetId="8">'[91]IBA&amp;HP'!#REF!</definedName>
    <definedName name="HPTWDV2BE" localSheetId="7">'[91]IBA&amp;HP'!#REF!</definedName>
    <definedName name="HPTWDV2BE" localSheetId="4">'[91]IBA&amp;HP'!#REF!</definedName>
    <definedName name="HPTWDV2BE" localSheetId="6">'[91]IBA&amp;HP'!#REF!</definedName>
    <definedName name="HPTWDV2BE" localSheetId="9">'[91]IBA&amp;HP'!#REF!</definedName>
    <definedName name="HPTWDV2BE" localSheetId="3">'[91]IBA&amp;HP'!#REF!</definedName>
    <definedName name="HPTWDV2BE">'[91]IBA&amp;HP'!#REF!</definedName>
    <definedName name="HPTWDV2BF" localSheetId="8">'[91]IBA&amp;HP'!#REF!</definedName>
    <definedName name="HPTWDV2BF" localSheetId="7">'[91]IBA&amp;HP'!#REF!</definedName>
    <definedName name="HPTWDV2BF" localSheetId="4">'[91]IBA&amp;HP'!#REF!</definedName>
    <definedName name="HPTWDV2BF" localSheetId="6">'[91]IBA&amp;HP'!#REF!</definedName>
    <definedName name="HPTWDV2BF" localSheetId="9">'[91]IBA&amp;HP'!#REF!</definedName>
    <definedName name="HPTWDV2BF" localSheetId="3">'[91]IBA&amp;HP'!#REF!</definedName>
    <definedName name="HPTWDV2BF">'[91]IBA&amp;HP'!#REF!</definedName>
    <definedName name="HPTWDV3" localSheetId="7">#REF!</definedName>
    <definedName name="HPTWDV3" localSheetId="4">#REF!</definedName>
    <definedName name="HPTWDV3" localSheetId="6">#REF!</definedName>
    <definedName name="HPTWDV3" localSheetId="9">#REF!</definedName>
    <definedName name="HPTWDV3" localSheetId="3">#REF!</definedName>
    <definedName name="HPTWDV3">#REF!</definedName>
    <definedName name="HPTWDV31" localSheetId="7">#REF!</definedName>
    <definedName name="HPTWDV31" localSheetId="6">#REF!</definedName>
    <definedName name="HPTWDV31" localSheetId="9">#REF!</definedName>
    <definedName name="HPTWDV31" localSheetId="3">#REF!</definedName>
    <definedName name="HPTWDV31">#REF!</definedName>
    <definedName name="HPTWDV31_8B" localSheetId="8">'[91]IBA&amp;HP'!#REF!</definedName>
    <definedName name="HPTWDV31_8B" localSheetId="7">'[91]IBA&amp;HP'!#REF!</definedName>
    <definedName name="HPTWDV31_8B" localSheetId="4">'[91]IBA&amp;HP'!#REF!</definedName>
    <definedName name="HPTWDV31_8B" localSheetId="6">'[91]IBA&amp;HP'!#REF!</definedName>
    <definedName name="HPTWDV31_8B" localSheetId="9">'[91]IBA&amp;HP'!#REF!</definedName>
    <definedName name="HPTWDV31_8B" localSheetId="3">'[91]IBA&amp;HP'!#REF!</definedName>
    <definedName name="HPTWDV31_8B">'[91]IBA&amp;HP'!#REF!</definedName>
    <definedName name="HPTWDV31A" localSheetId="7">#REF!</definedName>
    <definedName name="HPTWDV31A" localSheetId="4">#REF!</definedName>
    <definedName name="HPTWDV31A" localSheetId="6">#REF!</definedName>
    <definedName name="HPTWDV31A" localSheetId="9">#REF!</definedName>
    <definedName name="HPTWDV31A" localSheetId="3">#REF!</definedName>
    <definedName name="HPTWDV31A">#REF!</definedName>
    <definedName name="HPTWDV31ACF" localSheetId="8">'[91]IBA&amp;HP'!#REF!</definedName>
    <definedName name="HPTWDV31ACF" localSheetId="7">'[91]IBA&amp;HP'!#REF!</definedName>
    <definedName name="HPTWDV31ACF" localSheetId="4">'[91]IBA&amp;HP'!#REF!</definedName>
    <definedName name="HPTWDV31ACF" localSheetId="6">'[91]IBA&amp;HP'!#REF!</definedName>
    <definedName name="HPTWDV31ACF" localSheetId="9">'[91]IBA&amp;HP'!#REF!</definedName>
    <definedName name="HPTWDV31ACF" localSheetId="3">'[91]IBA&amp;HP'!#REF!</definedName>
    <definedName name="HPTWDV31ACF">'[91]IBA&amp;HP'!#REF!</definedName>
    <definedName name="HPTWDV32" localSheetId="7">#REF!</definedName>
    <definedName name="HPTWDV32" localSheetId="4">#REF!</definedName>
    <definedName name="HPTWDV32" localSheetId="6">#REF!</definedName>
    <definedName name="HPTWDV32" localSheetId="9">#REF!</definedName>
    <definedName name="HPTWDV32" localSheetId="3">#REF!</definedName>
    <definedName name="HPTWDV32">#REF!</definedName>
    <definedName name="HPTWDV32A" localSheetId="7">#REF!</definedName>
    <definedName name="HPTWDV32A" localSheetId="6">#REF!</definedName>
    <definedName name="HPTWDV32A" localSheetId="9">#REF!</definedName>
    <definedName name="HPTWDV32A" localSheetId="3">#REF!</definedName>
    <definedName name="HPTWDV32A">#REF!</definedName>
    <definedName name="HPTWDV33" localSheetId="7">#REF!</definedName>
    <definedName name="HPTWDV33" localSheetId="6">#REF!</definedName>
    <definedName name="HPTWDV33" localSheetId="9">#REF!</definedName>
    <definedName name="HPTWDV33" localSheetId="3">#REF!</definedName>
    <definedName name="HPTWDV33">#REF!</definedName>
    <definedName name="HPTWDV33A" localSheetId="7">#REF!</definedName>
    <definedName name="HPTWDV33A" localSheetId="6">#REF!</definedName>
    <definedName name="HPTWDV33A" localSheetId="9">#REF!</definedName>
    <definedName name="HPTWDV33A" localSheetId="3">#REF!</definedName>
    <definedName name="HPTWDV33A">#REF!</definedName>
    <definedName name="HPTWDV34A" localSheetId="7">#REF!</definedName>
    <definedName name="HPTWDV34A" localSheetId="6">#REF!</definedName>
    <definedName name="HPTWDV34A" localSheetId="9">#REF!</definedName>
    <definedName name="HPTWDV34A" localSheetId="3">#REF!</definedName>
    <definedName name="HPTWDV34A">#REF!</definedName>
    <definedName name="HPTWDV35A" localSheetId="7">#REF!</definedName>
    <definedName name="HPTWDV35A" localSheetId="6">#REF!</definedName>
    <definedName name="HPTWDV35A" localSheetId="9">#REF!</definedName>
    <definedName name="HPTWDV35A" localSheetId="3">#REF!</definedName>
    <definedName name="HPTWDV35A">#REF!</definedName>
    <definedName name="HPTWDV36A" localSheetId="7">#REF!</definedName>
    <definedName name="HPTWDV36A" localSheetId="6">#REF!</definedName>
    <definedName name="HPTWDV36A" localSheetId="9">#REF!</definedName>
    <definedName name="HPTWDV36A" localSheetId="3">#REF!</definedName>
    <definedName name="HPTWDV36A">#REF!</definedName>
    <definedName name="HPTWDV37A" localSheetId="7">#REF!</definedName>
    <definedName name="HPTWDV37A" localSheetId="6">#REF!</definedName>
    <definedName name="HPTWDV37A" localSheetId="9">#REF!</definedName>
    <definedName name="HPTWDV37A" localSheetId="3">#REF!</definedName>
    <definedName name="HPTWDV37A">#REF!</definedName>
    <definedName name="HPTWDV38A" localSheetId="7">#REF!</definedName>
    <definedName name="HPTWDV38A" localSheetId="6">#REF!</definedName>
    <definedName name="HPTWDV38A" localSheetId="9">#REF!</definedName>
    <definedName name="HPTWDV38A" localSheetId="3">#REF!</definedName>
    <definedName name="HPTWDV38A">#REF!</definedName>
    <definedName name="HPTWDV3A" localSheetId="7">#REF!</definedName>
    <definedName name="HPTWDV3A" localSheetId="6">#REF!</definedName>
    <definedName name="HPTWDV3A" localSheetId="9">#REF!</definedName>
    <definedName name="HPTWDV3A" localSheetId="3">#REF!</definedName>
    <definedName name="HPTWDV3A">#REF!</definedName>
    <definedName name="HPTWDV3ACF" localSheetId="8">'[91]IBA&amp;HP'!#REF!</definedName>
    <definedName name="HPTWDV3ACF" localSheetId="7">'[91]IBA&amp;HP'!#REF!</definedName>
    <definedName name="HPTWDV3ACF" localSheetId="4">'[91]IBA&amp;HP'!#REF!</definedName>
    <definedName name="HPTWDV3ACF" localSheetId="6">'[91]IBA&amp;HP'!#REF!</definedName>
    <definedName name="HPTWDV3ACF" localSheetId="9">'[91]IBA&amp;HP'!#REF!</definedName>
    <definedName name="HPTWDV3ACF" localSheetId="3">'[91]IBA&amp;HP'!#REF!</definedName>
    <definedName name="HPTWDV3ACF">'[91]IBA&amp;HP'!#REF!</definedName>
    <definedName name="HPTWDV3BA" localSheetId="8">'[91]IBA&amp;HP'!#REF!</definedName>
    <definedName name="HPTWDV3BA" localSheetId="7">'[91]IBA&amp;HP'!#REF!</definedName>
    <definedName name="HPTWDV3BA" localSheetId="4">'[91]IBA&amp;HP'!#REF!</definedName>
    <definedName name="HPTWDV3BA" localSheetId="6">'[91]IBA&amp;HP'!#REF!</definedName>
    <definedName name="HPTWDV3BA" localSheetId="9">'[91]IBA&amp;HP'!#REF!</definedName>
    <definedName name="HPTWDV3BA" localSheetId="3">'[91]IBA&amp;HP'!#REF!</definedName>
    <definedName name="HPTWDV3BA">'[91]IBA&amp;HP'!#REF!</definedName>
    <definedName name="HPTWDV3BB" localSheetId="8">'[91]IBA&amp;HP'!#REF!</definedName>
    <definedName name="HPTWDV3BB" localSheetId="7">'[91]IBA&amp;HP'!#REF!</definedName>
    <definedName name="HPTWDV3BB" localSheetId="4">'[91]IBA&amp;HP'!#REF!</definedName>
    <definedName name="HPTWDV3BB" localSheetId="6">'[91]IBA&amp;HP'!#REF!</definedName>
    <definedName name="HPTWDV3BB" localSheetId="9">'[91]IBA&amp;HP'!#REF!</definedName>
    <definedName name="HPTWDV3BB" localSheetId="3">'[91]IBA&amp;HP'!#REF!</definedName>
    <definedName name="HPTWDV3BB">'[91]IBA&amp;HP'!#REF!</definedName>
    <definedName name="HPTWDV3BC" localSheetId="8">'[91]IBA&amp;HP'!#REF!</definedName>
    <definedName name="HPTWDV3BC" localSheetId="7">'[91]IBA&amp;HP'!#REF!</definedName>
    <definedName name="HPTWDV3BC" localSheetId="4">'[91]IBA&amp;HP'!#REF!</definedName>
    <definedName name="HPTWDV3BC" localSheetId="6">'[91]IBA&amp;HP'!#REF!</definedName>
    <definedName name="HPTWDV3BC" localSheetId="9">'[91]IBA&amp;HP'!#REF!</definedName>
    <definedName name="HPTWDV3BC" localSheetId="3">'[91]IBA&amp;HP'!#REF!</definedName>
    <definedName name="HPTWDV3BC">'[91]IBA&amp;HP'!#REF!</definedName>
    <definedName name="HPTWDV3BD" localSheetId="8">'[91]IBA&amp;HP'!#REF!</definedName>
    <definedName name="HPTWDV3BD" localSheetId="7">'[91]IBA&amp;HP'!#REF!</definedName>
    <definedName name="HPTWDV3BD" localSheetId="4">'[91]IBA&amp;HP'!#REF!</definedName>
    <definedName name="HPTWDV3BD" localSheetId="6">'[91]IBA&amp;HP'!#REF!</definedName>
    <definedName name="HPTWDV3BD" localSheetId="9">'[91]IBA&amp;HP'!#REF!</definedName>
    <definedName name="HPTWDV3BD" localSheetId="3">'[91]IBA&amp;HP'!#REF!</definedName>
    <definedName name="HPTWDV3BD">'[91]IBA&amp;HP'!#REF!</definedName>
    <definedName name="HPTWDV3BE" localSheetId="8">'[91]IBA&amp;HP'!#REF!</definedName>
    <definedName name="HPTWDV3BE" localSheetId="7">'[91]IBA&amp;HP'!#REF!</definedName>
    <definedName name="HPTWDV3BE" localSheetId="4">'[91]IBA&amp;HP'!#REF!</definedName>
    <definedName name="HPTWDV3BE" localSheetId="6">'[91]IBA&amp;HP'!#REF!</definedName>
    <definedName name="HPTWDV3BE" localSheetId="9">'[91]IBA&amp;HP'!#REF!</definedName>
    <definedName name="HPTWDV3BE" localSheetId="3">'[91]IBA&amp;HP'!#REF!</definedName>
    <definedName name="HPTWDV3BE">'[91]IBA&amp;HP'!#REF!</definedName>
    <definedName name="HPTWDV3BF" localSheetId="8">'[91]IBA&amp;HP'!#REF!</definedName>
    <definedName name="HPTWDV3BF" localSheetId="7">'[91]IBA&amp;HP'!#REF!</definedName>
    <definedName name="HPTWDV3BF" localSheetId="4">'[91]IBA&amp;HP'!#REF!</definedName>
    <definedName name="HPTWDV3BF" localSheetId="6">'[91]IBA&amp;HP'!#REF!</definedName>
    <definedName name="HPTWDV3BF" localSheetId="9">'[91]IBA&amp;HP'!#REF!</definedName>
    <definedName name="HPTWDV3BF" localSheetId="3">'[91]IBA&amp;HP'!#REF!</definedName>
    <definedName name="HPTWDV3BF">'[91]IBA&amp;HP'!#REF!</definedName>
    <definedName name="HPTWDV4" localSheetId="7">#REF!</definedName>
    <definedName name="HPTWDV4" localSheetId="4">#REF!</definedName>
    <definedName name="HPTWDV4" localSheetId="6">#REF!</definedName>
    <definedName name="HPTWDV4" localSheetId="9">#REF!</definedName>
    <definedName name="HPTWDV4" localSheetId="3">#REF!</definedName>
    <definedName name="HPTWDV4">#REF!</definedName>
    <definedName name="HPTWDV41" localSheetId="7">#REF!</definedName>
    <definedName name="HPTWDV41" localSheetId="6">#REF!</definedName>
    <definedName name="HPTWDV41" localSheetId="9">#REF!</definedName>
    <definedName name="HPTWDV41" localSheetId="3">#REF!</definedName>
    <definedName name="HPTWDV41">#REF!</definedName>
    <definedName name="HPTWDV41_8B" localSheetId="8">'[91]IBA&amp;HP'!#REF!</definedName>
    <definedName name="HPTWDV41_8B" localSheetId="7">'[91]IBA&amp;HP'!#REF!</definedName>
    <definedName name="HPTWDV41_8B" localSheetId="4">'[91]IBA&amp;HP'!#REF!</definedName>
    <definedName name="HPTWDV41_8B" localSheetId="6">'[91]IBA&amp;HP'!#REF!</definedName>
    <definedName name="HPTWDV41_8B" localSheetId="9">'[91]IBA&amp;HP'!#REF!</definedName>
    <definedName name="HPTWDV41_8B" localSheetId="3">'[91]IBA&amp;HP'!#REF!</definedName>
    <definedName name="HPTWDV41_8B">'[91]IBA&amp;HP'!#REF!</definedName>
    <definedName name="HPTWDV41A" localSheetId="7">#REF!</definedName>
    <definedName name="HPTWDV41A" localSheetId="4">#REF!</definedName>
    <definedName name="HPTWDV41A" localSheetId="6">#REF!</definedName>
    <definedName name="HPTWDV41A" localSheetId="9">#REF!</definedName>
    <definedName name="HPTWDV41A" localSheetId="3">#REF!</definedName>
    <definedName name="HPTWDV41A">#REF!</definedName>
    <definedName name="HPTWDV41ACF" localSheetId="8">'[91]IBA&amp;HP'!#REF!</definedName>
    <definedName name="HPTWDV41ACF" localSheetId="7">'[91]IBA&amp;HP'!#REF!</definedName>
    <definedName name="HPTWDV41ACF" localSheetId="4">'[91]IBA&amp;HP'!#REF!</definedName>
    <definedName name="HPTWDV41ACF" localSheetId="6">'[91]IBA&amp;HP'!#REF!</definedName>
    <definedName name="HPTWDV41ACF" localSheetId="9">'[91]IBA&amp;HP'!#REF!</definedName>
    <definedName name="HPTWDV41ACF" localSheetId="3">'[91]IBA&amp;HP'!#REF!</definedName>
    <definedName name="HPTWDV41ACF">'[91]IBA&amp;HP'!#REF!</definedName>
    <definedName name="HPTWDV42" localSheetId="7">#REF!</definedName>
    <definedName name="HPTWDV42" localSheetId="4">#REF!</definedName>
    <definedName name="HPTWDV42" localSheetId="6">#REF!</definedName>
    <definedName name="HPTWDV42" localSheetId="9">#REF!</definedName>
    <definedName name="HPTWDV42" localSheetId="3">#REF!</definedName>
    <definedName name="HPTWDV42">#REF!</definedName>
    <definedName name="HPTWDV42A" localSheetId="7">#REF!</definedName>
    <definedName name="HPTWDV42A" localSheetId="6">#REF!</definedName>
    <definedName name="HPTWDV42A" localSheetId="9">#REF!</definedName>
    <definedName name="HPTWDV42A" localSheetId="3">#REF!</definedName>
    <definedName name="HPTWDV42A">#REF!</definedName>
    <definedName name="HPTWDV43" localSheetId="7">#REF!</definedName>
    <definedName name="HPTWDV43" localSheetId="6">#REF!</definedName>
    <definedName name="HPTWDV43" localSheetId="9">#REF!</definedName>
    <definedName name="HPTWDV43" localSheetId="3">#REF!</definedName>
    <definedName name="HPTWDV43">#REF!</definedName>
    <definedName name="HPTWDV43A" localSheetId="7">#REF!</definedName>
    <definedName name="HPTWDV43A" localSheetId="6">#REF!</definedName>
    <definedName name="HPTWDV43A" localSheetId="9">#REF!</definedName>
    <definedName name="HPTWDV43A" localSheetId="3">#REF!</definedName>
    <definedName name="HPTWDV43A">#REF!</definedName>
    <definedName name="HPTWDV44A" localSheetId="7">#REF!</definedName>
    <definedName name="HPTWDV44A" localSheetId="6">#REF!</definedName>
    <definedName name="HPTWDV44A" localSheetId="9">#REF!</definedName>
    <definedName name="HPTWDV44A" localSheetId="3">#REF!</definedName>
    <definedName name="HPTWDV44A">#REF!</definedName>
    <definedName name="HPTWDV45A" localSheetId="7">#REF!</definedName>
    <definedName name="HPTWDV45A" localSheetId="6">#REF!</definedName>
    <definedName name="HPTWDV45A" localSheetId="9">#REF!</definedName>
    <definedName name="HPTWDV45A" localSheetId="3">#REF!</definedName>
    <definedName name="HPTWDV45A">#REF!</definedName>
    <definedName name="HPTWDV46A" localSheetId="7">#REF!</definedName>
    <definedName name="HPTWDV46A" localSheetId="6">#REF!</definedName>
    <definedName name="HPTWDV46A" localSheetId="9">#REF!</definedName>
    <definedName name="HPTWDV46A" localSheetId="3">#REF!</definedName>
    <definedName name="HPTWDV46A">#REF!</definedName>
    <definedName name="HPTWDV47A" localSheetId="7">#REF!</definedName>
    <definedName name="HPTWDV47A" localSheetId="6">#REF!</definedName>
    <definedName name="HPTWDV47A" localSheetId="9">#REF!</definedName>
    <definedName name="HPTWDV47A" localSheetId="3">#REF!</definedName>
    <definedName name="HPTWDV47A">#REF!</definedName>
    <definedName name="HPTWDV48A" localSheetId="7">#REF!</definedName>
    <definedName name="HPTWDV48A" localSheetId="6">#REF!</definedName>
    <definedName name="HPTWDV48A" localSheetId="9">#REF!</definedName>
    <definedName name="HPTWDV48A" localSheetId="3">#REF!</definedName>
    <definedName name="HPTWDV48A">#REF!</definedName>
    <definedName name="HPTWDV4A" localSheetId="7">#REF!</definedName>
    <definedName name="HPTWDV4A" localSheetId="6">#REF!</definedName>
    <definedName name="HPTWDV4A" localSheetId="9">#REF!</definedName>
    <definedName name="HPTWDV4A" localSheetId="3">#REF!</definedName>
    <definedName name="HPTWDV4A">#REF!</definedName>
    <definedName name="HPTWDV4ACF" localSheetId="8">'[91]IBA&amp;HP'!#REF!</definedName>
    <definedName name="HPTWDV4ACF" localSheetId="7">'[91]IBA&amp;HP'!#REF!</definedName>
    <definedName name="HPTWDV4ACF" localSheetId="4">'[91]IBA&amp;HP'!#REF!</definedName>
    <definedName name="HPTWDV4ACF" localSheetId="6">'[91]IBA&amp;HP'!#REF!</definedName>
    <definedName name="HPTWDV4ACF" localSheetId="9">'[91]IBA&amp;HP'!#REF!</definedName>
    <definedName name="HPTWDV4ACF" localSheetId="3">'[91]IBA&amp;HP'!#REF!</definedName>
    <definedName name="HPTWDV4ACF">'[91]IBA&amp;HP'!#REF!</definedName>
    <definedName name="HPTWDV4BA" localSheetId="8">'[91]IBA&amp;HP'!#REF!</definedName>
    <definedName name="HPTWDV4BA" localSheetId="7">'[91]IBA&amp;HP'!#REF!</definedName>
    <definedName name="HPTWDV4BA" localSheetId="4">'[91]IBA&amp;HP'!#REF!</definedName>
    <definedName name="HPTWDV4BA" localSheetId="6">'[91]IBA&amp;HP'!#REF!</definedName>
    <definedName name="HPTWDV4BA" localSheetId="9">'[91]IBA&amp;HP'!#REF!</definedName>
    <definedName name="HPTWDV4BA" localSheetId="3">'[91]IBA&amp;HP'!#REF!</definedName>
    <definedName name="HPTWDV4BA">'[91]IBA&amp;HP'!#REF!</definedName>
    <definedName name="HPTWDV4BB" localSheetId="8">'[91]IBA&amp;HP'!#REF!</definedName>
    <definedName name="HPTWDV4BB" localSheetId="7">'[91]IBA&amp;HP'!#REF!</definedName>
    <definedName name="HPTWDV4BB" localSheetId="4">'[91]IBA&amp;HP'!#REF!</definedName>
    <definedName name="HPTWDV4BB" localSheetId="6">'[91]IBA&amp;HP'!#REF!</definedName>
    <definedName name="HPTWDV4BB" localSheetId="9">'[91]IBA&amp;HP'!#REF!</definedName>
    <definedName name="HPTWDV4BB" localSheetId="3">'[91]IBA&amp;HP'!#REF!</definedName>
    <definedName name="HPTWDV4BB">'[91]IBA&amp;HP'!#REF!</definedName>
    <definedName name="HPTWDV4BC" localSheetId="8">'[91]IBA&amp;HP'!#REF!</definedName>
    <definedName name="HPTWDV4BC" localSheetId="7">'[91]IBA&amp;HP'!#REF!</definedName>
    <definedName name="HPTWDV4BC" localSheetId="4">'[91]IBA&amp;HP'!#REF!</definedName>
    <definedName name="HPTWDV4BC" localSheetId="6">'[91]IBA&amp;HP'!#REF!</definedName>
    <definedName name="HPTWDV4BC" localSheetId="9">'[91]IBA&amp;HP'!#REF!</definedName>
    <definedName name="HPTWDV4BC" localSheetId="3">'[91]IBA&amp;HP'!#REF!</definedName>
    <definedName name="HPTWDV4BC">'[91]IBA&amp;HP'!#REF!</definedName>
    <definedName name="HPTWDV4BD" localSheetId="8">'[91]IBA&amp;HP'!#REF!</definedName>
    <definedName name="HPTWDV4BD" localSheetId="7">'[91]IBA&amp;HP'!#REF!</definedName>
    <definedName name="HPTWDV4BD" localSheetId="4">'[91]IBA&amp;HP'!#REF!</definedName>
    <definedName name="HPTWDV4BD" localSheetId="6">'[91]IBA&amp;HP'!#REF!</definedName>
    <definedName name="HPTWDV4BD" localSheetId="9">'[91]IBA&amp;HP'!#REF!</definedName>
    <definedName name="HPTWDV4BD" localSheetId="3">'[91]IBA&amp;HP'!#REF!</definedName>
    <definedName name="HPTWDV4BD">'[91]IBA&amp;HP'!#REF!</definedName>
    <definedName name="HPTWDV4BE" localSheetId="8">'[91]IBA&amp;HP'!#REF!</definedName>
    <definedName name="HPTWDV4BE" localSheetId="7">'[91]IBA&amp;HP'!#REF!</definedName>
    <definedName name="HPTWDV4BE" localSheetId="4">'[91]IBA&amp;HP'!#REF!</definedName>
    <definedName name="HPTWDV4BE" localSheetId="6">'[91]IBA&amp;HP'!#REF!</definedName>
    <definedName name="HPTWDV4BE" localSheetId="9">'[91]IBA&amp;HP'!#REF!</definedName>
    <definedName name="HPTWDV4BE" localSheetId="3">'[91]IBA&amp;HP'!#REF!</definedName>
    <definedName name="HPTWDV4BE">'[91]IBA&amp;HP'!#REF!</definedName>
    <definedName name="HPTWDV4BF" localSheetId="8">'[91]IBA&amp;HP'!#REF!</definedName>
    <definedName name="HPTWDV4BF" localSheetId="7">'[91]IBA&amp;HP'!#REF!</definedName>
    <definedName name="HPTWDV4BF" localSheetId="4">'[91]IBA&amp;HP'!#REF!</definedName>
    <definedName name="HPTWDV4BF" localSheetId="6">'[91]IBA&amp;HP'!#REF!</definedName>
    <definedName name="HPTWDV4BF" localSheetId="9">'[91]IBA&amp;HP'!#REF!</definedName>
    <definedName name="HPTWDV4BF" localSheetId="3">'[91]IBA&amp;HP'!#REF!</definedName>
    <definedName name="HPTWDV4BF">'[91]IBA&amp;HP'!#REF!</definedName>
    <definedName name="HPTWDV5" localSheetId="7">#REF!</definedName>
    <definedName name="HPTWDV5" localSheetId="4">#REF!</definedName>
    <definedName name="HPTWDV5" localSheetId="6">#REF!</definedName>
    <definedName name="HPTWDV5" localSheetId="9">#REF!</definedName>
    <definedName name="HPTWDV5" localSheetId="3">#REF!</definedName>
    <definedName name="HPTWDV5">#REF!</definedName>
    <definedName name="HPTWDV51" localSheetId="7">#REF!</definedName>
    <definedName name="HPTWDV51" localSheetId="6">#REF!</definedName>
    <definedName name="HPTWDV51" localSheetId="9">#REF!</definedName>
    <definedName name="HPTWDV51" localSheetId="3">#REF!</definedName>
    <definedName name="HPTWDV51">#REF!</definedName>
    <definedName name="HPTWDV51_8B" localSheetId="8">'[91]IBA&amp;HP'!#REF!</definedName>
    <definedName name="HPTWDV51_8B" localSheetId="7">'[91]IBA&amp;HP'!#REF!</definedName>
    <definedName name="HPTWDV51_8B" localSheetId="4">'[91]IBA&amp;HP'!#REF!</definedName>
    <definedName name="HPTWDV51_8B" localSheetId="6">'[91]IBA&amp;HP'!#REF!</definedName>
    <definedName name="HPTWDV51_8B" localSheetId="9">'[91]IBA&amp;HP'!#REF!</definedName>
    <definedName name="HPTWDV51_8B" localSheetId="3">'[91]IBA&amp;HP'!#REF!</definedName>
    <definedName name="HPTWDV51_8B">'[91]IBA&amp;HP'!#REF!</definedName>
    <definedName name="HPTWDV51A" localSheetId="7">#REF!</definedName>
    <definedName name="HPTWDV51A" localSheetId="4">#REF!</definedName>
    <definedName name="HPTWDV51A" localSheetId="6">#REF!</definedName>
    <definedName name="HPTWDV51A" localSheetId="9">#REF!</definedName>
    <definedName name="HPTWDV51A" localSheetId="3">#REF!</definedName>
    <definedName name="HPTWDV51A">#REF!</definedName>
    <definedName name="HPTWDV51ACF" localSheetId="8">'[91]IBA&amp;HP'!#REF!</definedName>
    <definedName name="HPTWDV51ACF" localSheetId="7">'[91]IBA&amp;HP'!#REF!</definedName>
    <definedName name="HPTWDV51ACF" localSheetId="4">'[91]IBA&amp;HP'!#REF!</definedName>
    <definedName name="HPTWDV51ACF" localSheetId="6">'[91]IBA&amp;HP'!#REF!</definedName>
    <definedName name="HPTWDV51ACF" localSheetId="9">'[91]IBA&amp;HP'!#REF!</definedName>
    <definedName name="HPTWDV51ACF" localSheetId="3">'[91]IBA&amp;HP'!#REF!</definedName>
    <definedName name="HPTWDV51ACF">'[91]IBA&amp;HP'!#REF!</definedName>
    <definedName name="HPTWDV52" localSheetId="7">#REF!</definedName>
    <definedName name="HPTWDV52" localSheetId="4">#REF!</definedName>
    <definedName name="HPTWDV52" localSheetId="6">#REF!</definedName>
    <definedName name="HPTWDV52" localSheetId="9">#REF!</definedName>
    <definedName name="HPTWDV52" localSheetId="3">#REF!</definedName>
    <definedName name="HPTWDV52">#REF!</definedName>
    <definedName name="HPTWDV52A" localSheetId="7">#REF!</definedName>
    <definedName name="HPTWDV52A" localSheetId="6">#REF!</definedName>
    <definedName name="HPTWDV52A" localSheetId="9">#REF!</definedName>
    <definedName name="HPTWDV52A" localSheetId="3">#REF!</definedName>
    <definedName name="HPTWDV52A">#REF!</definedName>
    <definedName name="HPTWDV53" localSheetId="7">#REF!</definedName>
    <definedName name="HPTWDV53" localSheetId="6">#REF!</definedName>
    <definedName name="HPTWDV53" localSheetId="9">#REF!</definedName>
    <definedName name="HPTWDV53" localSheetId="3">#REF!</definedName>
    <definedName name="HPTWDV53">#REF!</definedName>
    <definedName name="HPTWDV53A" localSheetId="7">#REF!</definedName>
    <definedName name="HPTWDV53A" localSheetId="6">#REF!</definedName>
    <definedName name="HPTWDV53A" localSheetId="9">#REF!</definedName>
    <definedName name="HPTWDV53A" localSheetId="3">#REF!</definedName>
    <definedName name="HPTWDV53A">#REF!</definedName>
    <definedName name="HPTWDV54A" localSheetId="7">#REF!</definedName>
    <definedName name="HPTWDV54A" localSheetId="6">#REF!</definedName>
    <definedName name="HPTWDV54A" localSheetId="9">#REF!</definedName>
    <definedName name="HPTWDV54A" localSheetId="3">#REF!</definedName>
    <definedName name="HPTWDV54A">#REF!</definedName>
    <definedName name="HPTWDV55A" localSheetId="7">#REF!</definedName>
    <definedName name="HPTWDV55A" localSheetId="6">#REF!</definedName>
    <definedName name="HPTWDV55A" localSheetId="9">#REF!</definedName>
    <definedName name="HPTWDV55A" localSheetId="3">#REF!</definedName>
    <definedName name="HPTWDV55A">#REF!</definedName>
    <definedName name="HPTWDV56A" localSheetId="7">#REF!</definedName>
    <definedName name="HPTWDV56A" localSheetId="6">#REF!</definedName>
    <definedName name="HPTWDV56A" localSheetId="9">#REF!</definedName>
    <definedName name="HPTWDV56A" localSheetId="3">#REF!</definedName>
    <definedName name="HPTWDV56A">#REF!</definedName>
    <definedName name="HPTWDV57A" localSheetId="7">#REF!</definedName>
    <definedName name="HPTWDV57A" localSheetId="6">#REF!</definedName>
    <definedName name="HPTWDV57A" localSheetId="9">#REF!</definedName>
    <definedName name="HPTWDV57A" localSheetId="3">#REF!</definedName>
    <definedName name="HPTWDV57A">#REF!</definedName>
    <definedName name="HPTWDV58A" localSheetId="7">#REF!</definedName>
    <definedName name="HPTWDV58A" localSheetId="6">#REF!</definedName>
    <definedName name="HPTWDV58A" localSheetId="9">#REF!</definedName>
    <definedName name="HPTWDV58A" localSheetId="3">#REF!</definedName>
    <definedName name="HPTWDV58A">#REF!</definedName>
    <definedName name="HPTWDV5A" localSheetId="7">#REF!</definedName>
    <definedName name="HPTWDV5A" localSheetId="6">#REF!</definedName>
    <definedName name="HPTWDV5A" localSheetId="9">#REF!</definedName>
    <definedName name="HPTWDV5A" localSheetId="3">#REF!</definedName>
    <definedName name="HPTWDV5A">#REF!</definedName>
    <definedName name="HPTWDV5ACF" localSheetId="8">'[91]IBA&amp;HP'!#REF!</definedName>
    <definedName name="HPTWDV5ACF" localSheetId="7">'[91]IBA&amp;HP'!#REF!</definedName>
    <definedName name="HPTWDV5ACF" localSheetId="4">'[91]IBA&amp;HP'!#REF!</definedName>
    <definedName name="HPTWDV5ACF" localSheetId="6">'[91]IBA&amp;HP'!#REF!</definedName>
    <definedName name="HPTWDV5ACF" localSheetId="9">'[91]IBA&amp;HP'!#REF!</definedName>
    <definedName name="HPTWDV5ACF" localSheetId="3">'[91]IBA&amp;HP'!#REF!</definedName>
    <definedName name="HPTWDV5ACF">'[91]IBA&amp;HP'!#REF!</definedName>
    <definedName name="HPTWDV5BA" localSheetId="8">'[91]IBA&amp;HP'!#REF!</definedName>
    <definedName name="HPTWDV5BA" localSheetId="7">'[91]IBA&amp;HP'!#REF!</definedName>
    <definedName name="HPTWDV5BA" localSheetId="4">'[91]IBA&amp;HP'!#REF!</definedName>
    <definedName name="HPTWDV5BA" localSheetId="6">'[91]IBA&amp;HP'!#REF!</definedName>
    <definedName name="HPTWDV5BA" localSheetId="9">'[91]IBA&amp;HP'!#REF!</definedName>
    <definedName name="HPTWDV5BA" localSheetId="3">'[91]IBA&amp;HP'!#REF!</definedName>
    <definedName name="HPTWDV5BA">'[91]IBA&amp;HP'!#REF!</definedName>
    <definedName name="HPTWDV5BB" localSheetId="8">'[91]IBA&amp;HP'!#REF!</definedName>
    <definedName name="HPTWDV5BB" localSheetId="7">'[91]IBA&amp;HP'!#REF!</definedName>
    <definedName name="HPTWDV5BB" localSheetId="4">'[91]IBA&amp;HP'!#REF!</definedName>
    <definedName name="HPTWDV5BB" localSheetId="6">'[91]IBA&amp;HP'!#REF!</definedName>
    <definedName name="HPTWDV5BB" localSheetId="9">'[91]IBA&amp;HP'!#REF!</definedName>
    <definedName name="HPTWDV5BB" localSheetId="3">'[91]IBA&amp;HP'!#REF!</definedName>
    <definedName name="HPTWDV5BB">'[91]IBA&amp;HP'!#REF!</definedName>
    <definedName name="HPTWDV5BC" localSheetId="8">'[91]IBA&amp;HP'!#REF!</definedName>
    <definedName name="HPTWDV5BC" localSheetId="7">'[91]IBA&amp;HP'!#REF!</definedName>
    <definedName name="HPTWDV5BC" localSheetId="4">'[91]IBA&amp;HP'!#REF!</definedName>
    <definedName name="HPTWDV5BC" localSheetId="6">'[91]IBA&amp;HP'!#REF!</definedName>
    <definedName name="HPTWDV5BC" localSheetId="9">'[91]IBA&amp;HP'!#REF!</definedName>
    <definedName name="HPTWDV5BC" localSheetId="3">'[91]IBA&amp;HP'!#REF!</definedName>
    <definedName name="HPTWDV5BC">'[91]IBA&amp;HP'!#REF!</definedName>
    <definedName name="HPTWDV5BD" localSheetId="8">'[91]IBA&amp;HP'!#REF!</definedName>
    <definedName name="HPTWDV5BD" localSheetId="7">'[91]IBA&amp;HP'!#REF!</definedName>
    <definedName name="HPTWDV5BD" localSheetId="4">'[91]IBA&amp;HP'!#REF!</definedName>
    <definedName name="HPTWDV5BD" localSheetId="6">'[91]IBA&amp;HP'!#REF!</definedName>
    <definedName name="HPTWDV5BD" localSheetId="9">'[91]IBA&amp;HP'!#REF!</definedName>
    <definedName name="HPTWDV5BD" localSheetId="3">'[91]IBA&amp;HP'!#REF!</definedName>
    <definedName name="HPTWDV5BD">'[91]IBA&amp;HP'!#REF!</definedName>
    <definedName name="HPTWDV5BE" localSheetId="8">'[91]IBA&amp;HP'!#REF!</definedName>
    <definedName name="HPTWDV5BE" localSheetId="7">'[91]IBA&amp;HP'!#REF!</definedName>
    <definedName name="HPTWDV5BE" localSheetId="4">'[91]IBA&amp;HP'!#REF!</definedName>
    <definedName name="HPTWDV5BE" localSheetId="6">'[91]IBA&amp;HP'!#REF!</definedName>
    <definedName name="HPTWDV5BE" localSheetId="9">'[91]IBA&amp;HP'!#REF!</definedName>
    <definedName name="HPTWDV5BE" localSheetId="3">'[91]IBA&amp;HP'!#REF!</definedName>
    <definedName name="HPTWDV5BE">'[91]IBA&amp;HP'!#REF!</definedName>
    <definedName name="HPTWDV5BF" localSheetId="8">'[91]IBA&amp;HP'!#REF!</definedName>
    <definedName name="HPTWDV5BF" localSheetId="7">'[91]IBA&amp;HP'!#REF!</definedName>
    <definedName name="HPTWDV5BF" localSheetId="4">'[91]IBA&amp;HP'!#REF!</definedName>
    <definedName name="HPTWDV5BF" localSheetId="6">'[91]IBA&amp;HP'!#REF!</definedName>
    <definedName name="HPTWDV5BF" localSheetId="9">'[91]IBA&amp;HP'!#REF!</definedName>
    <definedName name="HPTWDV5BF" localSheetId="3">'[91]IBA&amp;HP'!#REF!</definedName>
    <definedName name="HPTWDV5BF">'[91]IBA&amp;HP'!#REF!</definedName>
    <definedName name="HPTWDV6" localSheetId="7">#REF!</definedName>
    <definedName name="HPTWDV6" localSheetId="4">#REF!</definedName>
    <definedName name="HPTWDV6" localSheetId="6">#REF!</definedName>
    <definedName name="HPTWDV6" localSheetId="9">#REF!</definedName>
    <definedName name="HPTWDV6" localSheetId="3">#REF!</definedName>
    <definedName name="HPTWDV6">#REF!</definedName>
    <definedName name="HPTWDV61" localSheetId="7">#REF!</definedName>
    <definedName name="HPTWDV61" localSheetId="6">#REF!</definedName>
    <definedName name="HPTWDV61" localSheetId="9">#REF!</definedName>
    <definedName name="HPTWDV61" localSheetId="3">#REF!</definedName>
    <definedName name="HPTWDV61">#REF!</definedName>
    <definedName name="HPTWDV61_8B" localSheetId="8">'[91]IBA&amp;HP'!#REF!</definedName>
    <definedName name="HPTWDV61_8B" localSheetId="7">'[91]IBA&amp;HP'!#REF!</definedName>
    <definedName name="HPTWDV61_8B" localSheetId="4">'[91]IBA&amp;HP'!#REF!</definedName>
    <definedName name="HPTWDV61_8B" localSheetId="6">'[91]IBA&amp;HP'!#REF!</definedName>
    <definedName name="HPTWDV61_8B" localSheetId="9">'[91]IBA&amp;HP'!#REF!</definedName>
    <definedName name="HPTWDV61_8B" localSheetId="3">'[91]IBA&amp;HP'!#REF!</definedName>
    <definedName name="HPTWDV61_8B">'[91]IBA&amp;HP'!#REF!</definedName>
    <definedName name="HPTWDV61A" localSheetId="7">#REF!</definedName>
    <definedName name="HPTWDV61A" localSheetId="4">#REF!</definedName>
    <definedName name="HPTWDV61A" localSheetId="6">#REF!</definedName>
    <definedName name="HPTWDV61A" localSheetId="9">#REF!</definedName>
    <definedName name="HPTWDV61A" localSheetId="3">#REF!</definedName>
    <definedName name="HPTWDV61A">#REF!</definedName>
    <definedName name="HPTWDV61ACF" localSheetId="8">'[91]IBA&amp;HP'!#REF!</definedName>
    <definedName name="HPTWDV61ACF" localSheetId="7">'[91]IBA&amp;HP'!#REF!</definedName>
    <definedName name="HPTWDV61ACF" localSheetId="4">'[91]IBA&amp;HP'!#REF!</definedName>
    <definedName name="HPTWDV61ACF" localSheetId="6">'[91]IBA&amp;HP'!#REF!</definedName>
    <definedName name="HPTWDV61ACF" localSheetId="9">'[91]IBA&amp;HP'!#REF!</definedName>
    <definedName name="HPTWDV61ACF" localSheetId="3">'[91]IBA&amp;HP'!#REF!</definedName>
    <definedName name="HPTWDV61ACF">'[91]IBA&amp;HP'!#REF!</definedName>
    <definedName name="HPTWDV62" localSheetId="7">#REF!</definedName>
    <definedName name="HPTWDV62" localSheetId="4">#REF!</definedName>
    <definedName name="HPTWDV62" localSheetId="6">#REF!</definedName>
    <definedName name="HPTWDV62" localSheetId="9">#REF!</definedName>
    <definedName name="HPTWDV62" localSheetId="3">#REF!</definedName>
    <definedName name="HPTWDV62">#REF!</definedName>
    <definedName name="HPTWDV62A" localSheetId="7">#REF!</definedName>
    <definedName name="HPTWDV62A" localSheetId="6">#REF!</definedName>
    <definedName name="HPTWDV62A" localSheetId="9">#REF!</definedName>
    <definedName name="HPTWDV62A" localSheetId="3">#REF!</definedName>
    <definedName name="HPTWDV62A">#REF!</definedName>
    <definedName name="HPTWDV63" localSheetId="7">#REF!</definedName>
    <definedName name="HPTWDV63" localSheetId="6">#REF!</definedName>
    <definedName name="HPTWDV63" localSheetId="9">#REF!</definedName>
    <definedName name="HPTWDV63" localSheetId="3">#REF!</definedName>
    <definedName name="HPTWDV63">#REF!</definedName>
    <definedName name="HPTWDV63A" localSheetId="7">#REF!</definedName>
    <definedName name="HPTWDV63A" localSheetId="6">#REF!</definedName>
    <definedName name="HPTWDV63A" localSheetId="9">#REF!</definedName>
    <definedName name="HPTWDV63A" localSheetId="3">#REF!</definedName>
    <definedName name="HPTWDV63A">#REF!</definedName>
    <definedName name="HPTWDV64A" localSheetId="7">#REF!</definedName>
    <definedName name="HPTWDV64A" localSheetId="6">#REF!</definedName>
    <definedName name="HPTWDV64A" localSheetId="9">#REF!</definedName>
    <definedName name="HPTWDV64A" localSheetId="3">#REF!</definedName>
    <definedName name="HPTWDV64A">#REF!</definedName>
    <definedName name="HPTWDV65A" localSheetId="7">#REF!</definedName>
    <definedName name="HPTWDV65A" localSheetId="6">#REF!</definedName>
    <definedName name="HPTWDV65A" localSheetId="9">#REF!</definedName>
    <definedName name="HPTWDV65A" localSheetId="3">#REF!</definedName>
    <definedName name="HPTWDV65A">#REF!</definedName>
    <definedName name="HPTWDV66A" localSheetId="7">#REF!</definedName>
    <definedName name="HPTWDV66A" localSheetId="6">#REF!</definedName>
    <definedName name="HPTWDV66A" localSheetId="9">#REF!</definedName>
    <definedName name="HPTWDV66A" localSheetId="3">#REF!</definedName>
    <definedName name="HPTWDV66A">#REF!</definedName>
    <definedName name="HPTWDV67A" localSheetId="7">#REF!</definedName>
    <definedName name="HPTWDV67A" localSheetId="6">#REF!</definedName>
    <definedName name="HPTWDV67A" localSheetId="9">#REF!</definedName>
    <definedName name="HPTWDV67A" localSheetId="3">#REF!</definedName>
    <definedName name="HPTWDV67A">#REF!</definedName>
    <definedName name="HPTWDV68A" localSheetId="7">#REF!</definedName>
    <definedName name="HPTWDV68A" localSheetId="6">#REF!</definedName>
    <definedName name="HPTWDV68A" localSheetId="9">#REF!</definedName>
    <definedName name="HPTWDV68A" localSheetId="3">#REF!</definedName>
    <definedName name="HPTWDV68A">#REF!</definedName>
    <definedName name="HPTWDV6A" localSheetId="7">#REF!</definedName>
    <definedName name="HPTWDV6A" localSheetId="6">#REF!</definedName>
    <definedName name="HPTWDV6A" localSheetId="9">#REF!</definedName>
    <definedName name="HPTWDV6A" localSheetId="3">#REF!</definedName>
    <definedName name="HPTWDV6A">#REF!</definedName>
    <definedName name="HPTWDV6ACF" localSheetId="8">'[91]IBA&amp;HP'!#REF!</definedName>
    <definedName name="HPTWDV6ACF" localSheetId="7">'[91]IBA&amp;HP'!#REF!</definedName>
    <definedName name="HPTWDV6ACF" localSheetId="4">'[91]IBA&amp;HP'!#REF!</definedName>
    <definedName name="HPTWDV6ACF" localSheetId="6">'[91]IBA&amp;HP'!#REF!</definedName>
    <definedName name="HPTWDV6ACF" localSheetId="9">'[91]IBA&amp;HP'!#REF!</definedName>
    <definedName name="HPTWDV6ACF" localSheetId="3">'[91]IBA&amp;HP'!#REF!</definedName>
    <definedName name="HPTWDV6ACF">'[91]IBA&amp;HP'!#REF!</definedName>
    <definedName name="HPTWDV6BA" localSheetId="8">'[91]IBA&amp;HP'!#REF!</definedName>
    <definedName name="HPTWDV6BA" localSheetId="7">'[91]IBA&amp;HP'!#REF!</definedName>
    <definedName name="HPTWDV6BA" localSheetId="4">'[91]IBA&amp;HP'!#REF!</definedName>
    <definedName name="HPTWDV6BA" localSheetId="6">'[91]IBA&amp;HP'!#REF!</definedName>
    <definedName name="HPTWDV6BA" localSheetId="9">'[91]IBA&amp;HP'!#REF!</definedName>
    <definedName name="HPTWDV6BA" localSheetId="3">'[91]IBA&amp;HP'!#REF!</definedName>
    <definedName name="HPTWDV6BA">'[91]IBA&amp;HP'!#REF!</definedName>
    <definedName name="HPTWDV6BB" localSheetId="8">'[91]IBA&amp;HP'!#REF!</definedName>
    <definedName name="HPTWDV6BB" localSheetId="7">'[91]IBA&amp;HP'!#REF!</definedName>
    <definedName name="HPTWDV6BB" localSheetId="4">'[91]IBA&amp;HP'!#REF!</definedName>
    <definedName name="HPTWDV6BB" localSheetId="6">'[91]IBA&amp;HP'!#REF!</definedName>
    <definedName name="HPTWDV6BB" localSheetId="9">'[91]IBA&amp;HP'!#REF!</definedName>
    <definedName name="HPTWDV6BB" localSheetId="3">'[91]IBA&amp;HP'!#REF!</definedName>
    <definedName name="HPTWDV6BB">'[91]IBA&amp;HP'!#REF!</definedName>
    <definedName name="HPTWDV6BC" localSheetId="8">'[91]IBA&amp;HP'!#REF!</definedName>
    <definedName name="HPTWDV6BC" localSheetId="7">'[91]IBA&amp;HP'!#REF!</definedName>
    <definedName name="HPTWDV6BC" localSheetId="4">'[91]IBA&amp;HP'!#REF!</definedName>
    <definedName name="HPTWDV6BC" localSheetId="6">'[91]IBA&amp;HP'!#REF!</definedName>
    <definedName name="HPTWDV6BC" localSheetId="9">'[91]IBA&amp;HP'!#REF!</definedName>
    <definedName name="HPTWDV6BC" localSheetId="3">'[91]IBA&amp;HP'!#REF!</definedName>
    <definedName name="HPTWDV6BC">'[91]IBA&amp;HP'!#REF!</definedName>
    <definedName name="HPTWDV6BD" localSheetId="8">'[91]IBA&amp;HP'!#REF!</definedName>
    <definedName name="HPTWDV6BD" localSheetId="7">'[91]IBA&amp;HP'!#REF!</definedName>
    <definedName name="HPTWDV6BD" localSheetId="4">'[91]IBA&amp;HP'!#REF!</definedName>
    <definedName name="HPTWDV6BD" localSheetId="6">'[91]IBA&amp;HP'!#REF!</definedName>
    <definedName name="HPTWDV6BD" localSheetId="9">'[91]IBA&amp;HP'!#REF!</definedName>
    <definedName name="HPTWDV6BD" localSheetId="3">'[91]IBA&amp;HP'!#REF!</definedName>
    <definedName name="HPTWDV6BD">'[91]IBA&amp;HP'!#REF!</definedName>
    <definedName name="HPTWDV6BE" localSheetId="8">'[91]IBA&amp;HP'!#REF!</definedName>
    <definedName name="HPTWDV6BE" localSheetId="7">'[91]IBA&amp;HP'!#REF!</definedName>
    <definedName name="HPTWDV6BE" localSheetId="4">'[91]IBA&amp;HP'!#REF!</definedName>
    <definedName name="HPTWDV6BE" localSheetId="6">'[91]IBA&amp;HP'!#REF!</definedName>
    <definedName name="HPTWDV6BE" localSheetId="9">'[91]IBA&amp;HP'!#REF!</definedName>
    <definedName name="HPTWDV6BE" localSheetId="3">'[91]IBA&amp;HP'!#REF!</definedName>
    <definedName name="HPTWDV6BE">'[91]IBA&amp;HP'!#REF!</definedName>
    <definedName name="HPTWDV6BF" localSheetId="8">'[91]IBA&amp;HP'!#REF!</definedName>
    <definedName name="HPTWDV6BF" localSheetId="7">'[91]IBA&amp;HP'!#REF!</definedName>
    <definedName name="HPTWDV6BF" localSheetId="4">'[91]IBA&amp;HP'!#REF!</definedName>
    <definedName name="HPTWDV6BF" localSheetId="6">'[91]IBA&amp;HP'!#REF!</definedName>
    <definedName name="HPTWDV6BF" localSheetId="9">'[91]IBA&amp;HP'!#REF!</definedName>
    <definedName name="HPTWDV6BF" localSheetId="3">'[91]IBA&amp;HP'!#REF!</definedName>
    <definedName name="HPTWDV6BF">'[91]IBA&amp;HP'!#REF!</definedName>
    <definedName name="HPTWDV7" localSheetId="7">#REF!</definedName>
    <definedName name="HPTWDV7" localSheetId="4">#REF!</definedName>
    <definedName name="HPTWDV7" localSheetId="6">#REF!</definedName>
    <definedName name="HPTWDV7" localSheetId="9">#REF!</definedName>
    <definedName name="HPTWDV7" localSheetId="3">#REF!</definedName>
    <definedName name="HPTWDV7">#REF!</definedName>
    <definedName name="HPTWDV71" localSheetId="7">#REF!</definedName>
    <definedName name="HPTWDV71" localSheetId="6">#REF!</definedName>
    <definedName name="HPTWDV71" localSheetId="9">#REF!</definedName>
    <definedName name="HPTWDV71" localSheetId="3">#REF!</definedName>
    <definedName name="HPTWDV71">#REF!</definedName>
    <definedName name="HPTWDV71_8B" localSheetId="8">'[91]IBA&amp;HP'!#REF!</definedName>
    <definedName name="HPTWDV71_8B" localSheetId="7">'[91]IBA&amp;HP'!#REF!</definedName>
    <definedName name="HPTWDV71_8B" localSheetId="4">'[91]IBA&amp;HP'!#REF!</definedName>
    <definedName name="HPTWDV71_8B" localSheetId="6">'[91]IBA&amp;HP'!#REF!</definedName>
    <definedName name="HPTWDV71_8B" localSheetId="9">'[91]IBA&amp;HP'!#REF!</definedName>
    <definedName name="HPTWDV71_8B" localSheetId="3">'[91]IBA&amp;HP'!#REF!</definedName>
    <definedName name="HPTWDV71_8B">'[91]IBA&amp;HP'!#REF!</definedName>
    <definedName name="HPTWDV71A" localSheetId="7">#REF!</definedName>
    <definedName name="HPTWDV71A" localSheetId="4">#REF!</definedName>
    <definedName name="HPTWDV71A" localSheetId="6">#REF!</definedName>
    <definedName name="HPTWDV71A" localSheetId="9">#REF!</definedName>
    <definedName name="HPTWDV71A" localSheetId="3">#REF!</definedName>
    <definedName name="HPTWDV71A">#REF!</definedName>
    <definedName name="HPTWDV71ACF" localSheetId="8">'[91]IBA&amp;HP'!#REF!</definedName>
    <definedName name="HPTWDV71ACF" localSheetId="7">'[91]IBA&amp;HP'!#REF!</definedName>
    <definedName name="HPTWDV71ACF" localSheetId="4">'[91]IBA&amp;HP'!#REF!</definedName>
    <definedName name="HPTWDV71ACF" localSheetId="6">'[91]IBA&amp;HP'!#REF!</definedName>
    <definedName name="HPTWDV71ACF" localSheetId="9">'[91]IBA&amp;HP'!#REF!</definedName>
    <definedName name="HPTWDV71ACF" localSheetId="3">'[91]IBA&amp;HP'!#REF!</definedName>
    <definedName name="HPTWDV71ACF">'[91]IBA&amp;HP'!#REF!</definedName>
    <definedName name="HPTWDV72" localSheetId="7">#REF!</definedName>
    <definedName name="HPTWDV72" localSheetId="4">#REF!</definedName>
    <definedName name="HPTWDV72" localSheetId="6">#REF!</definedName>
    <definedName name="HPTWDV72" localSheetId="9">#REF!</definedName>
    <definedName name="HPTWDV72" localSheetId="3">#REF!</definedName>
    <definedName name="HPTWDV72">#REF!</definedName>
    <definedName name="HPTWDV72A" localSheetId="7">#REF!</definedName>
    <definedName name="HPTWDV72A" localSheetId="6">#REF!</definedName>
    <definedName name="HPTWDV72A" localSheetId="9">#REF!</definedName>
    <definedName name="HPTWDV72A" localSheetId="3">#REF!</definedName>
    <definedName name="HPTWDV72A">#REF!</definedName>
    <definedName name="HPTWDV73" localSheetId="7">#REF!</definedName>
    <definedName name="HPTWDV73" localSheetId="6">#REF!</definedName>
    <definedName name="HPTWDV73" localSheetId="9">#REF!</definedName>
    <definedName name="HPTWDV73" localSheetId="3">#REF!</definedName>
    <definedName name="HPTWDV73">#REF!</definedName>
    <definedName name="HPTWDV73A" localSheetId="7">#REF!</definedName>
    <definedName name="HPTWDV73A" localSheetId="6">#REF!</definedName>
    <definedName name="HPTWDV73A" localSheetId="9">#REF!</definedName>
    <definedName name="HPTWDV73A" localSheetId="3">#REF!</definedName>
    <definedName name="HPTWDV73A">#REF!</definedName>
    <definedName name="HPTWDV74A" localSheetId="7">#REF!</definedName>
    <definedName name="HPTWDV74A" localSheetId="6">#REF!</definedName>
    <definedName name="HPTWDV74A" localSheetId="9">#REF!</definedName>
    <definedName name="HPTWDV74A" localSheetId="3">#REF!</definedName>
    <definedName name="HPTWDV74A">#REF!</definedName>
    <definedName name="HPTWDV75A" localSheetId="7">#REF!</definedName>
    <definedName name="HPTWDV75A" localSheetId="6">#REF!</definedName>
    <definedName name="HPTWDV75A" localSheetId="9">#REF!</definedName>
    <definedName name="HPTWDV75A" localSheetId="3">#REF!</definedName>
    <definedName name="HPTWDV75A">#REF!</definedName>
    <definedName name="HPTWDV76A" localSheetId="7">#REF!</definedName>
    <definedName name="HPTWDV76A" localSheetId="6">#REF!</definedName>
    <definedName name="HPTWDV76A" localSheetId="9">#REF!</definedName>
    <definedName name="HPTWDV76A" localSheetId="3">#REF!</definedName>
    <definedName name="HPTWDV76A">#REF!</definedName>
    <definedName name="HPTWDV77A" localSheetId="7">#REF!</definedName>
    <definedName name="HPTWDV77A" localSheetId="6">#REF!</definedName>
    <definedName name="HPTWDV77A" localSheetId="9">#REF!</definedName>
    <definedName name="HPTWDV77A" localSheetId="3">#REF!</definedName>
    <definedName name="HPTWDV77A">#REF!</definedName>
    <definedName name="HPTWDV78A" localSheetId="7">#REF!</definedName>
    <definedName name="HPTWDV78A" localSheetId="6">#REF!</definedName>
    <definedName name="HPTWDV78A" localSheetId="9">#REF!</definedName>
    <definedName name="HPTWDV78A" localSheetId="3">#REF!</definedName>
    <definedName name="HPTWDV78A">#REF!</definedName>
    <definedName name="HPTWDV7A" localSheetId="7">#REF!</definedName>
    <definedName name="HPTWDV7A" localSheetId="6">#REF!</definedName>
    <definedName name="HPTWDV7A" localSheetId="9">#REF!</definedName>
    <definedName name="HPTWDV7A" localSheetId="3">#REF!</definedName>
    <definedName name="HPTWDV7A">#REF!</definedName>
    <definedName name="HPTWDV7ACF" localSheetId="8">'[91]IBA&amp;HP'!#REF!</definedName>
    <definedName name="HPTWDV7ACF" localSheetId="7">'[91]IBA&amp;HP'!#REF!</definedName>
    <definedName name="HPTWDV7ACF" localSheetId="4">'[91]IBA&amp;HP'!#REF!</definedName>
    <definedName name="HPTWDV7ACF" localSheetId="6">'[91]IBA&amp;HP'!#REF!</definedName>
    <definedName name="HPTWDV7ACF" localSheetId="9">'[91]IBA&amp;HP'!#REF!</definedName>
    <definedName name="HPTWDV7ACF" localSheetId="3">'[91]IBA&amp;HP'!#REF!</definedName>
    <definedName name="HPTWDV7ACF">'[91]IBA&amp;HP'!#REF!</definedName>
    <definedName name="HPTWDV7BA" localSheetId="8">'[91]IBA&amp;HP'!#REF!</definedName>
    <definedName name="HPTWDV7BA" localSheetId="7">'[91]IBA&amp;HP'!#REF!</definedName>
    <definedName name="HPTWDV7BA" localSheetId="4">'[91]IBA&amp;HP'!#REF!</definedName>
    <definedName name="HPTWDV7BA" localSheetId="6">'[91]IBA&amp;HP'!#REF!</definedName>
    <definedName name="HPTWDV7BA" localSheetId="9">'[91]IBA&amp;HP'!#REF!</definedName>
    <definedName name="HPTWDV7BA" localSheetId="3">'[91]IBA&amp;HP'!#REF!</definedName>
    <definedName name="HPTWDV7BA">'[91]IBA&amp;HP'!#REF!</definedName>
    <definedName name="HPTWDV7BB" localSheetId="8">'[91]IBA&amp;HP'!#REF!</definedName>
    <definedName name="HPTWDV7BB" localSheetId="7">'[91]IBA&amp;HP'!#REF!</definedName>
    <definedName name="HPTWDV7BB" localSheetId="4">'[91]IBA&amp;HP'!#REF!</definedName>
    <definedName name="HPTWDV7BB" localSheetId="6">'[91]IBA&amp;HP'!#REF!</definedName>
    <definedName name="HPTWDV7BB" localSheetId="9">'[91]IBA&amp;HP'!#REF!</definedName>
    <definedName name="HPTWDV7BB" localSheetId="3">'[91]IBA&amp;HP'!#REF!</definedName>
    <definedName name="HPTWDV7BB">'[91]IBA&amp;HP'!#REF!</definedName>
    <definedName name="HPTWDV7BC" localSheetId="8">'[91]IBA&amp;HP'!#REF!</definedName>
    <definedName name="HPTWDV7BC" localSheetId="7">'[91]IBA&amp;HP'!#REF!</definedName>
    <definedName name="HPTWDV7BC" localSheetId="4">'[91]IBA&amp;HP'!#REF!</definedName>
    <definedName name="HPTWDV7BC" localSheetId="6">'[91]IBA&amp;HP'!#REF!</definedName>
    <definedName name="HPTWDV7BC" localSheetId="9">'[91]IBA&amp;HP'!#REF!</definedName>
    <definedName name="HPTWDV7BC" localSheetId="3">'[91]IBA&amp;HP'!#REF!</definedName>
    <definedName name="HPTWDV7BC">'[91]IBA&amp;HP'!#REF!</definedName>
    <definedName name="HPTWDV7BD" localSheetId="8">'[91]IBA&amp;HP'!#REF!</definedName>
    <definedName name="HPTWDV7BD" localSheetId="7">'[91]IBA&amp;HP'!#REF!</definedName>
    <definedName name="HPTWDV7BD" localSheetId="4">'[91]IBA&amp;HP'!#REF!</definedName>
    <definedName name="HPTWDV7BD" localSheetId="6">'[91]IBA&amp;HP'!#REF!</definedName>
    <definedName name="HPTWDV7BD" localSheetId="9">'[91]IBA&amp;HP'!#REF!</definedName>
    <definedName name="HPTWDV7BD" localSheetId="3">'[91]IBA&amp;HP'!#REF!</definedName>
    <definedName name="HPTWDV7BD">'[91]IBA&amp;HP'!#REF!</definedName>
    <definedName name="HPTWDV7BE" localSheetId="8">'[91]IBA&amp;HP'!#REF!</definedName>
    <definedName name="HPTWDV7BE" localSheetId="7">'[91]IBA&amp;HP'!#REF!</definedName>
    <definedName name="HPTWDV7BE" localSheetId="4">'[91]IBA&amp;HP'!#REF!</definedName>
    <definedName name="HPTWDV7BE" localSheetId="6">'[91]IBA&amp;HP'!#REF!</definedName>
    <definedName name="HPTWDV7BE" localSheetId="9">'[91]IBA&amp;HP'!#REF!</definedName>
    <definedName name="HPTWDV7BE" localSheetId="3">'[91]IBA&amp;HP'!#REF!</definedName>
    <definedName name="HPTWDV7BE">'[91]IBA&amp;HP'!#REF!</definedName>
    <definedName name="HPTWDV7BF" localSheetId="8">'[91]IBA&amp;HP'!#REF!</definedName>
    <definedName name="HPTWDV7BF" localSheetId="7">'[91]IBA&amp;HP'!#REF!</definedName>
    <definedName name="HPTWDV7BF" localSheetId="4">'[91]IBA&amp;HP'!#REF!</definedName>
    <definedName name="HPTWDV7BF" localSheetId="6">'[91]IBA&amp;HP'!#REF!</definedName>
    <definedName name="HPTWDV7BF" localSheetId="9">'[91]IBA&amp;HP'!#REF!</definedName>
    <definedName name="HPTWDV7BF" localSheetId="3">'[91]IBA&amp;HP'!#REF!</definedName>
    <definedName name="HPTWDV7BF">'[91]IBA&amp;HP'!#REF!</definedName>
    <definedName name="HPTWDV8" localSheetId="7">#REF!</definedName>
    <definedName name="HPTWDV8" localSheetId="4">#REF!</definedName>
    <definedName name="HPTWDV8" localSheetId="6">#REF!</definedName>
    <definedName name="HPTWDV8" localSheetId="9">#REF!</definedName>
    <definedName name="HPTWDV8" localSheetId="3">#REF!</definedName>
    <definedName name="HPTWDV8">#REF!</definedName>
    <definedName name="HPTWDV81" localSheetId="7">#REF!</definedName>
    <definedName name="HPTWDV81" localSheetId="6">#REF!</definedName>
    <definedName name="HPTWDV81" localSheetId="9">#REF!</definedName>
    <definedName name="HPTWDV81" localSheetId="3">#REF!</definedName>
    <definedName name="HPTWDV81">#REF!</definedName>
    <definedName name="HPTWDV81_8B" localSheetId="8">'[91]IBA&amp;HP'!#REF!</definedName>
    <definedName name="HPTWDV81_8B" localSheetId="7">'[91]IBA&amp;HP'!#REF!</definedName>
    <definedName name="HPTWDV81_8B" localSheetId="4">'[91]IBA&amp;HP'!#REF!</definedName>
    <definedName name="HPTWDV81_8B" localSheetId="6">'[91]IBA&amp;HP'!#REF!</definedName>
    <definedName name="HPTWDV81_8B" localSheetId="9">'[91]IBA&amp;HP'!#REF!</definedName>
    <definedName name="HPTWDV81_8B" localSheetId="3">'[91]IBA&amp;HP'!#REF!</definedName>
    <definedName name="HPTWDV81_8B">'[91]IBA&amp;HP'!#REF!</definedName>
    <definedName name="HPTWDV81A" localSheetId="7">#REF!</definedName>
    <definedName name="HPTWDV81A" localSheetId="4">#REF!</definedName>
    <definedName name="HPTWDV81A" localSheetId="6">#REF!</definedName>
    <definedName name="HPTWDV81A" localSheetId="9">#REF!</definedName>
    <definedName name="HPTWDV81A" localSheetId="3">#REF!</definedName>
    <definedName name="HPTWDV81A">#REF!</definedName>
    <definedName name="HPTWDV81ACF" localSheetId="8">'[91]IBA&amp;HP'!#REF!</definedName>
    <definedName name="HPTWDV81ACF" localSheetId="7">'[91]IBA&amp;HP'!#REF!</definedName>
    <definedName name="HPTWDV81ACF" localSheetId="4">'[91]IBA&amp;HP'!#REF!</definedName>
    <definedName name="HPTWDV81ACF" localSheetId="6">'[91]IBA&amp;HP'!#REF!</definedName>
    <definedName name="HPTWDV81ACF" localSheetId="9">'[91]IBA&amp;HP'!#REF!</definedName>
    <definedName name="HPTWDV81ACF" localSheetId="3">'[91]IBA&amp;HP'!#REF!</definedName>
    <definedName name="HPTWDV81ACF">'[91]IBA&amp;HP'!#REF!</definedName>
    <definedName name="HPTWDV82" localSheetId="7">#REF!</definedName>
    <definedName name="HPTWDV82" localSheetId="4">#REF!</definedName>
    <definedName name="HPTWDV82" localSheetId="6">#REF!</definedName>
    <definedName name="HPTWDV82" localSheetId="9">#REF!</definedName>
    <definedName name="HPTWDV82" localSheetId="3">#REF!</definedName>
    <definedName name="HPTWDV82">#REF!</definedName>
    <definedName name="HPTWDV82A" localSheetId="7">#REF!</definedName>
    <definedName name="HPTWDV82A" localSheetId="6">#REF!</definedName>
    <definedName name="HPTWDV82A" localSheetId="9">#REF!</definedName>
    <definedName name="HPTWDV82A" localSheetId="3">#REF!</definedName>
    <definedName name="HPTWDV82A">#REF!</definedName>
    <definedName name="HPTWDV83" localSheetId="7">#REF!</definedName>
    <definedName name="HPTWDV83" localSheetId="6">#REF!</definedName>
    <definedName name="HPTWDV83" localSheetId="9">#REF!</definedName>
    <definedName name="HPTWDV83" localSheetId="3">#REF!</definedName>
    <definedName name="HPTWDV83">#REF!</definedName>
    <definedName name="HPTWDV83A" localSheetId="7">#REF!</definedName>
    <definedName name="HPTWDV83A" localSheetId="6">#REF!</definedName>
    <definedName name="HPTWDV83A" localSheetId="9">#REF!</definedName>
    <definedName name="HPTWDV83A" localSheetId="3">#REF!</definedName>
    <definedName name="HPTWDV83A">#REF!</definedName>
    <definedName name="HPTWDV84A" localSheetId="7">#REF!</definedName>
    <definedName name="HPTWDV84A" localSheetId="6">#REF!</definedName>
    <definedName name="HPTWDV84A" localSheetId="9">#REF!</definedName>
    <definedName name="HPTWDV84A" localSheetId="3">#REF!</definedName>
    <definedName name="HPTWDV84A">#REF!</definedName>
    <definedName name="HPTWDV85A" localSheetId="7">#REF!</definedName>
    <definedName name="HPTWDV85A" localSheetId="6">#REF!</definedName>
    <definedName name="HPTWDV85A" localSheetId="9">#REF!</definedName>
    <definedName name="HPTWDV85A" localSheetId="3">#REF!</definedName>
    <definedName name="HPTWDV85A">#REF!</definedName>
    <definedName name="HPTWDV86A" localSheetId="7">#REF!</definedName>
    <definedName name="HPTWDV86A" localSheetId="6">#REF!</definedName>
    <definedName name="HPTWDV86A" localSheetId="9">#REF!</definedName>
    <definedName name="HPTWDV86A" localSheetId="3">#REF!</definedName>
    <definedName name="HPTWDV86A">#REF!</definedName>
    <definedName name="HPTWDV87A" localSheetId="7">#REF!</definedName>
    <definedName name="HPTWDV87A" localSheetId="6">#REF!</definedName>
    <definedName name="HPTWDV87A" localSheetId="9">#REF!</definedName>
    <definedName name="HPTWDV87A" localSheetId="3">#REF!</definedName>
    <definedName name="HPTWDV87A">#REF!</definedName>
    <definedName name="HPTWDV88A" localSheetId="7">#REF!</definedName>
    <definedName name="HPTWDV88A" localSheetId="6">#REF!</definedName>
    <definedName name="HPTWDV88A" localSheetId="9">#REF!</definedName>
    <definedName name="HPTWDV88A" localSheetId="3">#REF!</definedName>
    <definedName name="HPTWDV88A">#REF!</definedName>
    <definedName name="HPTWDV8A" localSheetId="7">#REF!</definedName>
    <definedName name="HPTWDV8A" localSheetId="6">#REF!</definedName>
    <definedName name="HPTWDV8A" localSheetId="9">#REF!</definedName>
    <definedName name="HPTWDV8A" localSheetId="3">#REF!</definedName>
    <definedName name="HPTWDV8A">#REF!</definedName>
    <definedName name="HPTWDV8ACF" localSheetId="8">'[91]IBA&amp;HP'!#REF!</definedName>
    <definedName name="HPTWDV8ACF" localSheetId="7">'[91]IBA&amp;HP'!#REF!</definedName>
    <definedName name="HPTWDV8ACF" localSheetId="4">'[91]IBA&amp;HP'!#REF!</definedName>
    <definedName name="HPTWDV8ACF" localSheetId="6">'[91]IBA&amp;HP'!#REF!</definedName>
    <definedName name="HPTWDV8ACF" localSheetId="9">'[91]IBA&amp;HP'!#REF!</definedName>
    <definedName name="HPTWDV8ACF" localSheetId="3">'[91]IBA&amp;HP'!#REF!</definedName>
    <definedName name="HPTWDV8ACF">'[91]IBA&amp;HP'!#REF!</definedName>
    <definedName name="HPTWDV8BA" localSheetId="8">'[91]IBA&amp;HP'!#REF!</definedName>
    <definedName name="HPTWDV8BA" localSheetId="7">'[91]IBA&amp;HP'!#REF!</definedName>
    <definedName name="HPTWDV8BA" localSheetId="4">'[91]IBA&amp;HP'!#REF!</definedName>
    <definedName name="HPTWDV8BA" localSheetId="6">'[91]IBA&amp;HP'!#REF!</definedName>
    <definedName name="HPTWDV8BA" localSheetId="9">'[91]IBA&amp;HP'!#REF!</definedName>
    <definedName name="HPTWDV8BA" localSheetId="3">'[91]IBA&amp;HP'!#REF!</definedName>
    <definedName name="HPTWDV8BA">'[91]IBA&amp;HP'!#REF!</definedName>
    <definedName name="HPTWDV8BB" localSheetId="8">'[91]IBA&amp;HP'!#REF!</definedName>
    <definedName name="HPTWDV8BB" localSheetId="7">'[91]IBA&amp;HP'!#REF!</definedName>
    <definedName name="HPTWDV8BB" localSheetId="4">'[91]IBA&amp;HP'!#REF!</definedName>
    <definedName name="HPTWDV8BB" localSheetId="6">'[91]IBA&amp;HP'!#REF!</definedName>
    <definedName name="HPTWDV8BB" localSheetId="9">'[91]IBA&amp;HP'!#REF!</definedName>
    <definedName name="HPTWDV8BB" localSheetId="3">'[91]IBA&amp;HP'!#REF!</definedName>
    <definedName name="HPTWDV8BB">'[91]IBA&amp;HP'!#REF!</definedName>
    <definedName name="HPTWDV8BC" localSheetId="8">'[91]IBA&amp;HP'!#REF!</definedName>
    <definedName name="HPTWDV8BC" localSheetId="7">'[91]IBA&amp;HP'!#REF!</definedName>
    <definedName name="HPTWDV8BC" localSheetId="4">'[91]IBA&amp;HP'!#REF!</definedName>
    <definedName name="HPTWDV8BC" localSheetId="6">'[91]IBA&amp;HP'!#REF!</definedName>
    <definedName name="HPTWDV8BC" localSheetId="9">'[91]IBA&amp;HP'!#REF!</definedName>
    <definedName name="HPTWDV8BC" localSheetId="3">'[91]IBA&amp;HP'!#REF!</definedName>
    <definedName name="HPTWDV8BC">'[91]IBA&amp;HP'!#REF!</definedName>
    <definedName name="HPTWDV8BD" localSheetId="8">'[91]IBA&amp;HP'!#REF!</definedName>
    <definedName name="HPTWDV8BD" localSheetId="7">'[91]IBA&amp;HP'!#REF!</definedName>
    <definedName name="HPTWDV8BD" localSheetId="4">'[91]IBA&amp;HP'!#REF!</definedName>
    <definedName name="HPTWDV8BD" localSheetId="6">'[91]IBA&amp;HP'!#REF!</definedName>
    <definedName name="HPTWDV8BD" localSheetId="9">'[91]IBA&amp;HP'!#REF!</definedName>
    <definedName name="HPTWDV8BD" localSheetId="3">'[91]IBA&amp;HP'!#REF!</definedName>
    <definedName name="HPTWDV8BD">'[91]IBA&amp;HP'!#REF!</definedName>
    <definedName name="HPTWDV8BE" localSheetId="8">'[91]IBA&amp;HP'!#REF!</definedName>
    <definedName name="HPTWDV8BE" localSheetId="7">'[91]IBA&amp;HP'!#REF!</definedName>
    <definedName name="HPTWDV8BE" localSheetId="4">'[91]IBA&amp;HP'!#REF!</definedName>
    <definedName name="HPTWDV8BE" localSheetId="6">'[91]IBA&amp;HP'!#REF!</definedName>
    <definedName name="HPTWDV8BE" localSheetId="9">'[91]IBA&amp;HP'!#REF!</definedName>
    <definedName name="HPTWDV8BE" localSheetId="3">'[91]IBA&amp;HP'!#REF!</definedName>
    <definedName name="HPTWDV8BE">'[91]IBA&amp;HP'!#REF!</definedName>
    <definedName name="HPTWDV8BF" localSheetId="8">'[91]IBA&amp;HP'!#REF!</definedName>
    <definedName name="HPTWDV8BF" localSheetId="7">'[91]IBA&amp;HP'!#REF!</definedName>
    <definedName name="HPTWDV8BF" localSheetId="4">'[91]IBA&amp;HP'!#REF!</definedName>
    <definedName name="HPTWDV8BF" localSheetId="6">'[91]IBA&amp;HP'!#REF!</definedName>
    <definedName name="HPTWDV8BF" localSheetId="9">'[91]IBA&amp;HP'!#REF!</definedName>
    <definedName name="HPTWDV8BF" localSheetId="3">'[91]IBA&amp;HP'!#REF!</definedName>
    <definedName name="HPTWDV8BF">'[91]IBA&amp;HP'!#REF!</definedName>
    <definedName name="HPTWDV9" localSheetId="7">#REF!</definedName>
    <definedName name="HPTWDV9" localSheetId="4">#REF!</definedName>
    <definedName name="HPTWDV9" localSheetId="6">#REF!</definedName>
    <definedName name="HPTWDV9" localSheetId="9">#REF!</definedName>
    <definedName name="HPTWDV9" localSheetId="3">#REF!</definedName>
    <definedName name="HPTWDV9">#REF!</definedName>
    <definedName name="HPTWDV91" localSheetId="7">#REF!</definedName>
    <definedName name="HPTWDV91" localSheetId="6">#REF!</definedName>
    <definedName name="HPTWDV91" localSheetId="9">#REF!</definedName>
    <definedName name="HPTWDV91" localSheetId="3">#REF!</definedName>
    <definedName name="HPTWDV91">#REF!</definedName>
    <definedName name="HPTWDV91_8B" localSheetId="8">'[91]IBA&amp;HP'!#REF!</definedName>
    <definedName name="HPTWDV91_8B" localSheetId="7">'[91]IBA&amp;HP'!#REF!</definedName>
    <definedName name="HPTWDV91_8B" localSheetId="4">'[91]IBA&amp;HP'!#REF!</definedName>
    <definedName name="HPTWDV91_8B" localSheetId="6">'[91]IBA&amp;HP'!#REF!</definedName>
    <definedName name="HPTWDV91_8B" localSheetId="9">'[91]IBA&amp;HP'!#REF!</definedName>
    <definedName name="HPTWDV91_8B" localSheetId="3">'[91]IBA&amp;HP'!#REF!</definedName>
    <definedName name="HPTWDV91_8B">'[91]IBA&amp;HP'!#REF!</definedName>
    <definedName name="HPTWDV91A" localSheetId="7">#REF!</definedName>
    <definedName name="HPTWDV91A" localSheetId="4">#REF!</definedName>
    <definedName name="HPTWDV91A" localSheetId="6">#REF!</definedName>
    <definedName name="HPTWDV91A" localSheetId="9">#REF!</definedName>
    <definedName name="HPTWDV91A" localSheetId="3">#REF!</definedName>
    <definedName name="HPTWDV91A">#REF!</definedName>
    <definedName name="HPTWDV91ACF" localSheetId="8">'[91]IBA&amp;HP'!#REF!</definedName>
    <definedName name="HPTWDV91ACF" localSheetId="7">'[91]IBA&amp;HP'!#REF!</definedName>
    <definedName name="HPTWDV91ACF" localSheetId="4">'[91]IBA&amp;HP'!#REF!</definedName>
    <definedName name="HPTWDV91ACF" localSheetId="6">'[91]IBA&amp;HP'!#REF!</definedName>
    <definedName name="HPTWDV91ACF" localSheetId="9">'[91]IBA&amp;HP'!#REF!</definedName>
    <definedName name="HPTWDV91ACF" localSheetId="3">'[91]IBA&amp;HP'!#REF!</definedName>
    <definedName name="HPTWDV91ACF">'[91]IBA&amp;HP'!#REF!</definedName>
    <definedName name="HPTWDV92" localSheetId="7">#REF!</definedName>
    <definedName name="HPTWDV92" localSheetId="4">#REF!</definedName>
    <definedName name="HPTWDV92" localSheetId="6">#REF!</definedName>
    <definedName name="HPTWDV92" localSheetId="9">#REF!</definedName>
    <definedName name="HPTWDV92" localSheetId="3">#REF!</definedName>
    <definedName name="HPTWDV92">#REF!</definedName>
    <definedName name="HPTWDV92A" localSheetId="7">#REF!</definedName>
    <definedName name="HPTWDV92A" localSheetId="6">#REF!</definedName>
    <definedName name="HPTWDV92A" localSheetId="9">#REF!</definedName>
    <definedName name="HPTWDV92A" localSheetId="3">#REF!</definedName>
    <definedName name="HPTWDV92A">#REF!</definedName>
    <definedName name="HPTWDV93" localSheetId="7">#REF!</definedName>
    <definedName name="HPTWDV93" localSheetId="6">#REF!</definedName>
    <definedName name="HPTWDV93" localSheetId="9">#REF!</definedName>
    <definedName name="HPTWDV93" localSheetId="3">#REF!</definedName>
    <definedName name="HPTWDV93">#REF!</definedName>
    <definedName name="HPTWDV93A" localSheetId="7">#REF!</definedName>
    <definedName name="HPTWDV93A" localSheetId="6">#REF!</definedName>
    <definedName name="HPTWDV93A" localSheetId="9">#REF!</definedName>
    <definedName name="HPTWDV93A" localSheetId="3">#REF!</definedName>
    <definedName name="HPTWDV93A">#REF!</definedName>
    <definedName name="HPTWDV94A" localSheetId="7">#REF!</definedName>
    <definedName name="HPTWDV94A" localSheetId="6">#REF!</definedName>
    <definedName name="HPTWDV94A" localSheetId="9">#REF!</definedName>
    <definedName name="HPTWDV94A" localSheetId="3">#REF!</definedName>
    <definedName name="HPTWDV94A">#REF!</definedName>
    <definedName name="HPTWDV95A" localSheetId="7">#REF!</definedName>
    <definedName name="HPTWDV95A" localSheetId="6">#REF!</definedName>
    <definedName name="HPTWDV95A" localSheetId="9">#REF!</definedName>
    <definedName name="HPTWDV95A" localSheetId="3">#REF!</definedName>
    <definedName name="HPTWDV95A">#REF!</definedName>
    <definedName name="HPTWDV96A" localSheetId="7">#REF!</definedName>
    <definedName name="HPTWDV96A" localSheetId="6">#REF!</definedName>
    <definedName name="HPTWDV96A" localSheetId="9">#REF!</definedName>
    <definedName name="HPTWDV96A" localSheetId="3">#REF!</definedName>
    <definedName name="HPTWDV96A">#REF!</definedName>
    <definedName name="HPTWDV97A" localSheetId="7">#REF!</definedName>
    <definedName name="HPTWDV97A" localSheetId="6">#REF!</definedName>
    <definedName name="HPTWDV97A" localSheetId="9">#REF!</definedName>
    <definedName name="HPTWDV97A" localSheetId="3">#REF!</definedName>
    <definedName name="HPTWDV97A">#REF!</definedName>
    <definedName name="HPTWDV98A" localSheetId="7">#REF!</definedName>
    <definedName name="HPTWDV98A" localSheetId="6">#REF!</definedName>
    <definedName name="HPTWDV98A" localSheetId="9">#REF!</definedName>
    <definedName name="HPTWDV98A" localSheetId="3">#REF!</definedName>
    <definedName name="HPTWDV98A">#REF!</definedName>
    <definedName name="HPTWDV9A" localSheetId="7">#REF!</definedName>
    <definedName name="HPTWDV9A" localSheetId="6">#REF!</definedName>
    <definedName name="HPTWDV9A" localSheetId="9">#REF!</definedName>
    <definedName name="HPTWDV9A" localSheetId="3">#REF!</definedName>
    <definedName name="HPTWDV9A">#REF!</definedName>
    <definedName name="HPTWDV9ACF" localSheetId="8">'[91]IBA&amp;HP'!#REF!</definedName>
    <definedName name="HPTWDV9ACF" localSheetId="7">'[91]IBA&amp;HP'!#REF!</definedName>
    <definedName name="HPTWDV9ACF" localSheetId="4">'[91]IBA&amp;HP'!#REF!</definedName>
    <definedName name="HPTWDV9ACF" localSheetId="6">'[91]IBA&amp;HP'!#REF!</definedName>
    <definedName name="HPTWDV9ACF" localSheetId="9">'[91]IBA&amp;HP'!#REF!</definedName>
    <definedName name="HPTWDV9ACF" localSheetId="3">'[91]IBA&amp;HP'!#REF!</definedName>
    <definedName name="HPTWDV9ACF">'[91]IBA&amp;HP'!#REF!</definedName>
    <definedName name="HPTWDV9BA" localSheetId="8">'[91]IBA&amp;HP'!#REF!</definedName>
    <definedName name="HPTWDV9BA" localSheetId="7">'[91]IBA&amp;HP'!#REF!</definedName>
    <definedName name="HPTWDV9BA" localSheetId="4">'[91]IBA&amp;HP'!#REF!</definedName>
    <definedName name="HPTWDV9BA" localSheetId="6">'[91]IBA&amp;HP'!#REF!</definedName>
    <definedName name="HPTWDV9BA" localSheetId="9">'[91]IBA&amp;HP'!#REF!</definedName>
    <definedName name="HPTWDV9BA" localSheetId="3">'[91]IBA&amp;HP'!#REF!</definedName>
    <definedName name="HPTWDV9BA">'[91]IBA&amp;HP'!#REF!</definedName>
    <definedName name="HPTWDV9BB" localSheetId="8">'[91]IBA&amp;HP'!#REF!</definedName>
    <definedName name="HPTWDV9BB" localSheetId="7">'[91]IBA&amp;HP'!#REF!</definedName>
    <definedName name="HPTWDV9BB" localSheetId="4">'[91]IBA&amp;HP'!#REF!</definedName>
    <definedName name="HPTWDV9BB" localSheetId="6">'[91]IBA&amp;HP'!#REF!</definedName>
    <definedName name="HPTWDV9BB" localSheetId="9">'[91]IBA&amp;HP'!#REF!</definedName>
    <definedName name="HPTWDV9BB" localSheetId="3">'[91]IBA&amp;HP'!#REF!</definedName>
    <definedName name="HPTWDV9BB">'[91]IBA&amp;HP'!#REF!</definedName>
    <definedName name="HPTWDV9BC" localSheetId="8">'[91]IBA&amp;HP'!#REF!</definedName>
    <definedName name="HPTWDV9BC" localSheetId="7">'[91]IBA&amp;HP'!#REF!</definedName>
    <definedName name="HPTWDV9BC" localSheetId="4">'[91]IBA&amp;HP'!#REF!</definedName>
    <definedName name="HPTWDV9BC" localSheetId="6">'[91]IBA&amp;HP'!#REF!</definedName>
    <definedName name="HPTWDV9BC" localSheetId="9">'[91]IBA&amp;HP'!#REF!</definedName>
    <definedName name="HPTWDV9BC" localSheetId="3">'[91]IBA&amp;HP'!#REF!</definedName>
    <definedName name="HPTWDV9BC">'[91]IBA&amp;HP'!#REF!</definedName>
    <definedName name="HPTWDV9BD" localSheetId="8">'[91]IBA&amp;HP'!#REF!</definedName>
    <definedName name="HPTWDV9BD" localSheetId="7">'[91]IBA&amp;HP'!#REF!</definedName>
    <definedName name="HPTWDV9BD" localSheetId="4">'[91]IBA&amp;HP'!#REF!</definedName>
    <definedName name="HPTWDV9BD" localSheetId="6">'[91]IBA&amp;HP'!#REF!</definedName>
    <definedName name="HPTWDV9BD" localSheetId="9">'[91]IBA&amp;HP'!#REF!</definedName>
    <definedName name="HPTWDV9BD" localSheetId="3">'[91]IBA&amp;HP'!#REF!</definedName>
    <definedName name="HPTWDV9BD">'[91]IBA&amp;HP'!#REF!</definedName>
    <definedName name="HPTWDV9BE" localSheetId="8">'[91]IBA&amp;HP'!#REF!</definedName>
    <definedName name="HPTWDV9BE" localSheetId="7">'[91]IBA&amp;HP'!#REF!</definedName>
    <definedName name="HPTWDV9BE" localSheetId="4">'[91]IBA&amp;HP'!#REF!</definedName>
    <definedName name="HPTWDV9BE" localSheetId="6">'[91]IBA&amp;HP'!#REF!</definedName>
    <definedName name="HPTWDV9BE" localSheetId="9">'[91]IBA&amp;HP'!#REF!</definedName>
    <definedName name="HPTWDV9BE" localSheetId="3">'[91]IBA&amp;HP'!#REF!</definedName>
    <definedName name="HPTWDV9BE">'[91]IBA&amp;HP'!#REF!</definedName>
    <definedName name="HPTWDV9BF" localSheetId="8">'[91]IBA&amp;HP'!#REF!</definedName>
    <definedName name="HPTWDV9BF" localSheetId="7">'[91]IBA&amp;HP'!#REF!</definedName>
    <definedName name="HPTWDV9BF" localSheetId="4">'[91]IBA&amp;HP'!#REF!</definedName>
    <definedName name="HPTWDV9BF" localSheetId="6">'[91]IBA&amp;HP'!#REF!</definedName>
    <definedName name="HPTWDV9BF" localSheetId="9">'[91]IBA&amp;HP'!#REF!</definedName>
    <definedName name="HPTWDV9BF" localSheetId="3">'[91]IBA&amp;HP'!#REF!</definedName>
    <definedName name="HPTWDV9BF">'[91]IBA&amp;HP'!#REF!</definedName>
    <definedName name="HPWT1YR" localSheetId="7">#REF!</definedName>
    <definedName name="HPWT1YR" localSheetId="4">#REF!</definedName>
    <definedName name="HPWT1YR" localSheetId="6">#REF!</definedName>
    <definedName name="HPWT1YR" localSheetId="9">#REF!</definedName>
    <definedName name="HPWT1YR" localSheetId="3">#REF!</definedName>
    <definedName name="HPWT1YR">#REF!</definedName>
    <definedName name="HPWT3YR" localSheetId="7">#REF!</definedName>
    <definedName name="HPWT3YR" localSheetId="6">#REF!</definedName>
    <definedName name="HPWT3YR" localSheetId="9">#REF!</definedName>
    <definedName name="HPWT3YR" localSheetId="3">#REF!</definedName>
    <definedName name="HPWT3YR">#REF!</definedName>
    <definedName name="hpya1" localSheetId="7">#REF!</definedName>
    <definedName name="hpya1" localSheetId="6">#REF!</definedName>
    <definedName name="hpya1" localSheetId="9">#REF!</definedName>
    <definedName name="hpya1" localSheetId="3">#REF!</definedName>
    <definedName name="hpya1">#REF!</definedName>
    <definedName name="hpya10" localSheetId="7">#REF!</definedName>
    <definedName name="hpya10" localSheetId="6">#REF!</definedName>
    <definedName name="hpya10" localSheetId="9">#REF!</definedName>
    <definedName name="hpya10" localSheetId="3">#REF!</definedName>
    <definedName name="hpya10">#REF!</definedName>
    <definedName name="hpya2" localSheetId="7">#REF!</definedName>
    <definedName name="hpya2" localSheetId="6">#REF!</definedName>
    <definedName name="hpya2" localSheetId="9">#REF!</definedName>
    <definedName name="hpya2" localSheetId="3">#REF!</definedName>
    <definedName name="hpya2">#REF!</definedName>
    <definedName name="hpya3" localSheetId="7">#REF!</definedName>
    <definedName name="hpya3" localSheetId="6">#REF!</definedName>
    <definedName name="hpya3" localSheetId="9">#REF!</definedName>
    <definedName name="hpya3" localSheetId="3">#REF!</definedName>
    <definedName name="hpya3">#REF!</definedName>
    <definedName name="hpya4" localSheetId="7">#REF!</definedName>
    <definedName name="hpya4" localSheetId="6">#REF!</definedName>
    <definedName name="hpya4" localSheetId="9">#REF!</definedName>
    <definedName name="hpya4" localSheetId="3">#REF!</definedName>
    <definedName name="hpya4">#REF!</definedName>
    <definedName name="hpya5" localSheetId="7">#REF!</definedName>
    <definedName name="hpya5" localSheetId="6">#REF!</definedName>
    <definedName name="hpya5" localSheetId="9">#REF!</definedName>
    <definedName name="hpya5" localSheetId="3">#REF!</definedName>
    <definedName name="hpya5">#REF!</definedName>
    <definedName name="hpya6" localSheetId="7">#REF!</definedName>
    <definedName name="hpya6" localSheetId="6">#REF!</definedName>
    <definedName name="hpya6" localSheetId="9">#REF!</definedName>
    <definedName name="hpya6" localSheetId="3">#REF!</definedName>
    <definedName name="hpya6">#REF!</definedName>
    <definedName name="hpya7" localSheetId="7">#REF!</definedName>
    <definedName name="hpya7" localSheetId="6">#REF!</definedName>
    <definedName name="hpya7" localSheetId="9">#REF!</definedName>
    <definedName name="hpya7" localSheetId="3">#REF!</definedName>
    <definedName name="hpya7">#REF!</definedName>
    <definedName name="hpya8" localSheetId="7">#REF!</definedName>
    <definedName name="hpya8" localSheetId="6">#REF!</definedName>
    <definedName name="hpya8" localSheetId="9">#REF!</definedName>
    <definedName name="hpya8" localSheetId="3">#REF!</definedName>
    <definedName name="hpya8">#REF!</definedName>
    <definedName name="hpya9" localSheetId="7">#REF!</definedName>
    <definedName name="hpya9" localSheetId="6">#REF!</definedName>
    <definedName name="hpya9" localSheetId="9">#REF!</definedName>
    <definedName name="hpya9" localSheetId="3">#REF!</definedName>
    <definedName name="hpya9">#REF!</definedName>
    <definedName name="HSCT3">0.1</definedName>
    <definedName name="hsdc1" localSheetId="7">#REF!</definedName>
    <definedName name="hsdc1" localSheetId="4">#REF!</definedName>
    <definedName name="hsdc1" localSheetId="6">#REF!</definedName>
    <definedName name="hsdc1" localSheetId="9">#REF!</definedName>
    <definedName name="hsdc1" localSheetId="3">#REF!</definedName>
    <definedName name="hsdc1">#REF!</definedName>
    <definedName name="HSDD" localSheetId="8">[46]phuluc1!#REF!</definedName>
    <definedName name="HSDD" localSheetId="7">[46]phuluc1!#REF!</definedName>
    <definedName name="HSDD" localSheetId="4">[46]phuluc1!#REF!</definedName>
    <definedName name="HSDD" localSheetId="6">[46]phuluc1!#REF!</definedName>
    <definedName name="HSDD" localSheetId="9">[46]phuluc1!#REF!</definedName>
    <definedName name="HSDD" localSheetId="3">[46]phuluc1!#REF!</definedName>
    <definedName name="HSDD">[46]phuluc1!#REF!</definedName>
    <definedName name="HSDN">2.5</definedName>
    <definedName name="HSHH" localSheetId="7">#REF!</definedName>
    <definedName name="HSHH" localSheetId="6">#REF!</definedName>
    <definedName name="HSHH" localSheetId="9">#REF!</definedName>
    <definedName name="HSHH" localSheetId="3">#REF!</definedName>
    <definedName name="HSHH">#REF!</definedName>
    <definedName name="HSHHUT" localSheetId="7">#REF!</definedName>
    <definedName name="HSHHUT" localSheetId="6">#REF!</definedName>
    <definedName name="HSHHUT" localSheetId="9">#REF!</definedName>
    <definedName name="HSHHUT" localSheetId="3">#REF!</definedName>
    <definedName name="HSHHUT">#REF!</definedName>
    <definedName name="hskk1">[46]chitiet!$D$4</definedName>
    <definedName name="HSL" localSheetId="7">[144]Sheet3!#REF!</definedName>
    <definedName name="HSL" localSheetId="4">[144]Sheet3!#REF!</definedName>
    <definedName name="HSL" localSheetId="6">[144]Sheet3!#REF!</definedName>
    <definedName name="HSL" localSheetId="9">[144]Sheet3!#REF!</definedName>
    <definedName name="HSL" localSheetId="3">[144]Sheet3!#REF!</definedName>
    <definedName name="HSL">[144]Sheet3!#REF!</definedName>
    <definedName name="HSNC">[106]Du_lieu!$C$6</definedName>
    <definedName name="hspt" localSheetId="7">#REF!</definedName>
    <definedName name="hspt" localSheetId="4">#REF!</definedName>
    <definedName name="hspt" localSheetId="6">#REF!</definedName>
    <definedName name="hspt" localSheetId="9">#REF!</definedName>
    <definedName name="hspt" localSheetId="3">#REF!</definedName>
    <definedName name="hspt">#REF!</definedName>
    <definedName name="HSSL" localSheetId="7">#REF!</definedName>
    <definedName name="HSSL" localSheetId="6">#REF!</definedName>
    <definedName name="HSSL" localSheetId="9">#REF!</definedName>
    <definedName name="HSSL" localSheetId="3">#REF!</definedName>
    <definedName name="HSSL">#REF!</definedName>
    <definedName name="hsut" localSheetId="7">#REF!</definedName>
    <definedName name="hsut" localSheetId="6">#REF!</definedName>
    <definedName name="hsut" localSheetId="9">#REF!</definedName>
    <definedName name="hsut" localSheetId="3">#REF!</definedName>
    <definedName name="hsut">#REF!</definedName>
    <definedName name="HSVC1" localSheetId="7">#REF!</definedName>
    <definedName name="HSVC1" localSheetId="6">#REF!</definedName>
    <definedName name="HSVC1" localSheetId="9">#REF!</definedName>
    <definedName name="HSVC1" localSheetId="3">#REF!</definedName>
    <definedName name="HSVC1">#REF!</definedName>
    <definedName name="HSVC2" localSheetId="7">#REF!</definedName>
    <definedName name="HSVC2" localSheetId="6">#REF!</definedName>
    <definedName name="HSVC2" localSheetId="9">#REF!</definedName>
    <definedName name="HSVC2" localSheetId="3">#REF!</definedName>
    <definedName name="HSVC2">#REF!</definedName>
    <definedName name="HSVC3" localSheetId="7">#REF!</definedName>
    <definedName name="HSVC3" localSheetId="6">#REF!</definedName>
    <definedName name="HSVC3" localSheetId="9">#REF!</definedName>
    <definedName name="HSVC3" localSheetId="3">#REF!</definedName>
    <definedName name="HSVC3">#REF!</definedName>
    <definedName name="hswt" localSheetId="7">#REF!</definedName>
    <definedName name="hswt" localSheetId="6">#REF!</definedName>
    <definedName name="hswt" localSheetId="9">#REF!</definedName>
    <definedName name="hswt" localSheetId="3">#REF!</definedName>
    <definedName name="hswt">#REF!</definedName>
    <definedName name="ht25nc" localSheetId="7">'[46]lam-moi'!#REF!</definedName>
    <definedName name="ht25nc" localSheetId="6">'[46]lam-moi'!#REF!</definedName>
    <definedName name="ht25nc" localSheetId="9">'[46]lam-moi'!#REF!</definedName>
    <definedName name="ht25nc" localSheetId="3">'[46]lam-moi'!#REF!</definedName>
    <definedName name="ht25nc">'[46]lam-moi'!#REF!</definedName>
    <definedName name="ht25vl" localSheetId="7">'[46]lam-moi'!#REF!</definedName>
    <definedName name="ht25vl" localSheetId="6">'[46]lam-moi'!#REF!</definedName>
    <definedName name="ht25vl" localSheetId="9">'[46]lam-moi'!#REF!</definedName>
    <definedName name="ht25vl" localSheetId="3">'[46]lam-moi'!#REF!</definedName>
    <definedName name="ht25vl">'[46]lam-moi'!#REF!</definedName>
    <definedName name="ht325nc" localSheetId="7">'[46]lam-moi'!#REF!</definedName>
    <definedName name="ht325nc" localSheetId="6">'[46]lam-moi'!#REF!</definedName>
    <definedName name="ht325nc" localSheetId="9">'[46]lam-moi'!#REF!</definedName>
    <definedName name="ht325nc" localSheetId="3">'[46]lam-moi'!#REF!</definedName>
    <definedName name="ht325nc">'[46]lam-moi'!#REF!</definedName>
    <definedName name="ht325vl" localSheetId="7">'[46]lam-moi'!#REF!</definedName>
    <definedName name="ht325vl" localSheetId="6">'[46]lam-moi'!#REF!</definedName>
    <definedName name="ht325vl" localSheetId="9">'[46]lam-moi'!#REF!</definedName>
    <definedName name="ht325vl" localSheetId="3">'[46]lam-moi'!#REF!</definedName>
    <definedName name="ht325vl">'[46]lam-moi'!#REF!</definedName>
    <definedName name="ht37k" localSheetId="7">'[46]lam-moi'!#REF!</definedName>
    <definedName name="ht37k" localSheetId="6">'[46]lam-moi'!#REF!</definedName>
    <definedName name="ht37k" localSheetId="9">'[46]lam-moi'!#REF!</definedName>
    <definedName name="ht37k" localSheetId="3">'[46]lam-moi'!#REF!</definedName>
    <definedName name="ht37k">'[46]lam-moi'!#REF!</definedName>
    <definedName name="ht37nc" localSheetId="7">'[46]lam-moi'!#REF!</definedName>
    <definedName name="ht37nc" localSheetId="6">'[46]lam-moi'!#REF!</definedName>
    <definedName name="ht37nc" localSheetId="9">'[46]lam-moi'!#REF!</definedName>
    <definedName name="ht37nc" localSheetId="3">'[46]lam-moi'!#REF!</definedName>
    <definedName name="ht37nc">'[46]lam-moi'!#REF!</definedName>
    <definedName name="ht50nc" localSheetId="7">'[46]lam-moi'!#REF!</definedName>
    <definedName name="ht50nc" localSheetId="6">'[46]lam-moi'!#REF!</definedName>
    <definedName name="ht50nc" localSheetId="9">'[46]lam-moi'!#REF!</definedName>
    <definedName name="ht50nc" localSheetId="3">'[46]lam-moi'!#REF!</definedName>
    <definedName name="ht50nc">'[46]lam-moi'!#REF!</definedName>
    <definedName name="ht50vl" localSheetId="7">'[46]lam-moi'!#REF!</definedName>
    <definedName name="ht50vl" localSheetId="6">'[46]lam-moi'!#REF!</definedName>
    <definedName name="ht50vl" localSheetId="9">'[46]lam-moi'!#REF!</definedName>
    <definedName name="ht50vl" localSheetId="3">'[46]lam-moi'!#REF!</definedName>
    <definedName name="ht50vl">'[46]lam-moi'!#REF!</definedName>
    <definedName name="HTML_1" localSheetId="7">#REF!</definedName>
    <definedName name="HTML_1" localSheetId="6">#REF!</definedName>
    <definedName name="HTML_1" localSheetId="9">#REF!</definedName>
    <definedName name="HTML_1">#REF!</definedName>
    <definedName name="HTML_2" localSheetId="7">#REF!</definedName>
    <definedName name="HTML_2" localSheetId="6">#REF!</definedName>
    <definedName name="HTML_2" localSheetId="9">#REF!</definedName>
    <definedName name="HTML_2">#REF!</definedName>
    <definedName name="HTML_all" localSheetId="7">#REF!</definedName>
    <definedName name="HTML_all" localSheetId="6">#REF!</definedName>
    <definedName name="HTML_all" localSheetId="9">#REF!</definedName>
    <definedName name="HTML_all">#REF!</definedName>
    <definedName name="HTML_CodePage" hidden="1">1252</definedName>
    <definedName name="HTML_Control" localSheetId="8" hidden="1">{"'PRODUCTIONCOST SHEET'!$B$3:$G$48"}</definedName>
    <definedName name="HTML_Control" localSheetId="4" hidden="1">{"'PRODUCTIONCOST SHEET'!$B$3:$G$48"}</definedName>
    <definedName name="HTML_Control" localSheetId="2" hidden="1">{"'RKAP'!$A$1:$H$96"}</definedName>
    <definedName name="HTML_Control" hidden="1">{"'PRODUCTIONCOST SHEET'!$B$3:$G$48"}</definedName>
    <definedName name="HTML_Control2" hidden="1">{"'OTARI- IKAHO'!$A$11:$AF$42"}</definedName>
    <definedName name="HTML_Description" localSheetId="2" hidden="1">""</definedName>
    <definedName name="HTML_Description" hidden="1">"DRAFT"</definedName>
    <definedName name="HTML_Email" localSheetId="2" hidden="1">""</definedName>
    <definedName name="HTML_Email" hidden="1">"Patrick_Blattner@Studio.Disney.com"</definedName>
    <definedName name="HTML_Header" localSheetId="2" hidden="1">"RKAP"</definedName>
    <definedName name="HTML_Header" hidden="1">"EXISTING &amp; FUTURE PRODUCTS (CONFIDENTIAL)"</definedName>
    <definedName name="HTML_LastUpdate" localSheetId="2" hidden="1">"4/14/00"</definedName>
    <definedName name="HTML_LastUpdate" hidden="1">"2/8/98"</definedName>
    <definedName name="HTML_LineAfter" hidden="1">FALSE</definedName>
    <definedName name="HTML_LineBefore" localSheetId="2" hidden="1">FALSE</definedName>
    <definedName name="HTML_LineBefore" hidden="1">TRUE</definedName>
    <definedName name="HTML_Name" localSheetId="2" hidden="1">"JonMMx 2000"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localSheetId="2" hidden="1">"D:\dataintra\blangko\kinerja.htm"</definedName>
    <definedName name="HTML_PathFile" hidden="1">"K:\ANIMATE\SECURE\Production\INTRANET\ANI.HTML.htm"</definedName>
    <definedName name="HTML_tables" localSheetId="7">#REF!</definedName>
    <definedName name="HTML_tables" localSheetId="6">#REF!</definedName>
    <definedName name="HTML_tables" localSheetId="9">#REF!</definedName>
    <definedName name="HTML_tables">#REF!</definedName>
    <definedName name="HTML_Title" localSheetId="2" hidden="1">"Blanko_Kinerja"</definedName>
    <definedName name="HTML_Title" hidden="1">"2D ANIMATION PRODUCTION TABLE"</definedName>
    <definedName name="HTNC" localSheetId="7">#REF!</definedName>
    <definedName name="HTNC" localSheetId="4">#REF!</definedName>
    <definedName name="HTNC" localSheetId="6">#REF!</definedName>
    <definedName name="HTNC" localSheetId="9">#REF!</definedName>
    <definedName name="HTNC" localSheetId="3">#REF!</definedName>
    <definedName name="HTNC">#REF!</definedName>
    <definedName name="HTVL" localSheetId="7">#REF!</definedName>
    <definedName name="HTVL" localSheetId="6">#REF!</definedName>
    <definedName name="HTVL" localSheetId="9">#REF!</definedName>
    <definedName name="HTVL" localSheetId="3">#REF!</definedName>
    <definedName name="HTVL">#REF!</definedName>
    <definedName name="I" localSheetId="7">#REF!</definedName>
    <definedName name="I" localSheetId="6">#REF!</definedName>
    <definedName name="I" localSheetId="9">#REF!</definedName>
    <definedName name="I" localSheetId="3">#REF!</definedName>
    <definedName name="I">#REF!</definedName>
    <definedName name="I1A" localSheetId="7">#REF!</definedName>
    <definedName name="I1A" localSheetId="6">#REF!</definedName>
    <definedName name="I1A" localSheetId="9">#REF!</definedName>
    <definedName name="I1A" localSheetId="3">#REF!</definedName>
    <definedName name="I1A">#REF!</definedName>
    <definedName name="I2É6" localSheetId="7">[46]chitimc!#REF!</definedName>
    <definedName name="I2É6" localSheetId="4">[46]chitimc!#REF!</definedName>
    <definedName name="I2É6" localSheetId="6">[46]chitimc!#REF!</definedName>
    <definedName name="I2É6" localSheetId="9">[46]chitimc!#REF!</definedName>
    <definedName name="I2É6" localSheetId="3">[46]chitimc!#REF!</definedName>
    <definedName name="I2É6">[46]chitimc!#REF!</definedName>
    <definedName name="ia" hidden="1">{#N/A,#N/A,FALSE,"Aging Summary";#N/A,#N/A,FALSE,"Ratio Analysis";#N/A,#N/A,FALSE,"Test 120 Day Accts";#N/A,#N/A,FALSE,"Tickmarks"}</definedName>
    <definedName name="IBA_Area" localSheetId="7">#REF!</definedName>
    <definedName name="IBA_Area" localSheetId="4">#REF!</definedName>
    <definedName name="IBA_Area" localSheetId="6">#REF!</definedName>
    <definedName name="IBA_Area" localSheetId="9">#REF!</definedName>
    <definedName name="IBA_Area" localSheetId="3">#REF!</definedName>
    <definedName name="IBA_Area">#REF!</definedName>
    <definedName name="idst" hidden="1">{"Drawing&amp;Homo.result",#N/A,FALSE,"Greco Hom. and BOM"}</definedName>
    <definedName name="IF" localSheetId="7">#REF!</definedName>
    <definedName name="IF" localSheetId="6">#REF!</definedName>
    <definedName name="IF" localSheetId="9">#REF!</definedName>
    <definedName name="IF">#REF!</definedName>
    <definedName name="ihb" localSheetId="7">#REF!</definedName>
    <definedName name="ihb" localSheetId="4">#REF!</definedName>
    <definedName name="ihb" localSheetId="6">#REF!</definedName>
    <definedName name="ihb" localSheetId="9">#REF!</definedName>
    <definedName name="ihb" localSheetId="3">#REF!</definedName>
    <definedName name="ihb">#REF!</definedName>
    <definedName name="ihbl" localSheetId="7">#REF!</definedName>
    <definedName name="ihbl" localSheetId="6">#REF!</definedName>
    <definedName name="ihbl" localSheetId="9">#REF!</definedName>
    <definedName name="ihbl" localSheetId="3">#REF!</definedName>
    <definedName name="ihbl">#REF!</definedName>
    <definedName name="ii" localSheetId="7">#REF!</definedName>
    <definedName name="ii" localSheetId="6">#REF!</definedName>
    <definedName name="ii" localSheetId="9">#REF!</definedName>
    <definedName name="ii" localSheetId="3">#REF!</definedName>
    <definedName name="ii">#REF!</definedName>
    <definedName name="iii" localSheetId="2" hidden="1">{"'RKAP'!$A$1:$H$96"}</definedName>
    <definedName name="III" hidden="1">{#N/A,#N/A,FALSE,"Aging Summary";#N/A,#N/A,FALSE,"Ratio Analysis";#N/A,#N/A,FALSE,"Test 120 Day Accts";#N/A,#N/A,FALSE,"Tickmarks"}</definedName>
    <definedName name="iiii" hidden="1">{#N/A,#N/A,FALSE,"Eff-SSC2"}</definedName>
    <definedName name="IIIIII" localSheetId="7" hidden="1">#REF!</definedName>
    <definedName name="IIIIII" localSheetId="6" hidden="1">#REF!</definedName>
    <definedName name="IIIIII" localSheetId="9" hidden="1">#REF!</definedName>
    <definedName name="IIIIII" hidden="1">#REF!</definedName>
    <definedName name="Iinvestasi" localSheetId="8">'[145]lam-moi'!#REF!</definedName>
    <definedName name="Iinvestasi" localSheetId="7">'[145]lam-moi'!#REF!</definedName>
    <definedName name="Iinvestasi" localSheetId="4">'[145]lam-moi'!#REF!</definedName>
    <definedName name="Iinvestasi" localSheetId="6">'[145]lam-moi'!#REF!</definedName>
    <definedName name="Iinvestasi" localSheetId="9">'[145]lam-moi'!#REF!</definedName>
    <definedName name="Iinvestasi" localSheetId="3">'[145]lam-moi'!#REF!</definedName>
    <definedName name="Iinvestasi">'[145]lam-moi'!#REF!</definedName>
    <definedName name="IMMATUREPLANTATION" localSheetId="7">#REF!</definedName>
    <definedName name="IMMATUREPLANTATION" localSheetId="4">#REF!</definedName>
    <definedName name="IMMATUREPLANTATION" localSheetId="6">#REF!</definedName>
    <definedName name="IMMATUREPLANTATION" localSheetId="9">#REF!</definedName>
    <definedName name="IMMATUREPLANTATION" localSheetId="3">#REF!</definedName>
    <definedName name="IMMATUREPLANTATION">#REF!</definedName>
    <definedName name="ina" localSheetId="7">#REF!</definedName>
    <definedName name="ina" localSheetId="6">#REF!</definedName>
    <definedName name="ina" localSheetId="9">#REF!</definedName>
    <definedName name="ina" localSheetId="3">#REF!</definedName>
    <definedName name="ina">#REF!</definedName>
    <definedName name="incli" localSheetId="7">#REF!</definedName>
    <definedName name="incli" localSheetId="6">#REF!</definedName>
    <definedName name="incli" localSheetId="9">#REF!</definedName>
    <definedName name="incli" localSheetId="3">#REF!</definedName>
    <definedName name="incli">#REF!</definedName>
    <definedName name="Increm">[17]INPUTS!$A$65</definedName>
    <definedName name="IND">'[146]FORM 7'!$F$19</definedName>
    <definedName name="INDEXES">[112]JobDetails!$A$56:$C$90</definedName>
    <definedName name="INDICE" localSheetId="7">#REF!</definedName>
    <definedName name="INDICE" localSheetId="4">#REF!</definedName>
    <definedName name="INDICE" localSheetId="6">#REF!</definedName>
    <definedName name="INDICE" localSheetId="9">#REF!</definedName>
    <definedName name="INDICE" localSheetId="3">#REF!</definedName>
    <definedName name="INDICE">#REF!</definedName>
    <definedName name="indst" hidden="1">{"Drawing&amp;Homo.result",#N/A,FALSE,"Greco Hom. and BOM"}</definedName>
    <definedName name="INSTAL1" localSheetId="8">#REF!</definedName>
    <definedName name="INSTAL1" localSheetId="7">#REF!</definedName>
    <definedName name="INSTAL1" localSheetId="4">#REF!</definedName>
    <definedName name="INSTAL1" localSheetId="6">#REF!</definedName>
    <definedName name="INSTAL1" localSheetId="9">#REF!</definedName>
    <definedName name="INSTAL1" localSheetId="3">#REF!</definedName>
    <definedName name="INSTAL1">#REF!</definedName>
    <definedName name="INSTAL11" localSheetId="7">#REF!</definedName>
    <definedName name="INSTAL11" localSheetId="6">#REF!</definedName>
    <definedName name="INSTAL11" localSheetId="9">#REF!</definedName>
    <definedName name="INSTAL11" localSheetId="3">#REF!</definedName>
    <definedName name="INSTAL11">#REF!</definedName>
    <definedName name="INSTAL12" localSheetId="7">#REF!</definedName>
    <definedName name="INSTAL12" localSheetId="6">#REF!</definedName>
    <definedName name="INSTAL12" localSheetId="9">#REF!</definedName>
    <definedName name="INSTAL12" localSheetId="3">#REF!</definedName>
    <definedName name="INSTAL12">#REF!</definedName>
    <definedName name="INSTAL13" localSheetId="7">#REF!</definedName>
    <definedName name="INSTAL13" localSheetId="6">#REF!</definedName>
    <definedName name="INSTAL13" localSheetId="9">#REF!</definedName>
    <definedName name="INSTAL13" localSheetId="3">#REF!</definedName>
    <definedName name="INSTAL13">#REF!</definedName>
    <definedName name="INSTAL2" localSheetId="7">#REF!</definedName>
    <definedName name="INSTAL2" localSheetId="6">#REF!</definedName>
    <definedName name="INSTAL2" localSheetId="9">#REF!</definedName>
    <definedName name="INSTAL2" localSheetId="3">#REF!</definedName>
    <definedName name="INSTAL2">#REF!</definedName>
    <definedName name="INSTAL21" localSheetId="7">#REF!</definedName>
    <definedName name="INSTAL21" localSheetId="6">#REF!</definedName>
    <definedName name="INSTAL21" localSheetId="9">#REF!</definedName>
    <definedName name="INSTAL21" localSheetId="3">#REF!</definedName>
    <definedName name="INSTAL21">#REF!</definedName>
    <definedName name="INSTAL22" localSheetId="7">#REF!</definedName>
    <definedName name="INSTAL22" localSheetId="6">#REF!</definedName>
    <definedName name="INSTAL22" localSheetId="9">#REF!</definedName>
    <definedName name="INSTAL22" localSheetId="3">#REF!</definedName>
    <definedName name="INSTAL22">#REF!</definedName>
    <definedName name="INSTAL23" localSheetId="7">#REF!</definedName>
    <definedName name="INSTAL23" localSheetId="6">#REF!</definedName>
    <definedName name="INSTAL23" localSheetId="9">#REF!</definedName>
    <definedName name="INSTAL23" localSheetId="3">#REF!</definedName>
    <definedName name="INSTAL23">#REF!</definedName>
    <definedName name="INSTAL3" localSheetId="7">#REF!</definedName>
    <definedName name="INSTAL3" localSheetId="6">#REF!</definedName>
    <definedName name="INSTAL3" localSheetId="9">#REF!</definedName>
    <definedName name="INSTAL3" localSheetId="3">#REF!</definedName>
    <definedName name="INSTAL3">#REF!</definedName>
    <definedName name="INSTAL31" localSheetId="7">#REF!</definedName>
    <definedName name="INSTAL31" localSheetId="6">#REF!</definedName>
    <definedName name="INSTAL31" localSheetId="9">#REF!</definedName>
    <definedName name="INSTAL31" localSheetId="3">#REF!</definedName>
    <definedName name="INSTAL31">#REF!</definedName>
    <definedName name="INSTAL32" localSheetId="7">#REF!</definedName>
    <definedName name="INSTAL32" localSheetId="6">#REF!</definedName>
    <definedName name="INSTAL32" localSheetId="9">#REF!</definedName>
    <definedName name="INSTAL32" localSheetId="3">#REF!</definedName>
    <definedName name="INSTAL32">#REF!</definedName>
    <definedName name="INSTAL33" localSheetId="7">#REF!</definedName>
    <definedName name="INSTAL33" localSheetId="6">#REF!</definedName>
    <definedName name="INSTAL33" localSheetId="9">#REF!</definedName>
    <definedName name="INSTAL33" localSheetId="3">#REF!</definedName>
    <definedName name="INSTAL33">#REF!</definedName>
    <definedName name="INSTAL4" localSheetId="7">#REF!</definedName>
    <definedName name="INSTAL4" localSheetId="6">#REF!</definedName>
    <definedName name="INSTAL4" localSheetId="9">#REF!</definedName>
    <definedName name="INSTAL4" localSheetId="3">#REF!</definedName>
    <definedName name="INSTAL4">#REF!</definedName>
    <definedName name="INSTAL41" localSheetId="7">#REF!</definedName>
    <definedName name="INSTAL41" localSheetId="6">#REF!</definedName>
    <definedName name="INSTAL41" localSheetId="9">#REF!</definedName>
    <definedName name="INSTAL41" localSheetId="3">#REF!</definedName>
    <definedName name="INSTAL41">#REF!</definedName>
    <definedName name="INSTAL42" localSheetId="7">#REF!</definedName>
    <definedName name="INSTAL42" localSheetId="6">#REF!</definedName>
    <definedName name="INSTAL42" localSheetId="9">#REF!</definedName>
    <definedName name="INSTAL42" localSheetId="3">#REF!</definedName>
    <definedName name="INSTAL42">#REF!</definedName>
    <definedName name="INSTAL43" localSheetId="7">#REF!</definedName>
    <definedName name="INSTAL43" localSheetId="6">#REF!</definedName>
    <definedName name="INSTAL43" localSheetId="9">#REF!</definedName>
    <definedName name="INSTAL43" localSheetId="3">#REF!</definedName>
    <definedName name="INSTAL43">#REF!</definedName>
    <definedName name="INSTAL5" localSheetId="7">#REF!</definedName>
    <definedName name="INSTAL5" localSheetId="6">#REF!</definedName>
    <definedName name="INSTAL5" localSheetId="9">#REF!</definedName>
    <definedName name="INSTAL5" localSheetId="3">#REF!</definedName>
    <definedName name="INSTAL5">#REF!</definedName>
    <definedName name="INSTAL51" localSheetId="7">#REF!</definedName>
    <definedName name="INSTAL51" localSheetId="6">#REF!</definedName>
    <definedName name="INSTAL51" localSheetId="9">#REF!</definedName>
    <definedName name="INSTAL51" localSheetId="3">#REF!</definedName>
    <definedName name="INSTAL51">#REF!</definedName>
    <definedName name="INSTAL52" localSheetId="7">#REF!</definedName>
    <definedName name="INSTAL52" localSheetId="6">#REF!</definedName>
    <definedName name="INSTAL52" localSheetId="9">#REF!</definedName>
    <definedName name="INSTAL52" localSheetId="3">#REF!</definedName>
    <definedName name="INSTAL52">#REF!</definedName>
    <definedName name="INSTAL53" localSheetId="7">#REF!</definedName>
    <definedName name="INSTAL53" localSheetId="6">#REF!</definedName>
    <definedName name="INSTAL53" localSheetId="9">#REF!</definedName>
    <definedName name="INSTAL53" localSheetId="3">#REF!</definedName>
    <definedName name="INSTAL53">#REF!</definedName>
    <definedName name="intan" localSheetId="7">#REF!</definedName>
    <definedName name="intan" localSheetId="6">#REF!</definedName>
    <definedName name="intan" localSheetId="9">#REF!</definedName>
    <definedName name="intan">#REF!</definedName>
    <definedName name="InterDivision_Accounts">'[126]Input Areas'!$E$318:$E$341,'[126]Input Areas'!$E$310:$E$316</definedName>
    <definedName name="INTEREST" localSheetId="7">#REF!</definedName>
    <definedName name="INTEREST" localSheetId="4">#REF!</definedName>
    <definedName name="INTEREST" localSheetId="6">#REF!</definedName>
    <definedName name="INTEREST" localSheetId="9">#REF!</definedName>
    <definedName name="INTEREST" localSheetId="3">#REF!</definedName>
    <definedName name="INTEREST">#REF!</definedName>
    <definedName name="intexp" localSheetId="7">'[16]Detail-PARENT'!#REF!</definedName>
    <definedName name="intexp" localSheetId="4">'[16]Detail-PARENT'!#REF!</definedName>
    <definedName name="intexp" localSheetId="6">'[16]Detail-PARENT'!#REF!</definedName>
    <definedName name="intexp" localSheetId="9">'[16]Detail-PARENT'!#REF!</definedName>
    <definedName name="intexp" localSheetId="3">'[16]Detail-PARENT'!#REF!</definedName>
    <definedName name="intexp">'[16]Detail-PARENT'!#REF!</definedName>
    <definedName name="intincome" localSheetId="7">'[16]Detail-PARENT'!#REF!</definedName>
    <definedName name="intincome" localSheetId="6">'[16]Detail-PARENT'!#REF!</definedName>
    <definedName name="intincome" localSheetId="9">'[16]Detail-PARENT'!#REF!</definedName>
    <definedName name="intincome" localSheetId="3">'[16]Detail-PARENT'!#REF!</definedName>
    <definedName name="intincome">'[16]Detail-PARENT'!#REF!</definedName>
    <definedName name="IntroPrintArea" localSheetId="7" hidden="1">#REF!</definedName>
    <definedName name="IntroPrintArea" localSheetId="6" hidden="1">#REF!</definedName>
    <definedName name="IntroPrintArea" localSheetId="9" hidden="1">#REF!</definedName>
    <definedName name="IntroPrintArea" localSheetId="2" hidden="1">#REF!</definedName>
    <definedName name="IntroPrintArea" hidden="1">#REF!</definedName>
    <definedName name="INVENT" localSheetId="7">'[16]Detail-PARENT'!#REF!</definedName>
    <definedName name="INVENT" localSheetId="4">'[16]Detail-PARENT'!#REF!</definedName>
    <definedName name="INVENT" localSheetId="6">'[16]Detail-PARENT'!#REF!</definedName>
    <definedName name="INVENT" localSheetId="9">'[16]Detail-PARENT'!#REF!</definedName>
    <definedName name="INVENT" localSheetId="3">'[16]Detail-PARENT'!#REF!</definedName>
    <definedName name="INVENT">'[16]Detail-PARENT'!#REF!</definedName>
    <definedName name="invent2">'[15]Detail-PARENT'!$AU$632</definedName>
    <definedName name="INVENTORIES" localSheetId="7">#REF!</definedName>
    <definedName name="INVENTORIES" localSheetId="4">#REF!</definedName>
    <definedName name="INVENTORIES" localSheetId="6">#REF!</definedName>
    <definedName name="INVENTORIES" localSheetId="9">#REF!</definedName>
    <definedName name="INVENTORIES" localSheetId="3">#REF!</definedName>
    <definedName name="INVENTORIES">#REF!</definedName>
    <definedName name="inves" localSheetId="7">#REF!</definedName>
    <definedName name="inves" localSheetId="6">#REF!</definedName>
    <definedName name="inves" localSheetId="9">#REF!</definedName>
    <definedName name="inves" localSheetId="3">#REF!</definedName>
    <definedName name="inves">#REF!</definedName>
    <definedName name="Investasi_new" localSheetId="7" hidden="1">#REF!</definedName>
    <definedName name="Investasi_new" localSheetId="6" hidden="1">#REF!</definedName>
    <definedName name="Investasi_new" localSheetId="9" hidden="1">#REF!</definedName>
    <definedName name="Investasi_new" localSheetId="2" hidden="1">#REF!</definedName>
    <definedName name="Investasi_new" hidden="1">#REF!</definedName>
    <definedName name="INVESTMENTINSHAREOFSTOCKS" localSheetId="7">#REF!</definedName>
    <definedName name="INVESTMENTINSHAREOFSTOCKS" localSheetId="6">#REF!</definedName>
    <definedName name="INVESTMENTINSHAREOFSTOCKS" localSheetId="9">#REF!</definedName>
    <definedName name="INVESTMENTINSHAREOFSTOCKS" localSheetId="3">#REF!</definedName>
    <definedName name="INVESTMENTINSHAREOFSTOCKS">#REF!</definedName>
    <definedName name="INVOICE" localSheetId="7">#REF!</definedName>
    <definedName name="INVOICE" localSheetId="6">#REF!</definedName>
    <definedName name="INVOICE" localSheetId="9">#REF!</definedName>
    <definedName name="INVOICE" localSheetId="3">#REF!</definedName>
    <definedName name="INVOICE">#REF!</definedName>
    <definedName name="INVREKAP" localSheetId="7">#REF!</definedName>
    <definedName name="INVREKAP" localSheetId="6">#REF!</definedName>
    <definedName name="INVREKAP" localSheetId="9">#REF!</definedName>
    <definedName name="INVREKAP">#REF!</definedName>
    <definedName name="INVREKAP_1" localSheetId="7">#REF!</definedName>
    <definedName name="INVREKAP_1" localSheetId="6">#REF!</definedName>
    <definedName name="INVREKAP_1" localSheetId="9">#REF!</definedName>
    <definedName name="INVREKAP_1">#REF!</definedName>
    <definedName name="INVRINCI" localSheetId="7">#REF!</definedName>
    <definedName name="INVRINCI" localSheetId="6">#REF!</definedName>
    <definedName name="INVRINCI" localSheetId="9">#REF!</definedName>
    <definedName name="INVRINCI">#REF!</definedName>
    <definedName name="INVRINCI_1" localSheetId="7">#REF!</definedName>
    <definedName name="INVRINCI_1" localSheetId="6">#REF!</definedName>
    <definedName name="INVRINCI_1" localSheetId="9">#REF!</definedName>
    <definedName name="INVRINCI_1">#REF!</definedName>
    <definedName name="IPO" hidden="1">{"Drawing&amp;Homo.result",#N/A,FALSE,"Greco Hom. and BOM"}</definedName>
    <definedName name="IS" hidden="1">{"'Income Statement'!$A$1:$L$32"}</definedName>
    <definedName name="isa" hidden="1">{#N/A,#N/A,FALSE,"Aging Summary";#N/A,#N/A,FALSE,"Ratio Analysis";#N/A,#N/A,FALSE,"Test 120 Day Accts";#N/A,#N/A,FALSE,"Tickmarks"}</definedName>
    <definedName name="ISO" localSheetId="8">#REF!</definedName>
    <definedName name="ISO" localSheetId="7">#REF!</definedName>
    <definedName name="ISO" localSheetId="4">#REF!</definedName>
    <definedName name="ISO" localSheetId="6">#REF!</definedName>
    <definedName name="ISO" localSheetId="9">#REF!</definedName>
    <definedName name="ISO" localSheetId="3">#REF!</definedName>
    <definedName name="ISO">#REF!</definedName>
    <definedName name="ITC" localSheetId="7">#REF!</definedName>
    <definedName name="ITC" localSheetId="6">#REF!</definedName>
    <definedName name="ITC" localSheetId="9">#REF!</definedName>
    <definedName name="ITC" localSheetId="3">#REF!</definedName>
    <definedName name="ITC">#REF!</definedName>
    <definedName name="Item" localSheetId="7">#REF!</definedName>
    <definedName name="Item" localSheetId="6">#REF!</definedName>
    <definedName name="Item" localSheetId="9">#REF!</definedName>
    <definedName name="Item" localSheetId="3">#REF!</definedName>
    <definedName name="Item">#REF!</definedName>
    <definedName name="item42a" localSheetId="7">'[91]Inc&amp;Exp'!#REF!</definedName>
    <definedName name="item42a" localSheetId="6">'[91]Inc&amp;Exp'!#REF!</definedName>
    <definedName name="item42a" localSheetId="9">'[91]Inc&amp;Exp'!#REF!</definedName>
    <definedName name="item42a" localSheetId="3">'[91]Inc&amp;Exp'!#REF!</definedName>
    <definedName name="item42a">'[91]Inc&amp;Exp'!#REF!</definedName>
    <definedName name="item43" localSheetId="7">'[91]Inc&amp;Exp'!#REF!</definedName>
    <definedName name="item43" localSheetId="6">'[91]Inc&amp;Exp'!#REF!</definedName>
    <definedName name="item43" localSheetId="9">'[91]Inc&amp;Exp'!#REF!</definedName>
    <definedName name="item43" localSheetId="3">'[91]Inc&amp;Exp'!#REF!</definedName>
    <definedName name="item43">'[91]Inc&amp;Exp'!#REF!</definedName>
    <definedName name="item45" localSheetId="7">'[91]Inc&amp;Exp'!#REF!</definedName>
    <definedName name="item45" localSheetId="6">'[91]Inc&amp;Exp'!#REF!</definedName>
    <definedName name="item45" localSheetId="9">'[91]Inc&amp;Exp'!#REF!</definedName>
    <definedName name="item45" localSheetId="3">'[91]Inc&amp;Exp'!#REF!</definedName>
    <definedName name="item45">'[91]Inc&amp;Exp'!#REF!</definedName>
    <definedName name="item46" localSheetId="7">'[91]Inc&amp;Exp'!#REF!</definedName>
    <definedName name="item46" localSheetId="6">'[91]Inc&amp;Exp'!#REF!</definedName>
    <definedName name="item46" localSheetId="9">'[91]Inc&amp;Exp'!#REF!</definedName>
    <definedName name="item46" localSheetId="3">'[91]Inc&amp;Exp'!#REF!</definedName>
    <definedName name="item46">'[91]Inc&amp;Exp'!#REF!</definedName>
    <definedName name="item47" localSheetId="7">#REF!</definedName>
    <definedName name="item47" localSheetId="4">#REF!</definedName>
    <definedName name="item47" localSheetId="6">#REF!</definedName>
    <definedName name="item47" localSheetId="9">#REF!</definedName>
    <definedName name="item47" localSheetId="3">#REF!</definedName>
    <definedName name="item47">#REF!</definedName>
    <definedName name="item49" localSheetId="7">'[91]Inc&amp;Exp'!#REF!</definedName>
    <definedName name="item49" localSheetId="4">'[91]Inc&amp;Exp'!#REF!</definedName>
    <definedName name="item49" localSheetId="6">'[91]Inc&amp;Exp'!#REF!</definedName>
    <definedName name="item49" localSheetId="9">'[91]Inc&amp;Exp'!#REF!</definedName>
    <definedName name="item49" localSheetId="3">'[91]Inc&amp;Exp'!#REF!</definedName>
    <definedName name="item49">'[91]Inc&amp;Exp'!#REF!</definedName>
    <definedName name="item51">'[91]Inc&amp;Exp'!$K$32</definedName>
    <definedName name="item51d" localSheetId="7">#REF!</definedName>
    <definedName name="item51d" localSheetId="4">#REF!</definedName>
    <definedName name="item51d" localSheetId="6">#REF!</definedName>
    <definedName name="item51d" localSheetId="9">#REF!</definedName>
    <definedName name="item51d" localSheetId="3">#REF!</definedName>
    <definedName name="item51d">#REF!</definedName>
    <definedName name="itermpkt1" localSheetId="7">#REF!</definedName>
    <definedName name="itermpkt1" localSheetId="6">#REF!</definedName>
    <definedName name="itermpkt1" localSheetId="9">#REF!</definedName>
    <definedName name="itermpkt1">#REF!</definedName>
    <definedName name="itermpkt2" localSheetId="7">#REF!</definedName>
    <definedName name="itermpkt2" localSheetId="6">#REF!</definedName>
    <definedName name="itermpkt2" localSheetId="9">#REF!</definedName>
    <definedName name="itermpkt2">#REF!</definedName>
    <definedName name="iuoi" localSheetId="7">#REF!</definedName>
    <definedName name="iuoi" localSheetId="6">#REF!</definedName>
    <definedName name="iuoi" localSheetId="9">#REF!</definedName>
    <definedName name="iuoi">#REF!</definedName>
    <definedName name="iuran" localSheetId="7">#REF!</definedName>
    <definedName name="iuran" localSheetId="6">#REF!</definedName>
    <definedName name="iuran" localSheetId="9">#REF!</definedName>
    <definedName name="iuran">#REF!</definedName>
    <definedName name="iva" localSheetId="7">#REF!</definedName>
    <definedName name="iva" localSheetId="6">#REF!</definedName>
    <definedName name="iva" localSheetId="9">#REF!</definedName>
    <definedName name="iva" localSheetId="3">#REF!</definedName>
    <definedName name="iva">#REF!</definedName>
    <definedName name="j" localSheetId="7">#REF!</definedName>
    <definedName name="j" localSheetId="6">#REF!</definedName>
    <definedName name="j" localSheetId="9">#REF!</definedName>
    <definedName name="j" localSheetId="3">#REF!</definedName>
    <definedName name="j">#REF!</definedName>
    <definedName name="J1A" localSheetId="7">#REF!</definedName>
    <definedName name="J1A" localSheetId="6">#REF!</definedName>
    <definedName name="J1A" localSheetId="9">#REF!</definedName>
    <definedName name="J1A" localSheetId="3">#REF!</definedName>
    <definedName name="J1A">#REF!</definedName>
    <definedName name="J1B" localSheetId="7">#REF!</definedName>
    <definedName name="J1B" localSheetId="6">#REF!</definedName>
    <definedName name="J1B" localSheetId="9">#REF!</definedName>
    <definedName name="J1B" localSheetId="3">#REF!</definedName>
    <definedName name="J1B">#REF!</definedName>
    <definedName name="JAB" localSheetId="7">#REF!</definedName>
    <definedName name="JAB" localSheetId="6">#REF!</definedName>
    <definedName name="JAB" localSheetId="9">#REF!</definedName>
    <definedName name="JAB">#REF!</definedName>
    <definedName name="JABAT" localSheetId="7">#REF!</definedName>
    <definedName name="JABAT" localSheetId="6">#REF!</definedName>
    <definedName name="JABAT" localSheetId="9">#REF!</definedName>
    <definedName name="JABAT">#REF!</definedName>
    <definedName name="JACKHAMMER" localSheetId="7">#REF!</definedName>
    <definedName name="JACKHAMMER" localSheetId="6">#REF!</definedName>
    <definedName name="JACKHAMMER" localSheetId="9">#REF!</definedName>
    <definedName name="JACKHAMMER" localSheetId="3">#REF!</definedName>
    <definedName name="JACKHAMMER">#REF!</definedName>
    <definedName name="jadwal">[147]Scedule!$A$14:$AS$67</definedName>
    <definedName name="jajar" localSheetId="7">#REF!</definedName>
    <definedName name="jajar" localSheetId="6">#REF!</definedName>
    <definedName name="jajar" localSheetId="9">#REF!</definedName>
    <definedName name="jajar">#REF!</definedName>
    <definedName name="jajarnew" localSheetId="7">#REF!</definedName>
    <definedName name="jajarnew" localSheetId="6">#REF!</definedName>
    <definedName name="jajarnew" localSheetId="9">#REF!</definedName>
    <definedName name="jajarnew">#REF!</definedName>
    <definedName name="JAN" localSheetId="7">#REF!</definedName>
    <definedName name="JAN" localSheetId="6">#REF!</definedName>
    <definedName name="JAN" localSheetId="9">#REF!</definedName>
    <definedName name="JAN">#REF!</definedName>
    <definedName name="jan_prima" localSheetId="7">#REF!</definedName>
    <definedName name="jan_prima" localSheetId="6">#REF!</definedName>
    <definedName name="jan_prima" localSheetId="9">#REF!</definedName>
    <definedName name="jan_prima" localSheetId="3">#REF!</definedName>
    <definedName name="jan_prima">#REF!</definedName>
    <definedName name="jangan" localSheetId="7" hidden="1">[148]H.Satuan!#REF!</definedName>
    <definedName name="jangan" localSheetId="6" hidden="1">[148]H.Satuan!#REF!</definedName>
    <definedName name="jangan" localSheetId="9" hidden="1">[148]H.Satuan!#REF!</definedName>
    <definedName name="jangan" hidden="1">[148]H.Satuan!#REF!</definedName>
    <definedName name="JANU" localSheetId="7">#REF!</definedName>
    <definedName name="JANU" localSheetId="6">#REF!</definedName>
    <definedName name="JANU" localSheetId="9">#REF!</definedName>
    <definedName name="JANU">#REF!</definedName>
    <definedName name="JASA" localSheetId="7">#REF!</definedName>
    <definedName name="JASA" localSheetId="4">#REF!</definedName>
    <definedName name="JASA" localSheetId="6">#REF!</definedName>
    <definedName name="JASA" localSheetId="9">#REF!</definedName>
    <definedName name="JASA" localSheetId="3">#REF!</definedName>
    <definedName name="JASA">#REF!</definedName>
    <definedName name="jbt" localSheetId="7">#REF!</definedName>
    <definedName name="jbt" localSheetId="6">#REF!</definedName>
    <definedName name="jbt" localSheetId="9">#REF!</definedName>
    <definedName name="jbt" localSheetId="3">#REF!</definedName>
    <definedName name="jbt">#REF!</definedName>
    <definedName name="JEFTA" localSheetId="7">#REF!</definedName>
    <definedName name="JEFTA" localSheetId="6">#REF!</definedName>
    <definedName name="JEFTA" localSheetId="9">#REF!</definedName>
    <definedName name="JEFTA" localSheetId="3">#REF!</definedName>
    <definedName name="JEFTA">#REF!</definedName>
    <definedName name="jghjgjhg" localSheetId="7">[149]Cover!#REF!</definedName>
    <definedName name="jghjgjhg" localSheetId="6">[149]Cover!#REF!</definedName>
    <definedName name="jghjgjhg" localSheetId="9">[149]Cover!#REF!</definedName>
    <definedName name="jghjgjhg" localSheetId="3">[149]Cover!#REF!</definedName>
    <definedName name="jghjgjhg">[149]Cover!#REF!</definedName>
    <definedName name="jh" localSheetId="8" hidden="1">{"EVA",#N/A,FALSE,"EVA";"WACC",#N/A,FALSE,"WACC"}</definedName>
    <definedName name="jh" localSheetId="4" hidden="1">{"EVA",#N/A,FALSE,"EVA";"WACC",#N/A,FALSE,"WACC"}</definedName>
    <definedName name="jh" hidden="1">{"EVA",#N/A,FALSE,"EVA";"WACC",#N/A,FALSE,"WACC"}</definedName>
    <definedName name="jhcjd" localSheetId="7">#REF!</definedName>
    <definedName name="jhcjd" localSheetId="4">#REF!</definedName>
    <definedName name="jhcjd" localSheetId="6">#REF!</definedName>
    <definedName name="jhcjd" localSheetId="9">#REF!</definedName>
    <definedName name="jhcjd" localSheetId="3">#REF!</definedName>
    <definedName name="jhcjd">#REF!</definedName>
    <definedName name="jhgg" localSheetId="7">#REF!</definedName>
    <definedName name="jhgg" localSheetId="6">#REF!</definedName>
    <definedName name="jhgg" localSheetId="9">#REF!</definedName>
    <definedName name="jhgg" localSheetId="3">#REF!</definedName>
    <definedName name="jhgg">#REF!</definedName>
    <definedName name="JHHJH" hidden="1">{"'PRODUCTIONCOST SHEET'!$B$3:$G$48"}</definedName>
    <definedName name="jik" localSheetId="7">#REF!</definedName>
    <definedName name="jik" localSheetId="6">#REF!</definedName>
    <definedName name="jik" localSheetId="9">#REF!</definedName>
    <definedName name="jik" localSheetId="3">#REF!</definedName>
    <definedName name="jik">#REF!</definedName>
    <definedName name="JJ" localSheetId="2" hidden="1">{"'RKAP'!$A$1:$H$96"}</definedName>
    <definedName name="jj" hidden="1">'[150]BBM-03'!$B$767:$B$769</definedName>
    <definedName name="jja" hidden="1">{#N/A,#N/A,FALSE,"Aging Summary";#N/A,#N/A,FALSE,"Ratio Analysis";#N/A,#N/A,FALSE,"Test 120 Day Accts";#N/A,#N/A,FALSE,"Tickmarks"}</definedName>
    <definedName name="jjj" localSheetId="2" hidden="1">{"'RKAP'!$A$1:$H$96"}</definedName>
    <definedName name="jjj" hidden="1">{"'RKAP'!$A$1:$H$96"}</definedName>
    <definedName name="jjr_1" localSheetId="7">#REF!</definedName>
    <definedName name="jjr_1" localSheetId="6">#REF!</definedName>
    <definedName name="jjr_1" localSheetId="9">#REF!</definedName>
    <definedName name="jjr_1">#REF!</definedName>
    <definedName name="jjr_10" localSheetId="7">#REF!</definedName>
    <definedName name="jjr_10" localSheetId="6">#REF!</definedName>
    <definedName name="jjr_10" localSheetId="9">#REF!</definedName>
    <definedName name="jjr_10">#REF!</definedName>
    <definedName name="jjr_11" localSheetId="7">#REF!</definedName>
    <definedName name="jjr_11" localSheetId="6">#REF!</definedName>
    <definedName name="jjr_11" localSheetId="9">#REF!</definedName>
    <definedName name="jjr_11">#REF!</definedName>
    <definedName name="jjr_12" localSheetId="7">#REF!</definedName>
    <definedName name="jjr_12" localSheetId="6">#REF!</definedName>
    <definedName name="jjr_12" localSheetId="9">#REF!</definedName>
    <definedName name="jjr_12">#REF!</definedName>
    <definedName name="jjr_13" localSheetId="7">#REF!</definedName>
    <definedName name="jjr_13" localSheetId="6">#REF!</definedName>
    <definedName name="jjr_13" localSheetId="9">#REF!</definedName>
    <definedName name="jjr_13">#REF!</definedName>
    <definedName name="jjr_14" localSheetId="7">#REF!</definedName>
    <definedName name="jjr_14" localSheetId="6">#REF!</definedName>
    <definedName name="jjr_14" localSheetId="9">#REF!</definedName>
    <definedName name="jjr_14">#REF!</definedName>
    <definedName name="jjr_15" localSheetId="7">#REF!</definedName>
    <definedName name="jjr_15" localSheetId="6">#REF!</definedName>
    <definedName name="jjr_15" localSheetId="9">#REF!</definedName>
    <definedName name="jjr_15">#REF!</definedName>
    <definedName name="jjr_16" localSheetId="7">#REF!</definedName>
    <definedName name="jjr_16" localSheetId="6">#REF!</definedName>
    <definedName name="jjr_16" localSheetId="9">#REF!</definedName>
    <definedName name="jjr_16">#REF!</definedName>
    <definedName name="jjr_17" localSheetId="7">#REF!</definedName>
    <definedName name="jjr_17" localSheetId="6">#REF!</definedName>
    <definedName name="jjr_17" localSheetId="9">#REF!</definedName>
    <definedName name="jjr_17">#REF!</definedName>
    <definedName name="jjr_18" localSheetId="7">#REF!</definedName>
    <definedName name="jjr_18" localSheetId="6">#REF!</definedName>
    <definedName name="jjr_18" localSheetId="9">#REF!</definedName>
    <definedName name="jjr_18">#REF!</definedName>
    <definedName name="jjr_2" localSheetId="7">#REF!</definedName>
    <definedName name="jjr_2" localSheetId="6">#REF!</definedName>
    <definedName name="jjr_2" localSheetId="9">#REF!</definedName>
    <definedName name="jjr_2">#REF!</definedName>
    <definedName name="jjr_3" localSheetId="7">#REF!</definedName>
    <definedName name="jjr_3" localSheetId="6">#REF!</definedName>
    <definedName name="jjr_3" localSheetId="9">#REF!</definedName>
    <definedName name="jjr_3">#REF!</definedName>
    <definedName name="jjr_4" localSheetId="7">#REF!</definedName>
    <definedName name="jjr_4" localSheetId="6">#REF!</definedName>
    <definedName name="jjr_4" localSheetId="9">#REF!</definedName>
    <definedName name="jjr_4">#REF!</definedName>
    <definedName name="jjr_5" localSheetId="7">#REF!</definedName>
    <definedName name="jjr_5" localSheetId="6">#REF!</definedName>
    <definedName name="jjr_5" localSheetId="9">#REF!</definedName>
    <definedName name="jjr_5">#REF!</definedName>
    <definedName name="jjr_6" localSheetId="7">#REF!</definedName>
    <definedName name="jjr_6" localSheetId="6">#REF!</definedName>
    <definedName name="jjr_6" localSheetId="9">#REF!</definedName>
    <definedName name="jjr_6">#REF!</definedName>
    <definedName name="jjr_7" localSheetId="7">#REF!</definedName>
    <definedName name="jjr_7" localSheetId="6">#REF!</definedName>
    <definedName name="jjr_7" localSheetId="9">#REF!</definedName>
    <definedName name="jjr_7">#REF!</definedName>
    <definedName name="jjr_8" localSheetId="7">#REF!</definedName>
    <definedName name="jjr_8" localSheetId="6">#REF!</definedName>
    <definedName name="jjr_8" localSheetId="9">#REF!</definedName>
    <definedName name="jjr_8">#REF!</definedName>
    <definedName name="jjr_9" localSheetId="7">#REF!</definedName>
    <definedName name="jjr_9" localSheetId="6">#REF!</definedName>
    <definedName name="jjr_9" localSheetId="9">#REF!</definedName>
    <definedName name="jjr_9">#REF!</definedName>
    <definedName name="jkj" localSheetId="8" hidden="1">{"mult96",#N/A,FALSE,"PETCOMP";"est96",#N/A,FALSE,"PETCOMP";"mult95",#N/A,FALSE,"PETCOMP";"est95",#N/A,FALSE,"PETCOMP";"multltm",#N/A,FALSE,"PETCOMP";"resultltm",#N/A,FALSE,"PETCOMP"}</definedName>
    <definedName name="jkj" localSheetId="4" hidden="1">{"mult96",#N/A,FALSE,"PETCOMP";"est96",#N/A,FALSE,"PETCOMP";"mult95",#N/A,FALSE,"PETCOMP";"est95",#N/A,FALSE,"PETCOMP";"multltm",#N/A,FALSE,"PETCOMP";"resultltm",#N/A,FALSE,"PETCOMP"}</definedName>
    <definedName name="jkj" hidden="1">{"mult96",#N/A,FALSE,"PETCOMP";"est96",#N/A,FALSE,"PETCOMP";"mult95",#N/A,FALSE,"PETCOMP";"est95",#N/A,FALSE,"PETCOMP";"multltm",#N/A,FALSE,"PETCOMP";"resultltm",#N/A,FALSE,"PETCOMP"}</definedName>
    <definedName name="jkl" localSheetId="8" hidden="1">{"mult96",#N/A,FALSE,"PETCOMP";"est96",#N/A,FALSE,"PETCOMP";"mult95",#N/A,FALSE,"PETCOMP";"est95",#N/A,FALSE,"PETCOMP";"multltm",#N/A,FALSE,"PETCOMP";"resultltm",#N/A,FALSE,"PETCOMP"}</definedName>
    <definedName name="jkl" localSheetId="4" hidden="1">{"mult96",#N/A,FALSE,"PETCOMP";"est96",#N/A,FALSE,"PETCOMP";"mult95",#N/A,FALSE,"PETCOMP";"est95",#N/A,FALSE,"PETCOMP";"multltm",#N/A,FALSE,"PETCOMP";"resultltm",#N/A,FALSE,"PETCOMP"}</definedName>
    <definedName name="jkl" hidden="1">{"mult96",#N/A,FALSE,"PETCOMP";"est96",#N/A,FALSE,"PETCOMP";"mult95",#N/A,FALSE,"PETCOMP";"est95",#N/A,FALSE,"PETCOMP";"multltm",#N/A,FALSE,"PETCOMP";"resultltm",#N/A,FALSE,"PETCOMP"}</definedName>
    <definedName name="jkljlk" localSheetId="7">[151]Cover!#REF!</definedName>
    <definedName name="jkljlk" localSheetId="6">[151]Cover!#REF!</definedName>
    <definedName name="jkljlk" localSheetId="9">[151]Cover!#REF!</definedName>
    <definedName name="jkljlk" localSheetId="3">[151]Cover!#REF!</definedName>
    <definedName name="jkljlk">[151]Cover!#REF!</definedName>
    <definedName name="JML_TOT" localSheetId="7">#REF!</definedName>
    <definedName name="JML_TOT" localSheetId="4">#REF!</definedName>
    <definedName name="JML_TOT" localSheetId="6">#REF!</definedName>
    <definedName name="JML_TOT" localSheetId="9">#REF!</definedName>
    <definedName name="JML_TOT" localSheetId="3">#REF!</definedName>
    <definedName name="JML_TOT">#REF!</definedName>
    <definedName name="Jonggol" localSheetId="8" hidden="1">{"mult96",#N/A,FALSE,"PETCOMP";"est96",#N/A,FALSE,"PETCOMP";"mult95",#N/A,FALSE,"PETCOMP";"est95",#N/A,FALSE,"PETCOMP";"multltm",#N/A,FALSE,"PETCOMP";"resultltm",#N/A,FALSE,"PETCOMP"}</definedName>
    <definedName name="Jonggol" localSheetId="4" hidden="1">{"mult96",#N/A,FALSE,"PETCOMP";"est96",#N/A,FALSE,"PETCOMP";"mult95",#N/A,FALSE,"PETCOMP";"est95",#N/A,FALSE,"PETCOMP";"multltm",#N/A,FALSE,"PETCOMP";"resultltm",#N/A,FALSE,"PETCOMP"}</definedName>
    <definedName name="Jonggol" hidden="1">{"mult96",#N/A,FALSE,"PETCOMP";"est96",#N/A,FALSE,"PETCOMP";"mult95",#N/A,FALSE,"PETCOMP";"est95",#N/A,FALSE,"PETCOMP";"multltm",#N/A,FALSE,"PETCOMP";"resultltm",#N/A,FALSE,"PETCOMP"}</definedName>
    <definedName name="JREHAB" localSheetId="7">#REF!</definedName>
    <definedName name="JREHAB" localSheetId="4">#REF!</definedName>
    <definedName name="JREHAB" localSheetId="6">#REF!</definedName>
    <definedName name="JREHAB" localSheetId="9">#REF!</definedName>
    <definedName name="JREHAB" localSheetId="3">#REF!</definedName>
    <definedName name="JREHAB">#REF!</definedName>
    <definedName name="JUDUL" localSheetId="7">#REF!</definedName>
    <definedName name="JUDUL" localSheetId="6">#REF!</definedName>
    <definedName name="JUDUL" localSheetId="9">#REF!</definedName>
    <definedName name="JUDUL" localSheetId="3">#REF!</definedName>
    <definedName name="JUDUL">#REF!</definedName>
    <definedName name="judul_bq" localSheetId="7">[152]SCH!#REF!</definedName>
    <definedName name="judul_bq" localSheetId="6">[152]SCH!#REF!</definedName>
    <definedName name="judul_bq" localSheetId="9">[152]SCH!#REF!</definedName>
    <definedName name="judul_bq" localSheetId="3">[152]SCH!#REF!</definedName>
    <definedName name="judul_bq">[152]SCH!#REF!</definedName>
    <definedName name="jul_prima" localSheetId="7">#REF!</definedName>
    <definedName name="jul_prima" localSheetId="4">#REF!</definedName>
    <definedName name="jul_prima" localSheetId="6">#REF!</definedName>
    <definedName name="jul_prima" localSheetId="9">#REF!</definedName>
    <definedName name="jul_prima" localSheetId="3">#REF!</definedName>
    <definedName name="jul_prima">#REF!</definedName>
    <definedName name="Jun" localSheetId="7" hidden="1">#REF!</definedName>
    <definedName name="Jun" localSheetId="6" hidden="1">#REF!</definedName>
    <definedName name="Jun" localSheetId="9" hidden="1">#REF!</definedName>
    <definedName name="Jun" hidden="1">#REF!</definedName>
    <definedName name="jun_prima" localSheetId="7">#REF!</definedName>
    <definedName name="jun_prima" localSheetId="6">#REF!</definedName>
    <definedName name="jun_prima" localSheetId="9">#REF!</definedName>
    <definedName name="jun_prima" localSheetId="3">#REF!</definedName>
    <definedName name="jun_prima">#REF!</definedName>
    <definedName name="justRes" localSheetId="7">#REF!</definedName>
    <definedName name="justRes" localSheetId="6">#REF!</definedName>
    <definedName name="justRes" localSheetId="9">#REF!</definedName>
    <definedName name="justRes">#REF!</definedName>
    <definedName name="justSou" localSheetId="7">#REF!</definedName>
    <definedName name="justSou" localSheetId="6">#REF!</definedName>
    <definedName name="justSou" localSheetId="9">#REF!</definedName>
    <definedName name="justSou">#REF!</definedName>
    <definedName name="k" localSheetId="7">#REF!</definedName>
    <definedName name="k" localSheetId="6">#REF!</definedName>
    <definedName name="k" localSheetId="9">#REF!</definedName>
    <definedName name="k" localSheetId="3">#REF!</definedName>
    <definedName name="k">#REF!</definedName>
    <definedName name="K.110" localSheetId="7">#REF!</definedName>
    <definedName name="K.110" localSheetId="6">#REF!</definedName>
    <definedName name="K.110" localSheetId="9">#REF!</definedName>
    <definedName name="K.110" localSheetId="3">#REF!</definedName>
    <definedName name="K.110">#REF!</definedName>
    <definedName name="K.111" localSheetId="7">#REF!</definedName>
    <definedName name="K.111" localSheetId="6">#REF!</definedName>
    <definedName name="K.111" localSheetId="9">#REF!</definedName>
    <definedName name="K.111" localSheetId="3">#REF!</definedName>
    <definedName name="K.111">#REF!</definedName>
    <definedName name="K.112" localSheetId="7">#REF!</definedName>
    <definedName name="K.112" localSheetId="6">#REF!</definedName>
    <definedName name="K.112" localSheetId="9">#REF!</definedName>
    <definedName name="K.112" localSheetId="3">#REF!</definedName>
    <definedName name="K.112">#REF!</definedName>
    <definedName name="K.113" localSheetId="7">#REF!</definedName>
    <definedName name="K.113" localSheetId="6">#REF!</definedName>
    <definedName name="K.113" localSheetId="9">#REF!</definedName>
    <definedName name="K.113" localSheetId="3">#REF!</definedName>
    <definedName name="K.113">#REF!</definedName>
    <definedName name="K.114" localSheetId="7">#REF!</definedName>
    <definedName name="K.114" localSheetId="6">#REF!</definedName>
    <definedName name="K.114" localSheetId="9">#REF!</definedName>
    <definedName name="K.114" localSheetId="3">#REF!</definedName>
    <definedName name="K.114">#REF!</definedName>
    <definedName name="K.115" localSheetId="7">#REF!</definedName>
    <definedName name="K.115" localSheetId="6">#REF!</definedName>
    <definedName name="K.115" localSheetId="9">#REF!</definedName>
    <definedName name="K.115" localSheetId="3">#REF!</definedName>
    <definedName name="K.115">#REF!</definedName>
    <definedName name="K.116" localSheetId="7">#REF!</definedName>
    <definedName name="K.116" localSheetId="6">#REF!</definedName>
    <definedName name="K.116" localSheetId="9">#REF!</definedName>
    <definedName name="K.116" localSheetId="3">#REF!</definedName>
    <definedName name="K.116">#REF!</definedName>
    <definedName name="K.117" localSheetId="7">#REF!</definedName>
    <definedName name="K.117" localSheetId="6">#REF!</definedName>
    <definedName name="K.117" localSheetId="9">#REF!</definedName>
    <definedName name="K.117" localSheetId="3">#REF!</definedName>
    <definedName name="K.117">#REF!</definedName>
    <definedName name="K.118" localSheetId="7">#REF!</definedName>
    <definedName name="K.118" localSheetId="6">#REF!</definedName>
    <definedName name="K.118" localSheetId="9">#REF!</definedName>
    <definedName name="K.118" localSheetId="3">#REF!</definedName>
    <definedName name="K.118">#REF!</definedName>
    <definedName name="K.121" localSheetId="7">#REF!</definedName>
    <definedName name="K.121" localSheetId="6">#REF!</definedName>
    <definedName name="K.121" localSheetId="9">#REF!</definedName>
    <definedName name="K.121" localSheetId="3">#REF!</definedName>
    <definedName name="K.121">#REF!</definedName>
    <definedName name="K.122" localSheetId="7">#REF!</definedName>
    <definedName name="K.122" localSheetId="6">#REF!</definedName>
    <definedName name="K.122" localSheetId="9">#REF!</definedName>
    <definedName name="K.122" localSheetId="3">#REF!</definedName>
    <definedName name="K.122">#REF!</definedName>
    <definedName name="K.123" localSheetId="7">#REF!</definedName>
    <definedName name="K.123" localSheetId="6">#REF!</definedName>
    <definedName name="K.123" localSheetId="9">#REF!</definedName>
    <definedName name="K.123" localSheetId="3">#REF!</definedName>
    <definedName name="K.123">#REF!</definedName>
    <definedName name="K.124" localSheetId="7">#REF!</definedName>
    <definedName name="K.124" localSheetId="6">#REF!</definedName>
    <definedName name="K.124" localSheetId="9">#REF!</definedName>
    <definedName name="K.124" localSheetId="3">#REF!</definedName>
    <definedName name="K.124">#REF!</definedName>
    <definedName name="K.125" localSheetId="7">#REF!</definedName>
    <definedName name="K.125" localSheetId="6">#REF!</definedName>
    <definedName name="K.125" localSheetId="9">#REF!</definedName>
    <definedName name="K.125" localSheetId="3">#REF!</definedName>
    <definedName name="K.125">#REF!</definedName>
    <definedName name="K.126" localSheetId="7">#REF!</definedName>
    <definedName name="K.126" localSheetId="6">#REF!</definedName>
    <definedName name="K.126" localSheetId="9">#REF!</definedName>
    <definedName name="K.126" localSheetId="3">#REF!</definedName>
    <definedName name="K.126">#REF!</definedName>
    <definedName name="K.127" localSheetId="7">#REF!</definedName>
    <definedName name="K.127" localSheetId="6">#REF!</definedName>
    <definedName name="K.127" localSheetId="9">#REF!</definedName>
    <definedName name="K.127" localSheetId="3">#REF!</definedName>
    <definedName name="K.127">#REF!</definedName>
    <definedName name="K.128" localSheetId="7">#REF!</definedName>
    <definedName name="K.128" localSheetId="6">#REF!</definedName>
    <definedName name="K.128" localSheetId="9">#REF!</definedName>
    <definedName name="K.128" localSheetId="3">#REF!</definedName>
    <definedName name="K.128">#REF!</definedName>
    <definedName name="K.131" localSheetId="7">#REF!</definedName>
    <definedName name="K.131" localSheetId="6">#REF!</definedName>
    <definedName name="K.131" localSheetId="9">#REF!</definedName>
    <definedName name="K.131" localSheetId="3">#REF!</definedName>
    <definedName name="K.131">#REF!</definedName>
    <definedName name="K.132" localSheetId="7">#REF!</definedName>
    <definedName name="K.132" localSheetId="6">#REF!</definedName>
    <definedName name="K.132" localSheetId="9">#REF!</definedName>
    <definedName name="K.132" localSheetId="3">#REF!</definedName>
    <definedName name="K.132">#REF!</definedName>
    <definedName name="K.139" localSheetId="7">#REF!</definedName>
    <definedName name="K.139" localSheetId="6">#REF!</definedName>
    <definedName name="K.139" localSheetId="9">#REF!</definedName>
    <definedName name="K.139" localSheetId="3">#REF!</definedName>
    <definedName name="K.139">#REF!</definedName>
    <definedName name="K.140" localSheetId="7">#REF!</definedName>
    <definedName name="K.140" localSheetId="6">#REF!</definedName>
    <definedName name="K.140" localSheetId="9">#REF!</definedName>
    <definedName name="K.140" localSheetId="3">#REF!</definedName>
    <definedName name="K.140">#REF!</definedName>
    <definedName name="K.152" localSheetId="7">#REF!</definedName>
    <definedName name="K.152" localSheetId="6">#REF!</definedName>
    <definedName name="K.152" localSheetId="9">#REF!</definedName>
    <definedName name="K.152" localSheetId="3">#REF!</definedName>
    <definedName name="K.152">#REF!</definedName>
    <definedName name="K.153" localSheetId="7">#REF!</definedName>
    <definedName name="K.153" localSheetId="6">#REF!</definedName>
    <definedName name="K.153" localSheetId="9">#REF!</definedName>
    <definedName name="K.153" localSheetId="3">#REF!</definedName>
    <definedName name="K.153">#REF!</definedName>
    <definedName name="K.154" localSheetId="7">#REF!</definedName>
    <definedName name="K.154" localSheetId="6">#REF!</definedName>
    <definedName name="K.154" localSheetId="9">#REF!</definedName>
    <definedName name="K.154" localSheetId="3">#REF!</definedName>
    <definedName name="K.154">#REF!</definedName>
    <definedName name="K.155" localSheetId="7">#REF!</definedName>
    <definedName name="K.155" localSheetId="6">#REF!</definedName>
    <definedName name="K.155" localSheetId="9">#REF!</definedName>
    <definedName name="K.155" localSheetId="3">#REF!</definedName>
    <definedName name="K.155">#REF!</definedName>
    <definedName name="K.156" localSheetId="7">#REF!</definedName>
    <definedName name="K.156" localSheetId="6">#REF!</definedName>
    <definedName name="K.156" localSheetId="9">#REF!</definedName>
    <definedName name="K.156" localSheetId="3">#REF!</definedName>
    <definedName name="K.156">#REF!</definedName>
    <definedName name="K.157" localSheetId="7">#REF!</definedName>
    <definedName name="K.157" localSheetId="6">#REF!</definedName>
    <definedName name="K.157" localSheetId="9">#REF!</definedName>
    <definedName name="K.157" localSheetId="3">#REF!</definedName>
    <definedName name="K.157">#REF!</definedName>
    <definedName name="K.158" localSheetId="7">#REF!</definedName>
    <definedName name="K.158" localSheetId="6">#REF!</definedName>
    <definedName name="K.158" localSheetId="9">#REF!</definedName>
    <definedName name="K.158" localSheetId="3">#REF!</definedName>
    <definedName name="K.158">#REF!</definedName>
    <definedName name="K.210" localSheetId="7">#REF!</definedName>
    <definedName name="K.210" localSheetId="6">#REF!</definedName>
    <definedName name="K.210" localSheetId="9">#REF!</definedName>
    <definedName name="K.210" localSheetId="3">#REF!</definedName>
    <definedName name="K.210">#REF!</definedName>
    <definedName name="K.211" localSheetId="7">#REF!</definedName>
    <definedName name="K.211" localSheetId="6">#REF!</definedName>
    <definedName name="K.211" localSheetId="9">#REF!</definedName>
    <definedName name="K.211" localSheetId="3">#REF!</definedName>
    <definedName name="K.211">#REF!</definedName>
    <definedName name="K.220" localSheetId="7">#REF!</definedName>
    <definedName name="K.220" localSheetId="6">#REF!</definedName>
    <definedName name="K.220" localSheetId="9">#REF!</definedName>
    <definedName name="K.220" localSheetId="3">#REF!</definedName>
    <definedName name="K.220">#REF!</definedName>
    <definedName name="K.221" localSheetId="7">#REF!</definedName>
    <definedName name="K.221" localSheetId="6">#REF!</definedName>
    <definedName name="K.221" localSheetId="9">#REF!</definedName>
    <definedName name="K.221" localSheetId="3">#REF!</definedName>
    <definedName name="K.221">#REF!</definedName>
    <definedName name="K.224" localSheetId="7">#REF!</definedName>
    <definedName name="K.224" localSheetId="6">#REF!</definedName>
    <definedName name="K.224" localSheetId="9">#REF!</definedName>
    <definedName name="K.224" localSheetId="3">#REF!</definedName>
    <definedName name="K.224">#REF!</definedName>
    <definedName name="K.225" localSheetId="7">#REF!</definedName>
    <definedName name="K.225" localSheetId="6">#REF!</definedName>
    <definedName name="K.225" localSheetId="9">#REF!</definedName>
    <definedName name="K.225" localSheetId="3">#REF!</definedName>
    <definedName name="K.225">#REF!</definedName>
    <definedName name="K.230" localSheetId="7">#REF!</definedName>
    <definedName name="K.230" localSheetId="6">#REF!</definedName>
    <definedName name="K.230" localSheetId="9">#REF!</definedName>
    <definedName name="K.230" localSheetId="3">#REF!</definedName>
    <definedName name="K.230">#REF!</definedName>
    <definedName name="K.310" localSheetId="7">#REF!</definedName>
    <definedName name="K.310" localSheetId="6">#REF!</definedName>
    <definedName name="K.310" localSheetId="9">#REF!</definedName>
    <definedName name="K.310" localSheetId="3">#REF!</definedName>
    <definedName name="K.310">#REF!</definedName>
    <definedName name="K.311" localSheetId="7">#REF!</definedName>
    <definedName name="K.311" localSheetId="6">#REF!</definedName>
    <definedName name="K.311" localSheetId="9">#REF!</definedName>
    <definedName name="K.311" localSheetId="3">#REF!</definedName>
    <definedName name="K.311">#REF!</definedName>
    <definedName name="K.320" localSheetId="7">#REF!</definedName>
    <definedName name="K.320" localSheetId="6">#REF!</definedName>
    <definedName name="K.320" localSheetId="9">#REF!</definedName>
    <definedName name="K.320" localSheetId="3">#REF!</definedName>
    <definedName name="K.320">#REF!</definedName>
    <definedName name="K.321" localSheetId="7">#REF!</definedName>
    <definedName name="K.321" localSheetId="6">#REF!</definedName>
    <definedName name="K.321" localSheetId="9">#REF!</definedName>
    <definedName name="K.321" localSheetId="3">#REF!</definedName>
    <definedName name="K.321">#REF!</definedName>
    <definedName name="K.341" localSheetId="7">#REF!</definedName>
    <definedName name="K.341" localSheetId="6">#REF!</definedName>
    <definedName name="K.341" localSheetId="9">#REF!</definedName>
    <definedName name="K.341" localSheetId="3">#REF!</definedName>
    <definedName name="K.341">#REF!</definedName>
    <definedName name="K.342" localSheetId="7">#REF!</definedName>
    <definedName name="K.342" localSheetId="6">#REF!</definedName>
    <definedName name="K.342" localSheetId="9">#REF!</definedName>
    <definedName name="K.342" localSheetId="3">#REF!</definedName>
    <definedName name="K.342">#REF!</definedName>
    <definedName name="K.410" localSheetId="7">#REF!</definedName>
    <definedName name="K.410" localSheetId="6">#REF!</definedName>
    <definedName name="K.410" localSheetId="9">#REF!</definedName>
    <definedName name="K.410" localSheetId="3">#REF!</definedName>
    <definedName name="K.410">#REF!</definedName>
    <definedName name="K.411" localSheetId="7">#REF!</definedName>
    <definedName name="K.411" localSheetId="6">#REF!</definedName>
    <definedName name="K.411" localSheetId="9">#REF!</definedName>
    <definedName name="K.411" localSheetId="3">#REF!</definedName>
    <definedName name="K.411">#REF!</definedName>
    <definedName name="K.420" localSheetId="7">#REF!</definedName>
    <definedName name="K.420" localSheetId="6">#REF!</definedName>
    <definedName name="K.420" localSheetId="9">#REF!</definedName>
    <definedName name="K.420" localSheetId="3">#REF!</definedName>
    <definedName name="K.420">#REF!</definedName>
    <definedName name="K.421" localSheetId="7">#REF!</definedName>
    <definedName name="K.421" localSheetId="6">#REF!</definedName>
    <definedName name="K.421" localSheetId="9">#REF!</definedName>
    <definedName name="K.421" localSheetId="3">#REF!</definedName>
    <definedName name="K.421">#REF!</definedName>
    <definedName name="K.422" localSheetId="7">#REF!</definedName>
    <definedName name="K.422" localSheetId="6">#REF!</definedName>
    <definedName name="K.422" localSheetId="9">#REF!</definedName>
    <definedName name="K.422" localSheetId="3">#REF!</definedName>
    <definedName name="K.422">#REF!</definedName>
    <definedName name="K.423" localSheetId="7">#REF!</definedName>
    <definedName name="K.423" localSheetId="6">#REF!</definedName>
    <definedName name="K.423" localSheetId="9">#REF!</definedName>
    <definedName name="K.423" localSheetId="3">#REF!</definedName>
    <definedName name="K.423">#REF!</definedName>
    <definedName name="K.424" localSheetId="7">#REF!</definedName>
    <definedName name="K.424" localSheetId="6">#REF!</definedName>
    <definedName name="K.424" localSheetId="9">#REF!</definedName>
    <definedName name="K.424" localSheetId="3">#REF!</definedName>
    <definedName name="K.424">#REF!</definedName>
    <definedName name="K.510" localSheetId="7">#REF!</definedName>
    <definedName name="K.510" localSheetId="6">#REF!</definedName>
    <definedName name="K.510" localSheetId="9">#REF!</definedName>
    <definedName name="K.510" localSheetId="3">#REF!</definedName>
    <definedName name="K.510">#REF!</definedName>
    <definedName name="K.511" localSheetId="7">#REF!</definedName>
    <definedName name="K.511" localSheetId="6">#REF!</definedName>
    <definedName name="K.511" localSheetId="9">#REF!</definedName>
    <definedName name="K.511" localSheetId="3">#REF!</definedName>
    <definedName name="K.511">#REF!</definedName>
    <definedName name="K.512" localSheetId="7">#REF!</definedName>
    <definedName name="K.512" localSheetId="6">#REF!</definedName>
    <definedName name="K.512" localSheetId="9">#REF!</definedName>
    <definedName name="K.512" localSheetId="3">#REF!</definedName>
    <definedName name="K.512">#REF!</definedName>
    <definedName name="K.513" localSheetId="7">#REF!</definedName>
    <definedName name="K.513" localSheetId="6">#REF!</definedName>
    <definedName name="K.513" localSheetId="9">#REF!</definedName>
    <definedName name="K.513" localSheetId="3">#REF!</definedName>
    <definedName name="K.513">#REF!</definedName>
    <definedName name="K.514" localSheetId="7">#REF!</definedName>
    <definedName name="K.514" localSheetId="6">#REF!</definedName>
    <definedName name="K.514" localSheetId="9">#REF!</definedName>
    <definedName name="K.514" localSheetId="3">#REF!</definedName>
    <definedName name="K.514">#REF!</definedName>
    <definedName name="K.515" localSheetId="7">#REF!</definedName>
    <definedName name="K.515" localSheetId="6">#REF!</definedName>
    <definedName name="K.515" localSheetId="9">#REF!</definedName>
    <definedName name="K.515" localSheetId="3">#REF!</definedName>
    <definedName name="K.515">#REF!</definedName>
    <definedName name="K.516" localSheetId="7">#REF!</definedName>
    <definedName name="K.516" localSheetId="6">#REF!</definedName>
    <definedName name="K.516" localSheetId="9">#REF!</definedName>
    <definedName name="K.516" localSheetId="3">#REF!</definedName>
    <definedName name="K.516">#REF!</definedName>
    <definedName name="K.520" localSheetId="7">#REF!</definedName>
    <definedName name="K.520" localSheetId="6">#REF!</definedName>
    <definedName name="K.520" localSheetId="9">#REF!</definedName>
    <definedName name="K.520" localSheetId="3">#REF!</definedName>
    <definedName name="K.520">#REF!</definedName>
    <definedName name="K.521" localSheetId="7">#REF!</definedName>
    <definedName name="K.521" localSheetId="6">#REF!</definedName>
    <definedName name="K.521" localSheetId="9">#REF!</definedName>
    <definedName name="K.521" localSheetId="3">#REF!</definedName>
    <definedName name="K.521">#REF!</definedName>
    <definedName name="K.522" localSheetId="7">#REF!</definedName>
    <definedName name="K.522" localSheetId="6">#REF!</definedName>
    <definedName name="K.522" localSheetId="9">#REF!</definedName>
    <definedName name="K.522" localSheetId="3">#REF!</definedName>
    <definedName name="K.522">#REF!</definedName>
    <definedName name="K.523" localSheetId="7">#REF!</definedName>
    <definedName name="K.523" localSheetId="6">#REF!</definedName>
    <definedName name="K.523" localSheetId="9">#REF!</definedName>
    <definedName name="K.523" localSheetId="3">#REF!</definedName>
    <definedName name="K.523">#REF!</definedName>
    <definedName name="K.528" localSheetId="7">#REF!</definedName>
    <definedName name="K.528" localSheetId="6">#REF!</definedName>
    <definedName name="K.528" localSheetId="9">#REF!</definedName>
    <definedName name="K.528" localSheetId="3">#REF!</definedName>
    <definedName name="K.528">#REF!</definedName>
    <definedName name="K.610" localSheetId="7">#REF!</definedName>
    <definedName name="K.610" localSheetId="6">#REF!</definedName>
    <definedName name="K.610" localSheetId="9">#REF!</definedName>
    <definedName name="K.610" localSheetId="3">#REF!</definedName>
    <definedName name="K.610">#REF!</definedName>
    <definedName name="K.612" localSheetId="7">#REF!</definedName>
    <definedName name="K.612" localSheetId="6">#REF!</definedName>
    <definedName name="K.612" localSheetId="9">#REF!</definedName>
    <definedName name="K.612" localSheetId="3">#REF!</definedName>
    <definedName name="K.612">#REF!</definedName>
    <definedName name="K.613" localSheetId="7">#REF!</definedName>
    <definedName name="K.613" localSheetId="6">#REF!</definedName>
    <definedName name="K.613" localSheetId="9">#REF!</definedName>
    <definedName name="K.613" localSheetId="3">#REF!</definedName>
    <definedName name="K.613">#REF!</definedName>
    <definedName name="K.614" localSheetId="7">#REF!</definedName>
    <definedName name="K.614" localSheetId="6">#REF!</definedName>
    <definedName name="K.614" localSheetId="9">#REF!</definedName>
    <definedName name="K.614" localSheetId="3">#REF!</definedName>
    <definedName name="K.614">#REF!</definedName>
    <definedName name="K.615" localSheetId="7">#REF!</definedName>
    <definedName name="K.615" localSheetId="6">#REF!</definedName>
    <definedName name="K.615" localSheetId="9">#REF!</definedName>
    <definedName name="K.615" localSheetId="3">#REF!</definedName>
    <definedName name="K.615">#REF!</definedName>
    <definedName name="K.616" localSheetId="7">#REF!</definedName>
    <definedName name="K.616" localSheetId="6">#REF!</definedName>
    <definedName name="K.616" localSheetId="9">#REF!</definedName>
    <definedName name="K.616" localSheetId="3">#REF!</definedName>
    <definedName name="K.616">#REF!</definedName>
    <definedName name="K.617" localSheetId="7">#REF!</definedName>
    <definedName name="K.617" localSheetId="6">#REF!</definedName>
    <definedName name="K.617" localSheetId="9">#REF!</definedName>
    <definedName name="K.617" localSheetId="3">#REF!</definedName>
    <definedName name="K.617">#REF!</definedName>
    <definedName name="K.618" localSheetId="7">#REF!</definedName>
    <definedName name="K.618" localSheetId="6">#REF!</definedName>
    <definedName name="K.618" localSheetId="9">#REF!</definedName>
    <definedName name="K.618" localSheetId="3">#REF!</definedName>
    <definedName name="K.618">#REF!</definedName>
    <definedName name="K.619" localSheetId="7">#REF!</definedName>
    <definedName name="K.619" localSheetId="6">#REF!</definedName>
    <definedName name="K.619" localSheetId="9">#REF!</definedName>
    <definedName name="K.619" localSheetId="3">#REF!</definedName>
    <definedName name="K.619">#REF!</definedName>
    <definedName name="K.620" localSheetId="7">#REF!</definedName>
    <definedName name="K.620" localSheetId="6">#REF!</definedName>
    <definedName name="K.620" localSheetId="9">#REF!</definedName>
    <definedName name="K.620" localSheetId="3">#REF!</definedName>
    <definedName name="K.620">#REF!</definedName>
    <definedName name="K.621" localSheetId="7">#REF!</definedName>
    <definedName name="K.621" localSheetId="6">#REF!</definedName>
    <definedName name="K.621" localSheetId="9">#REF!</definedName>
    <definedName name="K.621" localSheetId="3">#REF!</definedName>
    <definedName name="K.621">#REF!</definedName>
    <definedName name="K.626" localSheetId="7">#REF!</definedName>
    <definedName name="K.626" localSheetId="6">#REF!</definedName>
    <definedName name="K.626" localSheetId="9">#REF!</definedName>
    <definedName name="K.626" localSheetId="3">#REF!</definedName>
    <definedName name="K.626">#REF!</definedName>
    <definedName name="K.631" localSheetId="7">#REF!</definedName>
    <definedName name="K.631" localSheetId="6">#REF!</definedName>
    <definedName name="K.631" localSheetId="9">#REF!</definedName>
    <definedName name="K.631" localSheetId="3">#REF!</definedName>
    <definedName name="K.631">#REF!</definedName>
    <definedName name="K.632" localSheetId="7">#REF!</definedName>
    <definedName name="K.632" localSheetId="6">#REF!</definedName>
    <definedName name="K.632" localSheetId="9">#REF!</definedName>
    <definedName name="K.632" localSheetId="3">#REF!</definedName>
    <definedName name="K.632">#REF!</definedName>
    <definedName name="K.636" localSheetId="7">#REF!</definedName>
    <definedName name="K.636" localSheetId="6">#REF!</definedName>
    <definedName name="K.636" localSheetId="9">#REF!</definedName>
    <definedName name="K.636" localSheetId="3">#REF!</definedName>
    <definedName name="K.636">#REF!</definedName>
    <definedName name="K.637" localSheetId="7">#REF!</definedName>
    <definedName name="K.637" localSheetId="6">#REF!</definedName>
    <definedName name="K.637" localSheetId="9">#REF!</definedName>
    <definedName name="K.637" localSheetId="3">#REF!</definedName>
    <definedName name="K.637">#REF!</definedName>
    <definedName name="K.638" localSheetId="7">#REF!</definedName>
    <definedName name="K.638" localSheetId="6">#REF!</definedName>
    <definedName name="K.638" localSheetId="9">#REF!</definedName>
    <definedName name="K.638" localSheetId="3">#REF!</definedName>
    <definedName name="K.638">#REF!</definedName>
    <definedName name="K.639" localSheetId="7">#REF!</definedName>
    <definedName name="K.639" localSheetId="6">#REF!</definedName>
    <definedName name="K.639" localSheetId="9">#REF!</definedName>
    <definedName name="K.639" localSheetId="3">#REF!</definedName>
    <definedName name="K.639">#REF!</definedName>
    <definedName name="K.640" localSheetId="7">#REF!</definedName>
    <definedName name="K.640" localSheetId="6">#REF!</definedName>
    <definedName name="K.640" localSheetId="9">#REF!</definedName>
    <definedName name="K.640" localSheetId="3">#REF!</definedName>
    <definedName name="K.640">#REF!</definedName>
    <definedName name="K.641.ROB" localSheetId="7">#REF!</definedName>
    <definedName name="K.641.ROB" localSheetId="6">#REF!</definedName>
    <definedName name="K.641.ROB" localSheetId="9">#REF!</definedName>
    <definedName name="K.641.ROB" localSheetId="3">#REF!</definedName>
    <definedName name="K.641.ROB">#REF!</definedName>
    <definedName name="K.705" localSheetId="7">#REF!</definedName>
    <definedName name="K.705" localSheetId="6">#REF!</definedName>
    <definedName name="K.705" localSheetId="9">#REF!</definedName>
    <definedName name="K.705" localSheetId="3">#REF!</definedName>
    <definedName name="K.705">#REF!</definedName>
    <definedName name="K.710" localSheetId="7">#REF!</definedName>
    <definedName name="K.710" localSheetId="6">#REF!</definedName>
    <definedName name="K.710" localSheetId="9">#REF!</definedName>
    <definedName name="K.710" localSheetId="3">#REF!</definedName>
    <definedName name="K.710">#REF!</definedName>
    <definedName name="K.715" localSheetId="7">#REF!</definedName>
    <definedName name="K.715" localSheetId="6">#REF!</definedName>
    <definedName name="K.715" localSheetId="9">#REF!</definedName>
    <definedName name="K.715" localSheetId="3">#REF!</definedName>
    <definedName name="K.715">#REF!</definedName>
    <definedName name="K.719" localSheetId="7">#REF!</definedName>
    <definedName name="K.719" localSheetId="6">#REF!</definedName>
    <definedName name="K.719" localSheetId="9">#REF!</definedName>
    <definedName name="K.719" localSheetId="3">#REF!</definedName>
    <definedName name="K.719">#REF!</definedName>
    <definedName name="K.720" localSheetId="7">#REF!</definedName>
    <definedName name="K.720" localSheetId="6">#REF!</definedName>
    <definedName name="K.720" localSheetId="9">#REF!</definedName>
    <definedName name="K.720" localSheetId="3">#REF!</definedName>
    <definedName name="K.720">#REF!</definedName>
    <definedName name="K.721" localSheetId="7">#REF!</definedName>
    <definedName name="K.721" localSheetId="6">#REF!</definedName>
    <definedName name="K.721" localSheetId="9">#REF!</definedName>
    <definedName name="K.721" localSheetId="3">#REF!</definedName>
    <definedName name="K.721">#REF!</definedName>
    <definedName name="K.722" localSheetId="7">#REF!</definedName>
    <definedName name="K.722" localSheetId="6">#REF!</definedName>
    <definedName name="K.722" localSheetId="9">#REF!</definedName>
    <definedName name="K.722" localSheetId="3">#REF!</definedName>
    <definedName name="K.722">#REF!</definedName>
    <definedName name="K.730" localSheetId="7">#REF!</definedName>
    <definedName name="K.730" localSheetId="6">#REF!</definedName>
    <definedName name="K.730" localSheetId="9">#REF!</definedName>
    <definedName name="K.730" localSheetId="3">#REF!</definedName>
    <definedName name="K.730">#REF!</definedName>
    <definedName name="K.815" localSheetId="7">#REF!</definedName>
    <definedName name="K.815" localSheetId="6">#REF!</definedName>
    <definedName name="K.815" localSheetId="9">#REF!</definedName>
    <definedName name="K.815" localSheetId="3">#REF!</definedName>
    <definedName name="K.815">#REF!</definedName>
    <definedName name="K.855" localSheetId="7">#REF!</definedName>
    <definedName name="K.855" localSheetId="6">#REF!</definedName>
    <definedName name="K.855" localSheetId="9">#REF!</definedName>
    <definedName name="K.855" localSheetId="3">#REF!</definedName>
    <definedName name="K.855">#REF!</definedName>
    <definedName name="K.865" localSheetId="7">#REF!</definedName>
    <definedName name="K.865" localSheetId="6">#REF!</definedName>
    <definedName name="K.865" localSheetId="9">#REF!</definedName>
    <definedName name="K.865" localSheetId="3">#REF!</definedName>
    <definedName name="K.865">#REF!</definedName>
    <definedName name="K.870" localSheetId="7">#REF!</definedName>
    <definedName name="K.870" localSheetId="6">#REF!</definedName>
    <definedName name="K.870" localSheetId="9">#REF!</definedName>
    <definedName name="K.870" localSheetId="3">#REF!</definedName>
    <definedName name="K.870">#REF!</definedName>
    <definedName name="K.875" localSheetId="7">#REF!</definedName>
    <definedName name="K.875" localSheetId="6">#REF!</definedName>
    <definedName name="K.875" localSheetId="9">#REF!</definedName>
    <definedName name="K.875" localSheetId="3">#REF!</definedName>
    <definedName name="K.875">#REF!</definedName>
    <definedName name="K.877" localSheetId="7">#REF!</definedName>
    <definedName name="K.877" localSheetId="6">#REF!</definedName>
    <definedName name="K.877" localSheetId="9">#REF!</definedName>
    <definedName name="K.877" localSheetId="3">#REF!</definedName>
    <definedName name="K.877">#REF!</definedName>
    <definedName name="K.880" localSheetId="7">#REF!</definedName>
    <definedName name="K.880" localSheetId="6">#REF!</definedName>
    <definedName name="K.880" localSheetId="9">#REF!</definedName>
    <definedName name="K.880" localSheetId="3">#REF!</definedName>
    <definedName name="K.880">#REF!</definedName>
    <definedName name="K.885" localSheetId="7">#REF!</definedName>
    <definedName name="K.885" localSheetId="6">#REF!</definedName>
    <definedName name="K.885" localSheetId="9">#REF!</definedName>
    <definedName name="K.885" localSheetId="3">#REF!</definedName>
    <definedName name="K.885">#REF!</definedName>
    <definedName name="K_225" localSheetId="7">[25]Material!#REF!</definedName>
    <definedName name="K_225" localSheetId="6">[25]Material!#REF!</definedName>
    <definedName name="K_225" localSheetId="9">[25]Material!#REF!</definedName>
    <definedName name="K_225" localSheetId="3">[25]Material!#REF!</definedName>
    <definedName name="K_225">[25]Material!#REF!</definedName>
    <definedName name="K11.1.2" localSheetId="7" hidden="1">#REF!</definedName>
    <definedName name="K11.1.2" localSheetId="6" hidden="1">#REF!</definedName>
    <definedName name="K11.1.2" localSheetId="9" hidden="1">#REF!</definedName>
    <definedName name="K11.1.2" hidden="1">#REF!</definedName>
    <definedName name="K1A" localSheetId="7">#REF!</definedName>
    <definedName name="K1A" localSheetId="6">#REF!</definedName>
    <definedName name="K1A" localSheetId="9">#REF!</definedName>
    <definedName name="K1A" localSheetId="3">#REF!</definedName>
    <definedName name="K1A">#REF!</definedName>
    <definedName name="k2b" localSheetId="7">'[46]THPDMoi  (2)'!#REF!</definedName>
    <definedName name="k2b" localSheetId="6">'[46]THPDMoi  (2)'!#REF!</definedName>
    <definedName name="k2b" localSheetId="9">'[46]THPDMoi  (2)'!#REF!</definedName>
    <definedName name="k2b" localSheetId="3">'[46]THPDMoi  (2)'!#REF!</definedName>
    <definedName name="k2b">'[46]THPDMoi  (2)'!#REF!</definedName>
    <definedName name="KAAY" localSheetId="7">[25]Material!#REF!</definedName>
    <definedName name="KAAY" localSheetId="6">[25]Material!#REF!</definedName>
    <definedName name="KAAY" localSheetId="9">[25]Material!#REF!</definedName>
    <definedName name="KAAY" localSheetId="3">[25]Material!#REF!</definedName>
    <definedName name="KAAY">[25]Material!#REF!</definedName>
    <definedName name="kab" localSheetId="7">#REF!</definedName>
    <definedName name="kab" localSheetId="4">#REF!</definedName>
    <definedName name="kab" localSheetId="6">#REF!</definedName>
    <definedName name="kab" localSheetId="9">#REF!</definedName>
    <definedName name="kab" localSheetId="3">#REF!</definedName>
    <definedName name="kab">#REF!</definedName>
    <definedName name="kacau" localSheetId="7" hidden="1">[153]A!#REF!</definedName>
    <definedName name="kacau" localSheetId="6" hidden="1">[153]A!#REF!</definedName>
    <definedName name="kacau" localSheetId="9" hidden="1">[153]A!#REF!</definedName>
    <definedName name="kacau" hidden="1">[153]A!#REF!</definedName>
    <definedName name="KALA" localSheetId="7">[25]Material!#REF!</definedName>
    <definedName name="KALA" localSheetId="4">[25]Material!#REF!</definedName>
    <definedName name="KALA" localSheetId="6">[25]Material!#REF!</definedName>
    <definedName name="KALA" localSheetId="9">[25]Material!#REF!</definedName>
    <definedName name="KALA" localSheetId="3">[25]Material!#REF!</definedName>
    <definedName name="KALA">[25]Material!#REF!</definedName>
    <definedName name="kalender4" localSheetId="7">#REF!</definedName>
    <definedName name="kalender4" localSheetId="6">#REF!</definedName>
    <definedName name="kalender4" localSheetId="9">#REF!</definedName>
    <definedName name="kalender4">#REF!</definedName>
    <definedName name="kanpus" localSheetId="7">#REF!</definedName>
    <definedName name="kanpus" localSheetId="6">#REF!</definedName>
    <definedName name="kanpus" localSheetId="9">#REF!</definedName>
    <definedName name="kanpus">#REF!</definedName>
    <definedName name="KantorPusat" localSheetId="7">#REF!</definedName>
    <definedName name="KantorPusat" localSheetId="6">#REF!</definedName>
    <definedName name="KantorPusat" localSheetId="9">#REF!</definedName>
    <definedName name="KantorPusat">#REF!</definedName>
    <definedName name="KantorPusatPus" localSheetId="7">#REF!</definedName>
    <definedName name="KantorPusatPus" localSheetId="6">#REF!</definedName>
    <definedName name="KantorPusatPus" localSheetId="9">#REF!</definedName>
    <definedName name="KantorPusatPus">#REF!</definedName>
    <definedName name="KARMILA" localSheetId="7">#REF!</definedName>
    <definedName name="KARMILA" localSheetId="6">#REF!</definedName>
    <definedName name="KARMILA" localSheetId="9">#REF!</definedName>
    <definedName name="KARMILA" localSheetId="3">#REF!</definedName>
    <definedName name="KARMILA">#REF!</definedName>
    <definedName name="KARTON" localSheetId="7">#REF!</definedName>
    <definedName name="KARTON" localSheetId="6">#REF!</definedName>
    <definedName name="KARTON" localSheetId="9">#REF!</definedName>
    <definedName name="KARTON">#REF!</definedName>
    <definedName name="KASARHALUS">'[82]Ag Hls &amp; Ksr'!$A$1:$J$90</definedName>
    <definedName name="kastrw12012" localSheetId="7">#REF!</definedName>
    <definedName name="kastrw12012" localSheetId="6">#REF!</definedName>
    <definedName name="kastrw12012" localSheetId="9">#REF!</definedName>
    <definedName name="kastrw12012">#REF!</definedName>
    <definedName name="kbtn20" localSheetId="7">#REF!</definedName>
    <definedName name="kbtn20" localSheetId="6">#REF!</definedName>
    <definedName name="kbtn20" localSheetId="9">#REF!</definedName>
    <definedName name="kbtn20" localSheetId="3">#REF!</definedName>
    <definedName name="kbtn20">#REF!</definedName>
    <definedName name="kbtn30" localSheetId="7">#REF!</definedName>
    <definedName name="kbtn30" localSheetId="6">#REF!</definedName>
    <definedName name="kbtn30" localSheetId="9">#REF!</definedName>
    <definedName name="kbtn30" localSheetId="3">#REF!</definedName>
    <definedName name="kbtn30">#REF!</definedName>
    <definedName name="kcat02">[18]Sheet1!$I$242</definedName>
    <definedName name="kcat07">[18]Sheet1!$I$247</definedName>
    <definedName name="kcat30">[18]Sheet1!$I$255</definedName>
    <definedName name="kcat40">[18]Sheet1!$I$258</definedName>
    <definedName name="kd" localSheetId="7">#REF!</definedName>
    <definedName name="kd" localSheetId="4">#REF!</definedName>
    <definedName name="kd" localSheetId="6">#REF!</definedName>
    <definedName name="kd" localSheetId="9">#REF!</definedName>
    <definedName name="kd" localSheetId="3">#REF!</definedName>
    <definedName name="kd">#REF!</definedName>
    <definedName name="KDB" localSheetId="7">#REF!</definedName>
    <definedName name="KDB" localSheetId="6">#REF!</definedName>
    <definedName name="KDB" localSheetId="9">#REF!</definedName>
    <definedName name="KDB">#REF!</definedName>
    <definedName name="KEBAL">[72]KEBALAT!$B$1:$S$73</definedName>
    <definedName name="kebalat">[72]KEBALAT!$B$1:$M$73</definedName>
    <definedName name="kenaikan" localSheetId="7">#REF!</definedName>
    <definedName name="kenaikan" localSheetId="6">#REF!</definedName>
    <definedName name="kenaikan" localSheetId="9">#REF!</definedName>
    <definedName name="kenaikan">#REF!</definedName>
    <definedName name="Kendaraankant" localSheetId="7">#REF!</definedName>
    <definedName name="Kendaraankant" localSheetId="6">#REF!</definedName>
    <definedName name="Kendaraankant" localSheetId="9">#REF!</definedName>
    <definedName name="Kendaraankant" localSheetId="3">#REF!</definedName>
    <definedName name="Kendaraankant">#REF!</definedName>
    <definedName name="kerba" localSheetId="7">[94]Bhn!#REF!</definedName>
    <definedName name="kerba" localSheetId="6">[94]Bhn!#REF!</definedName>
    <definedName name="kerba" localSheetId="9">[94]Bhn!#REF!</definedName>
    <definedName name="kerba" localSheetId="3">[94]Bhn!#REF!</definedName>
    <definedName name="kerba">[94]Bhn!#REF!</definedName>
    <definedName name="kerbb" localSheetId="7">[94]Bhn!#REF!</definedName>
    <definedName name="kerbb" localSheetId="6">[94]Bhn!#REF!</definedName>
    <definedName name="kerbb" localSheetId="9">[94]Bhn!#REF!</definedName>
    <definedName name="kerbb" localSheetId="3">[94]Bhn!#REF!</definedName>
    <definedName name="kerbb">[94]Bhn!#REF!</definedName>
    <definedName name="kesl" localSheetId="7" hidden="1">#REF!</definedName>
    <definedName name="kesl" localSheetId="6" hidden="1">#REF!</definedName>
    <definedName name="kesl" localSheetId="9" hidden="1">#REF!</definedName>
    <definedName name="kesl" hidden="1">#REF!</definedName>
    <definedName name="keyz" localSheetId="7" hidden="1">#REF!</definedName>
    <definedName name="keyz" localSheetId="6" hidden="1">#REF!</definedName>
    <definedName name="keyz" localSheetId="9" hidden="1">#REF!</definedName>
    <definedName name="keyz" hidden="1">#REF!</definedName>
    <definedName name="kff" localSheetId="7">'[154]SE-C'!#REF!</definedName>
    <definedName name="kff" localSheetId="4">'[154]SE-C'!#REF!</definedName>
    <definedName name="kff" localSheetId="6">'[154]SE-C'!#REF!</definedName>
    <definedName name="kff" localSheetId="9">'[154]SE-C'!#REF!</definedName>
    <definedName name="kff" localSheetId="3">'[154]SE-C'!#REF!</definedName>
    <definedName name="kff">'[154]SE-C'!#REF!</definedName>
    <definedName name="kfs" localSheetId="7">#REF!</definedName>
    <definedName name="kfs" localSheetId="4">#REF!</definedName>
    <definedName name="kfs" localSheetId="6">#REF!</definedName>
    <definedName name="kfs" localSheetId="9">#REF!</definedName>
    <definedName name="kfs" localSheetId="3">#REF!</definedName>
    <definedName name="kfs">#REF!</definedName>
    <definedName name="kgs" localSheetId="7">#REF!</definedName>
    <definedName name="kgs" localSheetId="6">#REF!</definedName>
    <definedName name="kgs" localSheetId="9">#REF!</definedName>
    <definedName name="kgs" localSheetId="3">#REF!</definedName>
    <definedName name="kgs">#REF!</definedName>
    <definedName name="kiln" localSheetId="7" hidden="1">#REF!</definedName>
    <definedName name="kiln" localSheetId="6" hidden="1">#REF!</definedName>
    <definedName name="kiln" localSheetId="9" hidden="1">#REF!</definedName>
    <definedName name="kiln" hidden="1">#REF!</definedName>
    <definedName name="kinul" localSheetId="7">#REF!</definedName>
    <definedName name="kinul" localSheetId="6">#REF!</definedName>
    <definedName name="kinul" localSheetId="9">#REF!</definedName>
    <definedName name="kinul">#REF!</definedName>
    <definedName name="kirim" localSheetId="7">#REF!</definedName>
    <definedName name="kirim" localSheetId="6">#REF!</definedName>
    <definedName name="kirim" localSheetId="9">#REF!</definedName>
    <definedName name="kirim">#REF!</definedName>
    <definedName name="KISS" localSheetId="7">#REF!</definedName>
    <definedName name="KISS" localSheetId="6">#REF!</definedName>
    <definedName name="KISS" localSheetId="9">#REF!</definedName>
    <definedName name="KISS">#REF!</definedName>
    <definedName name="kitc100x2x0.6" localSheetId="7">#REF!</definedName>
    <definedName name="kitc100x2x0.6" localSheetId="6">#REF!</definedName>
    <definedName name="kitc100x2x0.6" localSheetId="9">#REF!</definedName>
    <definedName name="kitc100x2x0.6" localSheetId="3">#REF!</definedName>
    <definedName name="kitc100x2x0.6">#REF!</definedName>
    <definedName name="kitc2x100x2x0.6" localSheetId="7">#REF!</definedName>
    <definedName name="kitc2x100x2x0.6" localSheetId="6">#REF!</definedName>
    <definedName name="kitc2x100x2x0.6" localSheetId="9">#REF!</definedName>
    <definedName name="kitc2x100x2x0.6" localSheetId="3">#REF!</definedName>
    <definedName name="kitc2x100x2x0.6">#REF!</definedName>
    <definedName name="KITTY" localSheetId="7">#REF!</definedName>
    <definedName name="KITTY" localSheetId="6">#REF!</definedName>
    <definedName name="KITTY" localSheetId="9">#REF!</definedName>
    <definedName name="KITTY" localSheetId="3">#REF!</definedName>
    <definedName name="KITTY">#REF!</definedName>
    <definedName name="kj" localSheetId="7" hidden="1">#REF!</definedName>
    <definedName name="kj" localSheetId="6" hidden="1">#REF!</definedName>
    <definedName name="kj" localSheetId="9" hidden="1">#REF!</definedName>
    <definedName name="kj" localSheetId="3" hidden="1">#REF!</definedName>
    <definedName name="kj" hidden="1">#REF!</definedName>
    <definedName name="kjhkh" hidden="1">{"rp_only",#N/A,FALSE,"2225"}</definedName>
    <definedName name="kji" localSheetId="8">#REF!</definedName>
    <definedName name="kji" localSheetId="7">#REF!</definedName>
    <definedName name="kji" localSheetId="4">#REF!</definedName>
    <definedName name="kji" localSheetId="6">#REF!</definedName>
    <definedName name="kji" localSheetId="9">#REF!</definedName>
    <definedName name="kji" localSheetId="3">#REF!</definedName>
    <definedName name="kji">#REF!</definedName>
    <definedName name="kjkll" localSheetId="8">[63]Cover!#REF!</definedName>
    <definedName name="kjkll" localSheetId="7">[63]Cover!#REF!</definedName>
    <definedName name="kjkll" localSheetId="4">[63]Cover!#REF!</definedName>
    <definedName name="kjkll" localSheetId="6">[63]Cover!#REF!</definedName>
    <definedName name="kjkll" localSheetId="9">[63]Cover!#REF!</definedName>
    <definedName name="kjkll" localSheetId="3">[63]Cover!#REF!</definedName>
    <definedName name="kjkll">[63]Cover!#REF!</definedName>
    <definedName name="kk" localSheetId="7">[57]Material!#REF!</definedName>
    <definedName name="kk" localSheetId="6">[57]Material!#REF!</definedName>
    <definedName name="kk" localSheetId="9">[57]Material!#REF!</definedName>
    <definedName name="kk" localSheetId="3">[57]Material!#REF!</definedName>
    <definedName name="KK" localSheetId="2" hidden="1">{"'RKAP'!$A$1:$H$96"}</definedName>
    <definedName name="kk">[57]Material!#REF!</definedName>
    <definedName name="kk10a" localSheetId="7">#REF!</definedName>
    <definedName name="kk10a" localSheetId="4">#REF!</definedName>
    <definedName name="kk10a" localSheetId="6">#REF!</definedName>
    <definedName name="kk10a" localSheetId="9">#REF!</definedName>
    <definedName name="kk10a" localSheetId="3">#REF!</definedName>
    <definedName name="kk10a">#REF!</definedName>
    <definedName name="kk16a" localSheetId="7">#REF!</definedName>
    <definedName name="kk16a" localSheetId="6">#REF!</definedName>
    <definedName name="kk16a" localSheetId="9">#REF!</definedName>
    <definedName name="kk16a" localSheetId="3">#REF!</definedName>
    <definedName name="kk16a">#REF!</definedName>
    <definedName name="kkk" localSheetId="7">#REF!</definedName>
    <definedName name="kkk" localSheetId="6">#REF!</definedName>
    <definedName name="kkk" localSheetId="9">#REF!</definedName>
    <definedName name="kkk" localSheetId="3">#REF!</definedName>
    <definedName name="kkk" localSheetId="2" hidden="1">{"'RKAP'!$A$1:$H$96"}</definedName>
    <definedName name="kkk">#REF!</definedName>
    <definedName name="kkkkkkk" localSheetId="7">[155]Material!#REF!</definedName>
    <definedName name="kkkkkkk" localSheetId="6">[155]Material!#REF!</definedName>
    <definedName name="kkkkkkk" localSheetId="9">[155]Material!#REF!</definedName>
    <definedName name="kkkkkkk" localSheetId="3">[155]Material!#REF!</definedName>
    <definedName name="kkkkkkk">[155]Material!#REF!</definedName>
    <definedName name="kkl" localSheetId="8" hidden="1">{"Graphic",#N/A,TRUE,"Graphic"}</definedName>
    <definedName name="kkl" localSheetId="4" hidden="1">{"Graphic",#N/A,TRUE,"Graphic"}</definedName>
    <definedName name="kkl" hidden="1">{"Graphic",#N/A,TRUE,"Graphic"}</definedName>
    <definedName name="kkm" localSheetId="7">#REF!</definedName>
    <definedName name="kkm" localSheetId="4">#REF!</definedName>
    <definedName name="kkm" localSheetId="6">#REF!</definedName>
    <definedName name="kkm" localSheetId="9">#REF!</definedName>
    <definedName name="kkm" localSheetId="3">#REF!</definedName>
    <definedName name="kkm">#REF!</definedName>
    <definedName name="kknymhy" localSheetId="7">#REF!</definedName>
    <definedName name="kknymhy" localSheetId="6">#REF!</definedName>
    <definedName name="kknymhy" localSheetId="9">#REF!</definedName>
    <definedName name="kknymhy" localSheetId="3">#REF!</definedName>
    <definedName name="kknymhy">#REF!</definedName>
    <definedName name="kkts" localSheetId="7">#REF!</definedName>
    <definedName name="kkts" localSheetId="6">#REF!</definedName>
    <definedName name="kkts" localSheetId="9">#REF!</definedName>
    <definedName name="kkts" localSheetId="3">#REF!</definedName>
    <definedName name="kkts">#REF!</definedName>
    <definedName name="klan00">[18]Sheet1!$I$291</definedName>
    <definedName name="klan10">[18]Sheet1!$I$296</definedName>
    <definedName name="klan11">[18]Sheet1!$I$297</definedName>
    <definedName name="klan43">[18]Sheet1!$I$300</definedName>
    <definedName name="kldd1p" localSheetId="7">'[46]#REF'!#REF!</definedName>
    <definedName name="kldd1p" localSheetId="4">'[46]#REF'!#REF!</definedName>
    <definedName name="kldd1p" localSheetId="6">'[46]#REF'!#REF!</definedName>
    <definedName name="kldd1p" localSheetId="9">'[46]#REF'!#REF!</definedName>
    <definedName name="kldd1p" localSheetId="3">'[46]#REF'!#REF!</definedName>
    <definedName name="kldd1p">'[46]#REF'!#REF!</definedName>
    <definedName name="kldd3p" localSheetId="7">'[46]lam-moi'!#REF!</definedName>
    <definedName name="kldd3p" localSheetId="6">'[46]lam-moi'!#REF!</definedName>
    <definedName name="kldd3p" localSheetId="9">'[46]lam-moi'!#REF!</definedName>
    <definedName name="kldd3p" localSheetId="3">'[46]lam-moi'!#REF!</definedName>
    <definedName name="kldd3p">'[46]lam-moi'!#REF!</definedName>
    <definedName name="kler00" localSheetId="7">#REF!</definedName>
    <definedName name="kler00" localSheetId="4">#REF!</definedName>
    <definedName name="kler00" localSheetId="6">#REF!</definedName>
    <definedName name="kler00" localSheetId="9">#REF!</definedName>
    <definedName name="kler00" localSheetId="3">#REF!</definedName>
    <definedName name="kler00">#REF!</definedName>
    <definedName name="kler01" localSheetId="7">#REF!</definedName>
    <definedName name="kler01" localSheetId="6">#REF!</definedName>
    <definedName name="kler01" localSheetId="9">#REF!</definedName>
    <definedName name="kler01" localSheetId="3">#REF!</definedName>
    <definedName name="kler01">#REF!</definedName>
    <definedName name="kles00" localSheetId="7">#REF!</definedName>
    <definedName name="kles00" localSheetId="6">#REF!</definedName>
    <definedName name="kles00" localSheetId="9">#REF!</definedName>
    <definedName name="kles00" localSheetId="3">#REF!</definedName>
    <definedName name="kles00">#REF!</definedName>
    <definedName name="kles01" localSheetId="7">#REF!</definedName>
    <definedName name="kles01" localSheetId="6">#REF!</definedName>
    <definedName name="kles01" localSheetId="9">#REF!</definedName>
    <definedName name="kles01" localSheetId="3">#REF!</definedName>
    <definedName name="kles01">#REF!</definedName>
    <definedName name="kles02" localSheetId="7">#REF!</definedName>
    <definedName name="kles02" localSheetId="6">#REF!</definedName>
    <definedName name="kles02" localSheetId="9">#REF!</definedName>
    <definedName name="kles02" localSheetId="3">#REF!</definedName>
    <definedName name="kles02">#REF!</definedName>
    <definedName name="kles03" localSheetId="7">#REF!</definedName>
    <definedName name="kles03" localSheetId="6">#REF!</definedName>
    <definedName name="kles03" localSheetId="9">#REF!</definedName>
    <definedName name="kles03" localSheetId="3">#REF!</definedName>
    <definedName name="kles03">#REF!</definedName>
    <definedName name="kles04" localSheetId="7">#REF!</definedName>
    <definedName name="kles04" localSheetId="6">#REF!</definedName>
    <definedName name="kles04" localSheetId="9">#REF!</definedName>
    <definedName name="kles04" localSheetId="3">#REF!</definedName>
    <definedName name="kles04">#REF!</definedName>
    <definedName name="kles06" localSheetId="7">#REF!</definedName>
    <definedName name="kles06" localSheetId="6">#REF!</definedName>
    <definedName name="kles06" localSheetId="9">#REF!</definedName>
    <definedName name="kles06" localSheetId="3">#REF!</definedName>
    <definedName name="kles06">#REF!</definedName>
    <definedName name="kles07" localSheetId="7">#REF!</definedName>
    <definedName name="kles07" localSheetId="6">#REF!</definedName>
    <definedName name="kles07" localSheetId="9">#REF!</definedName>
    <definedName name="kles07" localSheetId="3">#REF!</definedName>
    <definedName name="kles07">#REF!</definedName>
    <definedName name="kljlkjk" localSheetId="7">#REF!</definedName>
    <definedName name="kljlkjk" localSheetId="6">#REF!</definedName>
    <definedName name="kljlkjk" localSheetId="9">#REF!</definedName>
    <definedName name="kljlkjk">#REF!</definedName>
    <definedName name="klk" localSheetId="8" hidden="1">{"Graphic",#N/A,TRUE,"Graphic"}</definedName>
    <definedName name="klk" localSheetId="4" hidden="1">{"Graphic",#N/A,TRUE,"Graphic"}</definedName>
    <definedName name="klk" hidden="1">{"Graphic",#N/A,TRUE,"Graphic"}</definedName>
    <definedName name="klkgkhghjg" localSheetId="7">[138]Cover!#REF!</definedName>
    <definedName name="klkgkhghjg" localSheetId="6">[138]Cover!#REF!</definedName>
    <definedName name="klkgkhghjg" localSheetId="9">[138]Cover!#REF!</definedName>
    <definedName name="klkgkhghjg" localSheetId="3">[138]Cover!#REF!</definedName>
    <definedName name="klkgkhghjg">[138]Cover!#REF!</definedName>
    <definedName name="klp" localSheetId="7">#REF!</definedName>
    <definedName name="klp" localSheetId="4">#REF!</definedName>
    <definedName name="klp" localSheetId="6">#REF!</definedName>
    <definedName name="klp" localSheetId="9">#REF!</definedName>
    <definedName name="klp" localSheetId="3">#REF!</definedName>
    <definedName name="klp">#REF!</definedName>
    <definedName name="km" localSheetId="7">#REF!</definedName>
    <definedName name="km" localSheetId="6">#REF!</definedName>
    <definedName name="km" localSheetId="9">#REF!</definedName>
    <definedName name="km" localSheetId="3">#REF!</definedName>
    <definedName name="km">#REF!</definedName>
    <definedName name="KMI19_P" localSheetId="7">#REF!</definedName>
    <definedName name="KMI19_P" localSheetId="6">#REF!</definedName>
    <definedName name="KMI19_P" localSheetId="9">#REF!</definedName>
    <definedName name="KMI19_P">#REF!</definedName>
    <definedName name="kmm" localSheetId="7">#REF!</definedName>
    <definedName name="kmm" localSheetId="6">#REF!</definedName>
    <definedName name="kmm" localSheetId="9">#REF!</definedName>
    <definedName name="kmm" localSheetId="3">#REF!</definedName>
    <definedName name="kmm">#REF!</definedName>
    <definedName name="kmong" localSheetId="7">[46]giathanh1!#REF!</definedName>
    <definedName name="kmong" localSheetId="6">[46]giathanh1!#REF!</definedName>
    <definedName name="kmong" localSheetId="9">[46]giathanh1!#REF!</definedName>
    <definedName name="kmong" localSheetId="3">[46]giathanh1!#REF!</definedName>
    <definedName name="kmong">[46]giathanh1!#REF!</definedName>
    <definedName name="kmtsbtg1s" localSheetId="7">#REF!</definedName>
    <definedName name="kmtsbtg1s" localSheetId="6">#REF!</definedName>
    <definedName name="kmtsbtg1s" localSheetId="9">#REF!</definedName>
    <definedName name="kmtsbtg1s">#REF!</definedName>
    <definedName name="knp" localSheetId="7" hidden="1">#REF!</definedName>
    <definedName name="knp" localSheetId="6" hidden="1">#REF!</definedName>
    <definedName name="knp" localSheetId="9" hidden="1">#REF!</definedName>
    <definedName name="knp" hidden="1">#REF!</definedName>
    <definedName name="KODE" localSheetId="7">#REF!</definedName>
    <definedName name="KODE" localSheetId="6">#REF!</definedName>
    <definedName name="KODE" localSheetId="9">#REF!</definedName>
    <definedName name="KODE" localSheetId="3">#REF!</definedName>
    <definedName name="KODE">#REF!</definedName>
    <definedName name="KODE_ACC" localSheetId="7">'[140]A-GL-SUMMARY'!#REF!</definedName>
    <definedName name="KODE_ACC" localSheetId="6">'[140]A-GL-SUMMARY'!#REF!</definedName>
    <definedName name="KODE_ACC" localSheetId="9">'[140]A-GL-SUMMARY'!#REF!</definedName>
    <definedName name="KODE_ACC" localSheetId="3">'[140]A-GL-SUMMARY'!#REF!</definedName>
    <definedName name="KODE_ACC">'[140]A-GL-SUMMARY'!#REF!</definedName>
    <definedName name="Kode_k" localSheetId="7">#REF!</definedName>
    <definedName name="Kode_k" localSheetId="6">#REF!</definedName>
    <definedName name="Kode_k" localSheetId="9">#REF!</definedName>
    <definedName name="Kode_k">#REF!</definedName>
    <definedName name="KODE_LK" localSheetId="7">'[140]A-GL-SUMMARY'!#REF!</definedName>
    <definedName name="KODE_LK" localSheetId="6">'[140]A-GL-SUMMARY'!#REF!</definedName>
    <definedName name="KODE_LK" localSheetId="9">'[140]A-GL-SUMMARY'!#REF!</definedName>
    <definedName name="KODE_LK" localSheetId="3">'[140]A-GL-SUMMARY'!#REF!</definedName>
    <definedName name="KODE_LK">'[140]A-GL-SUMMARY'!#REF!</definedName>
    <definedName name="KODE_LP" localSheetId="7">'[140]A-GL-SUMMARY'!#REF!</definedName>
    <definedName name="KODE_LP" localSheetId="6">'[140]A-GL-SUMMARY'!#REF!</definedName>
    <definedName name="KODE_LP" localSheetId="9">'[140]A-GL-SUMMARY'!#REF!</definedName>
    <definedName name="KODE_LP" localSheetId="3">'[140]A-GL-SUMMARY'!#REF!</definedName>
    <definedName name="KODE_LP">'[140]A-GL-SUMMARY'!#REF!</definedName>
    <definedName name="kode2010" localSheetId="7">#REF!</definedName>
    <definedName name="kode2010" localSheetId="6">#REF!</definedName>
    <definedName name="kode2010" localSheetId="9">#REF!</definedName>
    <definedName name="kode2010">#REF!</definedName>
    <definedName name="kode2011" localSheetId="7">#REF!</definedName>
    <definedName name="kode2011" localSheetId="6">#REF!</definedName>
    <definedName name="kode2011" localSheetId="9">#REF!</definedName>
    <definedName name="kode2011">#REF!</definedName>
    <definedName name="kodeakun">'[156]LAP_KEGIATAN BULANAN'!$A$11:$A$1163</definedName>
    <definedName name="KOEF">[157]Analisa!$L$10</definedName>
    <definedName name="koef1" localSheetId="7">#REF!</definedName>
    <definedName name="koef1" localSheetId="4">#REF!</definedName>
    <definedName name="koef1" localSheetId="6">#REF!</definedName>
    <definedName name="koef1" localSheetId="9">#REF!</definedName>
    <definedName name="koef1" localSheetId="3">#REF!</definedName>
    <definedName name="koef1">#REF!</definedName>
    <definedName name="koeflingg" localSheetId="7">#REF!</definedName>
    <definedName name="koeflingg" localSheetId="6">#REF!</definedName>
    <definedName name="koeflingg" localSheetId="9">#REF!</definedName>
    <definedName name="koeflingg" localSheetId="3">#REF!</definedName>
    <definedName name="koeflingg">#REF!</definedName>
    <definedName name="koeflingk" localSheetId="7">#REF!</definedName>
    <definedName name="koeflingk" localSheetId="6">#REF!</definedName>
    <definedName name="koeflingk" localSheetId="9">#REF!</definedName>
    <definedName name="koeflingk" localSheetId="3">#REF!</definedName>
    <definedName name="koeflingk">#REF!</definedName>
    <definedName name="kof" localSheetId="7">#REF!</definedName>
    <definedName name="kof" localSheetId="6">#REF!</definedName>
    <definedName name="kof" localSheetId="9">#REF!</definedName>
    <definedName name="kof" localSheetId="3">#REF!</definedName>
    <definedName name="kof">#REF!</definedName>
    <definedName name="kojcjhsdjvhjlsdcv" localSheetId="8" hidden="1">{"paging",#N/A,TRUE,"TITLE";#N/A,#N/A,TRUE,"Paging subs";#N/A,#N/A,TRUE,"P&amp;L - Paging";#N/A,#N/A,TRUE,"Rev &amp; Usage Assump - Paging";#N/A,#N/A,TRUE,"Cost - Paging";"paging",#N/A,TRUE,"Capex "}</definedName>
    <definedName name="kojcjhsdjvhjlsdcv" localSheetId="4" hidden="1">{"paging",#N/A,TRUE,"TITLE";#N/A,#N/A,TRUE,"Paging subs";#N/A,#N/A,TRUE,"P&amp;L - Paging";#N/A,#N/A,TRUE,"Rev &amp; Usage Assump - Paging";#N/A,#N/A,TRUE,"Cost - Paging";"paging",#N/A,TRUE,"Capex "}</definedName>
    <definedName name="kojcjhsdjvhjlsdcv" hidden="1">{"paging",#N/A,TRUE,"TITLE";#N/A,#N/A,TRUE,"Paging subs";#N/A,#N/A,TRUE,"P&amp;L - Paging";#N/A,#N/A,TRUE,"Rev &amp; Usage Assump - Paging";#N/A,#N/A,TRUE,"Cost - Paging";"paging",#N/A,TRUE,"Capex "}</definedName>
    <definedName name="koling" localSheetId="7">#REF!</definedName>
    <definedName name="koling" localSheetId="4">#REF!</definedName>
    <definedName name="koling" localSheetId="6">#REF!</definedName>
    <definedName name="koling" localSheetId="9">#REF!</definedName>
    <definedName name="koling" localSheetId="3">#REF!</definedName>
    <definedName name="koling">#REF!</definedName>
    <definedName name="kompare" localSheetId="7" hidden="1">#REF!</definedName>
    <definedName name="kompare" localSheetId="6" hidden="1">#REF!</definedName>
    <definedName name="kompare" localSheetId="9" hidden="1">#REF!</definedName>
    <definedName name="kompare" localSheetId="3" hidden="1">#REF!</definedName>
    <definedName name="kompare" hidden="1">#REF!</definedName>
    <definedName name="Kontraktor" localSheetId="7">#REF!</definedName>
    <definedName name="Kontraktor" localSheetId="6">#REF!</definedName>
    <definedName name="Kontraktor" localSheetId="9">#REF!</definedName>
    <definedName name="Kontraktor">#REF!</definedName>
    <definedName name="kop">'[158]Biaya Departemen'!$A$1:$E$4</definedName>
    <definedName name="kopRIN" localSheetId="7">#REF!</definedName>
    <definedName name="kopRIN" localSheetId="4">#REF!</definedName>
    <definedName name="kopRIN" localSheetId="6">#REF!</definedName>
    <definedName name="kopRIN" localSheetId="9">#REF!</definedName>
    <definedName name="kopRIN" localSheetId="3">#REF!</definedName>
    <definedName name="kopRIN">#REF!</definedName>
    <definedName name="kota">'[159]Master Edit'!$E$15</definedName>
    <definedName name="Kotabaru" localSheetId="7">#REF!</definedName>
    <definedName name="Kotabaru" localSheetId="6">#REF!</definedName>
    <definedName name="Kotabaru" localSheetId="9">#REF!</definedName>
    <definedName name="Kotabaru">#REF!</definedName>
    <definedName name="KotabaruPus" localSheetId="7">#REF!</definedName>
    <definedName name="KotabaruPus" localSheetId="6">#REF!</definedName>
    <definedName name="KotabaruPus" localSheetId="9">#REF!</definedName>
    <definedName name="KotabaruPus">#REF!</definedName>
    <definedName name="KP01_P" localSheetId="7">#REF!</definedName>
    <definedName name="KP01_P" localSheetId="6">#REF!</definedName>
    <definedName name="KP01_P" localSheetId="9">#REF!</definedName>
    <definedName name="KP01_P">#REF!</definedName>
    <definedName name="kp1ph" localSheetId="7">#REF!</definedName>
    <definedName name="kp1ph" localSheetId="6">#REF!</definedName>
    <definedName name="kp1ph" localSheetId="9">#REF!</definedName>
    <definedName name="kp1ph" localSheetId="3">#REF!</definedName>
    <definedName name="kp1ph">#REF!</definedName>
    <definedName name="kpl">'[160]Master Edit'!$E$11</definedName>
    <definedName name="KPSA">[161]Main!$A$5</definedName>
    <definedName name="Kredit" localSheetId="7">#REF!</definedName>
    <definedName name="Kredit" localSheetId="6">#REF!</definedName>
    <definedName name="Kredit" localSheetId="9">#REF!</definedName>
    <definedName name="Kredit">#REF!</definedName>
    <definedName name="kredit2010" localSheetId="7">#REF!</definedName>
    <definedName name="kredit2010" localSheetId="6">#REF!</definedName>
    <definedName name="kredit2010" localSheetId="9">#REF!</definedName>
    <definedName name="kredit2010">#REF!</definedName>
    <definedName name="kredit2011" localSheetId="7">#REF!</definedName>
    <definedName name="kredit2011" localSheetId="6">#REF!</definedName>
    <definedName name="kredit2011" localSheetId="9">#REF!</definedName>
    <definedName name="kredit2011">#REF!</definedName>
    <definedName name="kreditbjm2010" localSheetId="7">#REF!</definedName>
    <definedName name="kreditbjm2010" localSheetId="6">#REF!</definedName>
    <definedName name="kreditbjm2010" localSheetId="9">#REF!</definedName>
    <definedName name="kreditbjm2010">#REF!</definedName>
    <definedName name="kreditbjm2011" localSheetId="7">#REF!</definedName>
    <definedName name="kreditbjm2011" localSheetId="6">#REF!</definedName>
    <definedName name="kreditbjm2011" localSheetId="9">#REF!</definedName>
    <definedName name="kreditbjm2011">#REF!</definedName>
    <definedName name="kreditbma2010" localSheetId="7">#REF!</definedName>
    <definedName name="kreditbma2010" localSheetId="6">#REF!</definedName>
    <definedName name="kreditbma2010" localSheetId="9">#REF!</definedName>
    <definedName name="kreditbma2010">#REF!</definedName>
    <definedName name="kreditbma2011" localSheetId="7">#REF!</definedName>
    <definedName name="kreditbma2011" localSheetId="6">#REF!</definedName>
    <definedName name="kreditbma2011" localSheetId="9">#REF!</definedName>
    <definedName name="kreditbma2011">#REF!</definedName>
    <definedName name="kreditbna2010" localSheetId="7">#REF!</definedName>
    <definedName name="kreditbna2010" localSheetId="6">#REF!</definedName>
    <definedName name="kreditbna2010" localSheetId="9">#REF!</definedName>
    <definedName name="kreditbna2010">#REF!</definedName>
    <definedName name="kreditbna2011" localSheetId="7">#REF!</definedName>
    <definedName name="kreditbna2011" localSheetId="6">#REF!</definedName>
    <definedName name="kreditbna2011" localSheetId="9">#REF!</definedName>
    <definedName name="kreditbna2011">#REF!</definedName>
    <definedName name="kreditcbw2010" localSheetId="7">#REF!</definedName>
    <definedName name="kreditcbw2010" localSheetId="6">#REF!</definedName>
    <definedName name="kreditcbw2010" localSheetId="9">#REF!</definedName>
    <definedName name="kreditcbw2010">#REF!</definedName>
    <definedName name="kreditcbw2011" localSheetId="7">#REF!</definedName>
    <definedName name="kreditcbw2011" localSheetId="6">#REF!</definedName>
    <definedName name="kreditcbw2011" localSheetId="9">#REF!</definedName>
    <definedName name="kreditcbw2011">#REF!</definedName>
    <definedName name="kreditgsk2010" localSheetId="7">#REF!</definedName>
    <definedName name="kreditgsk2010" localSheetId="6">#REF!</definedName>
    <definedName name="kreditgsk2010" localSheetId="9">#REF!</definedName>
    <definedName name="kreditgsk2010">#REF!</definedName>
    <definedName name="kreditkmi2010" localSheetId="7">#REF!</definedName>
    <definedName name="kreditkmi2010" localSheetId="6">#REF!</definedName>
    <definedName name="kreditkmi2010" localSheetId="9">#REF!</definedName>
    <definedName name="kreditkmi2010">#REF!</definedName>
    <definedName name="kreditktb2010" localSheetId="7">#REF!</definedName>
    <definedName name="kreditktb2010" localSheetId="6">#REF!</definedName>
    <definedName name="kreditktb2010" localSheetId="9">#REF!</definedName>
    <definedName name="kreditktb2010">#REF!</definedName>
    <definedName name="kreditktb2011" localSheetId="7">#REF!</definedName>
    <definedName name="kreditktb2011" localSheetId="6">#REF!</definedName>
    <definedName name="kreditktb2011" localSheetId="9">#REF!</definedName>
    <definedName name="kreditktb2011">#REF!</definedName>
    <definedName name="kreditlbr2010" localSheetId="7">#REF!</definedName>
    <definedName name="kreditlbr2010" localSheetId="6">#REF!</definedName>
    <definedName name="kreditlbr2010" localSheetId="9">#REF!</definedName>
    <definedName name="kreditlbr2010">#REF!</definedName>
    <definedName name="kreditlbr2011" localSheetId="7">#REF!</definedName>
    <definedName name="kreditlbr2011" localSheetId="6">#REF!</definedName>
    <definedName name="kreditlbr2011" localSheetId="9">#REF!</definedName>
    <definedName name="kreditlbr2011">#REF!</definedName>
    <definedName name="kreditmre2010" localSheetId="7">#REF!</definedName>
    <definedName name="kreditmre2010" localSheetId="6">#REF!</definedName>
    <definedName name="kreditmre2010" localSheetId="9">#REF!</definedName>
    <definedName name="kreditmre2010">#REF!</definedName>
    <definedName name="kreditmre2011" localSheetId="7">#REF!</definedName>
    <definedName name="kreditmre2011" localSheetId="6">#REF!</definedName>
    <definedName name="kreditmre2011" localSheetId="9">#REF!</definedName>
    <definedName name="kreditmre2011">#REF!</definedName>
    <definedName name="kreditprb2011" localSheetId="7">#REF!</definedName>
    <definedName name="kreditprb2011" localSheetId="6">#REF!</definedName>
    <definedName name="kreditprb2011" localSheetId="9">#REF!</definedName>
    <definedName name="kreditprb2011">#REF!</definedName>
    <definedName name="kreditspt2010" localSheetId="7">#REF!</definedName>
    <definedName name="kreditspt2010" localSheetId="6">#REF!</definedName>
    <definedName name="kreditspt2010" localSheetId="9">#REF!</definedName>
    <definedName name="kreditspt2010">#REF!</definedName>
    <definedName name="kredittin2010" localSheetId="7">#REF!</definedName>
    <definedName name="kredittin2010" localSheetId="6">#REF!</definedName>
    <definedName name="kredittin2010" localSheetId="9">#REF!</definedName>
    <definedName name="kredittin2010">#REF!</definedName>
    <definedName name="kredittin2011" localSheetId="7">#REF!</definedName>
    <definedName name="kredittin2011" localSheetId="6">#REF!</definedName>
    <definedName name="kredittin2011" localSheetId="9">#REF!</definedName>
    <definedName name="kredittin2011">#REF!</definedName>
    <definedName name="kredittpr2010" localSheetId="7">#REF!</definedName>
    <definedName name="kredittpr2010" localSheetId="6">#REF!</definedName>
    <definedName name="kredittpr2010" localSheetId="9">#REF!</definedName>
    <definedName name="kredittpr2010">#REF!</definedName>
    <definedName name="kredittpr2011" localSheetId="7">#REF!</definedName>
    <definedName name="kredittpr2011" localSheetId="6">#REF!</definedName>
    <definedName name="kredittpr2011" localSheetId="9">#REF!</definedName>
    <definedName name="kredittpr2011">#REF!</definedName>
    <definedName name="kredittwi2010" localSheetId="7">#REF!</definedName>
    <definedName name="kredittwi2010" localSheetId="6">#REF!</definedName>
    <definedName name="kredittwi2010" localSheetId="9">#REF!</definedName>
    <definedName name="kredittwi2010">#REF!</definedName>
    <definedName name="kredittwi2011" localSheetId="7">#REF!</definedName>
    <definedName name="kredittwi2011" localSheetId="6">#REF!</definedName>
    <definedName name="kredittwi2011" localSheetId="9">#REF!</definedName>
    <definedName name="kredittwi2011">#REF!</definedName>
    <definedName name="kreditukp2010" localSheetId="7">#REF!</definedName>
    <definedName name="kreditukp2010" localSheetId="6">#REF!</definedName>
    <definedName name="kreditukp2010" localSheetId="9">#REF!</definedName>
    <definedName name="kreditukp2010">#REF!</definedName>
    <definedName name="kreditukp2011" localSheetId="7">#REF!</definedName>
    <definedName name="kreditukp2011" localSheetId="6">#REF!</definedName>
    <definedName name="kreditukp2011" localSheetId="9">#REF!</definedName>
    <definedName name="kreditukp2011">#REF!</definedName>
    <definedName name="kreditupp2010" localSheetId="7">#REF!</definedName>
    <definedName name="kreditupp2010" localSheetId="6">#REF!</definedName>
    <definedName name="kreditupp2010" localSheetId="9">#REF!</definedName>
    <definedName name="kreditupp2010">#REF!</definedName>
    <definedName name="kreditupp2011" localSheetId="7">#REF!</definedName>
    <definedName name="kreditupp2011" localSheetId="6">#REF!</definedName>
    <definedName name="kreditupp2011" localSheetId="9">#REF!</definedName>
    <definedName name="kreditupp2011">#REF!</definedName>
    <definedName name="KRISNA" localSheetId="7">#REF!</definedName>
    <definedName name="KRISNA" localSheetId="6">#REF!</definedName>
    <definedName name="KRISNA" localSheetId="9">#REF!</definedName>
    <definedName name="KRISNA" localSheetId="3">#REF!</definedName>
    <definedName name="KRISNA">#REF!</definedName>
    <definedName name="Kriteria1" localSheetId="7">#REF!</definedName>
    <definedName name="Kriteria1" localSheetId="6">#REF!</definedName>
    <definedName name="Kriteria1" localSheetId="9">#REF!</definedName>
    <definedName name="Kriteria1">#REF!</definedName>
    <definedName name="Kriteria2" localSheetId="7">#REF!</definedName>
    <definedName name="Kriteria2" localSheetId="6">#REF!</definedName>
    <definedName name="Kriteria2" localSheetId="9">#REF!</definedName>
    <definedName name="Kriteria2">#REF!</definedName>
    <definedName name="krs" localSheetId="7">#REF!</definedName>
    <definedName name="krs" localSheetId="6">#REF!</definedName>
    <definedName name="krs" localSheetId="9">#REF!</definedName>
    <definedName name="krs" localSheetId="3">#REF!</definedName>
    <definedName name="krs">#REF!</definedName>
    <definedName name="ksk" localSheetId="7">#REF!</definedName>
    <definedName name="ksk" localSheetId="6">#REF!</definedName>
    <definedName name="ksk" localSheetId="9">#REF!</definedName>
    <definedName name="ksk" localSheetId="3">#REF!</definedName>
    <definedName name="ksk">#REF!</definedName>
    <definedName name="kst" localSheetId="7">#REF!</definedName>
    <definedName name="kst" localSheetId="6">#REF!</definedName>
    <definedName name="kst" localSheetId="9">#REF!</definedName>
    <definedName name="kst" localSheetId="3">#REF!</definedName>
    <definedName name="kst">#REF!</definedName>
    <definedName name="kstr12">[18]Sheet1!$I$421</definedName>
    <definedName name="kstr14">[18]Sheet1!$I$423</definedName>
    <definedName name="kstr16">[18]Sheet1!$I$425</definedName>
    <definedName name="kstr17">[18]Sheet1!$I$426</definedName>
    <definedName name="kstr18">[18]Sheet1!$I$427</definedName>
    <definedName name="kstr19">[18]Sheet1!$I$428</definedName>
    <definedName name="kstr20">[18]Sheet1!$I$429</definedName>
    <definedName name="ksty00">[18]Sheet1!$I$436</definedName>
    <definedName name="ksty01">[18]Sheet1!$I$437</definedName>
    <definedName name="ksty60">[18]Sheet1!$I$458</definedName>
    <definedName name="ksu" localSheetId="7">#REF!</definedName>
    <definedName name="ksu" localSheetId="6">#REF!</definedName>
    <definedName name="ksu" localSheetId="9">#REF!</definedName>
    <definedName name="ksu">#REF!</definedName>
    <definedName name="KTB18_P" localSheetId="7">#REF!</definedName>
    <definedName name="KTB18_P" localSheetId="6">#REF!</definedName>
    <definedName name="KTB18_P" localSheetId="9">#REF!</definedName>
    <definedName name="KTB18_P">#REF!</definedName>
    <definedName name="ktpm" localSheetId="7">#REF!</definedName>
    <definedName name="ktpm" localSheetId="6">#REF!</definedName>
    <definedName name="ktpm" localSheetId="9">#REF!</definedName>
    <definedName name="ktpm" localSheetId="3">#REF!</definedName>
    <definedName name="ktpm">#REF!</definedName>
    <definedName name="KUANTITAS">[49]Sheet1!$A$1:$H$354</definedName>
    <definedName name="kud" localSheetId="7" hidden="1">#REF!</definedName>
    <definedName name="kud" localSheetId="6" hidden="1">#REF!</definedName>
    <definedName name="kud" localSheetId="9" hidden="1">#REF!</definedName>
    <definedName name="kud" hidden="1">#REF!</definedName>
    <definedName name="kuitansi" localSheetId="7">#REF!</definedName>
    <definedName name="kuitansi" localSheetId="6">#REF!</definedName>
    <definedName name="kuitansi" localSheetId="9">#REF!</definedName>
    <definedName name="kuitansi">#REF!</definedName>
    <definedName name="KULIT" localSheetId="7">#REF!</definedName>
    <definedName name="KULIT" localSheetId="6">#REF!</definedName>
    <definedName name="KULIT" localSheetId="9">#REF!</definedName>
    <definedName name="KULIT" localSheetId="3">#REF!</definedName>
    <definedName name="KULIT">#REF!</definedName>
    <definedName name="Kumai" localSheetId="7">#REF!</definedName>
    <definedName name="Kumai" localSheetId="6">#REF!</definedName>
    <definedName name="Kumai" localSheetId="9">#REF!</definedName>
    <definedName name="Kumai">#REF!</definedName>
    <definedName name="KumaiPus" localSheetId="7">#REF!</definedName>
    <definedName name="KumaiPus" localSheetId="6">#REF!</definedName>
    <definedName name="KumaiPus" localSheetId="9">#REF!</definedName>
    <definedName name="KumaiPus">#REF!</definedName>
    <definedName name="KUP11_P" localSheetId="7">#REF!</definedName>
    <definedName name="KUP11_P" localSheetId="6">#REF!</definedName>
    <definedName name="KUP11_P" localSheetId="9">#REF!</definedName>
    <definedName name="KUP11_P">#REF!</definedName>
    <definedName name="KUSEN__PINTU__JENDELA__ALAT_ALAT_PENGGANTUNG_DAN_CURTAIN_WALL" localSheetId="7">#REF!</definedName>
    <definedName name="KUSEN__PINTU__JENDELA__ALAT_ALAT_PENGGANTUNG_DAN_CURTAIN_WALL" localSheetId="6">#REF!</definedName>
    <definedName name="KUSEN__PINTU__JENDELA__ALAT_ALAT_PENGGANTUNG_DAN_CURTAIN_WALL" localSheetId="9">#REF!</definedName>
    <definedName name="KUSEN__PINTU__JENDELA__ALAT_ALAT_PENGGANTUNG_DAN_CURTAIN_WALL" localSheetId="3">#REF!</definedName>
    <definedName name="KUSEN__PINTU__JENDELA__ALAT_ALAT_PENGGANTUNG_DAN_CURTAIN_WALL">#REF!</definedName>
    <definedName name="kustomer" localSheetId="7">#REF!</definedName>
    <definedName name="kustomer" localSheetId="6">#REF!</definedName>
    <definedName name="kustomer" localSheetId="9">#REF!</definedName>
    <definedName name="kustomer" localSheetId="3">#REF!</definedName>
    <definedName name="kustomer">#REF!</definedName>
    <definedName name="kwh1st" localSheetId="7">#REF!</definedName>
    <definedName name="kwh1st" localSheetId="6">#REF!</definedName>
    <definedName name="kwh1st" localSheetId="9">#REF!</definedName>
    <definedName name="kwh1st" localSheetId="3">#REF!</definedName>
    <definedName name="kwh1st">#REF!</definedName>
    <definedName name="kwh3st" localSheetId="7">#REF!</definedName>
    <definedName name="kwh3st" localSheetId="6">#REF!</definedName>
    <definedName name="kwh3st" localSheetId="9">#REF!</definedName>
    <definedName name="kwh3st" localSheetId="3">#REF!</definedName>
    <definedName name="kwh3st">#REF!</definedName>
    <definedName name="ky" localSheetId="7">#REF!</definedName>
    <definedName name="ky" localSheetId="6">#REF!</definedName>
    <definedName name="ky" localSheetId="9">#REF!</definedName>
    <definedName name="ky" localSheetId="3">#REF!</definedName>
    <definedName name="ky">#REF!</definedName>
    <definedName name="l" localSheetId="7">#REF!</definedName>
    <definedName name="l" localSheetId="6">#REF!</definedName>
    <definedName name="l" localSheetId="9">#REF!</definedName>
    <definedName name="l" localSheetId="3">#REF!</definedName>
    <definedName name="l">#REF!</definedName>
    <definedName name="L.061" localSheetId="7">#REF!</definedName>
    <definedName name="L.061" localSheetId="6">#REF!</definedName>
    <definedName name="L.061" localSheetId="9">#REF!</definedName>
    <definedName name="L.061" localSheetId="3">#REF!</definedName>
    <definedName name="L.061">#REF!</definedName>
    <definedName name="L.073" localSheetId="7">#REF!</definedName>
    <definedName name="L.073" localSheetId="6">#REF!</definedName>
    <definedName name="L.073" localSheetId="9">#REF!</definedName>
    <definedName name="L.073" localSheetId="3">#REF!</definedName>
    <definedName name="L.073">#REF!</definedName>
    <definedName name="L.079" localSheetId="7">#REF!</definedName>
    <definedName name="L.079" localSheetId="6">#REF!</definedName>
    <definedName name="L.079" localSheetId="9">#REF!</definedName>
    <definedName name="L.079" localSheetId="3">#REF!</definedName>
    <definedName name="L.079">#REF!</definedName>
    <definedName name="L.081" localSheetId="7">#REF!</definedName>
    <definedName name="L.081" localSheetId="6">#REF!</definedName>
    <definedName name="L.081" localSheetId="9">#REF!</definedName>
    <definedName name="L.081" localSheetId="3">#REF!</definedName>
    <definedName name="L.081">#REF!</definedName>
    <definedName name="L.082" localSheetId="7">#REF!</definedName>
    <definedName name="L.082" localSheetId="6">#REF!</definedName>
    <definedName name="L.082" localSheetId="9">#REF!</definedName>
    <definedName name="L.082" localSheetId="3">#REF!</definedName>
    <definedName name="L.082">#REF!</definedName>
    <definedName name="L.089" localSheetId="7">#REF!</definedName>
    <definedName name="L.089" localSheetId="6">#REF!</definedName>
    <definedName name="L.089" localSheetId="9">#REF!</definedName>
    <definedName name="L.089" localSheetId="3">#REF!</definedName>
    <definedName name="L.089">#REF!</definedName>
    <definedName name="L.091" localSheetId="7">#REF!</definedName>
    <definedName name="L.091" localSheetId="6">#REF!</definedName>
    <definedName name="L.091" localSheetId="9">#REF!</definedName>
    <definedName name="L.091" localSheetId="3">#REF!</definedName>
    <definedName name="L.091">#REF!</definedName>
    <definedName name="L.092" localSheetId="7">#REF!</definedName>
    <definedName name="L.092" localSheetId="6">#REF!</definedName>
    <definedName name="L.092" localSheetId="9">#REF!</definedName>
    <definedName name="L.092" localSheetId="3">#REF!</definedName>
    <definedName name="L.092">#REF!</definedName>
    <definedName name="L.099" localSheetId="7">#REF!</definedName>
    <definedName name="L.099" localSheetId="6">#REF!</definedName>
    <definedName name="L.099" localSheetId="9">#REF!</definedName>
    <definedName name="L.099" localSheetId="3">#REF!</definedName>
    <definedName name="L.099">#REF!</definedName>
    <definedName name="L.101" localSheetId="7">#REF!</definedName>
    <definedName name="L.101" localSheetId="6">#REF!</definedName>
    <definedName name="L.101" localSheetId="9">#REF!</definedName>
    <definedName name="L.101" localSheetId="3">#REF!</definedName>
    <definedName name="L.101">#REF!</definedName>
    <definedName name="L.103" localSheetId="7">#REF!</definedName>
    <definedName name="L.103" localSheetId="6">#REF!</definedName>
    <definedName name="L.103" localSheetId="9">#REF!</definedName>
    <definedName name="L.103" localSheetId="3">#REF!</definedName>
    <definedName name="L.103">#REF!</definedName>
    <definedName name="L.106" localSheetId="7">#REF!</definedName>
    <definedName name="L.106" localSheetId="6">#REF!</definedName>
    <definedName name="L.106" localSheetId="9">#REF!</definedName>
    <definedName name="L.106" localSheetId="3">#REF!</definedName>
    <definedName name="L.106">#REF!</definedName>
    <definedName name="L_Adjust">[162]Links!$H$1:$H$65536</definedName>
    <definedName name="L_AJE_Tot">[162]Links!$G$1:$G$65536</definedName>
    <definedName name="L_CY_Beg">[162]Links!$F$1:$F$65536</definedName>
    <definedName name="L_CY_End">[162]Links!$J$1:$J$65536</definedName>
    <definedName name="L_PY_End">[162]Links!$K$1:$K$65536</definedName>
    <definedName name="L_RJE_Tot">[162]Links!$I$1:$I$65536</definedName>
    <definedName name="L1A" localSheetId="7">#REF!</definedName>
    <definedName name="L1A" localSheetId="4">#REF!</definedName>
    <definedName name="L1A" localSheetId="6">#REF!</definedName>
    <definedName name="L1A" localSheetId="9">#REF!</definedName>
    <definedName name="L1A" localSheetId="3">#REF!</definedName>
    <definedName name="L1A">#REF!</definedName>
    <definedName name="l1ti50" localSheetId="7">#REF!</definedName>
    <definedName name="l1ti50" localSheetId="6">#REF!</definedName>
    <definedName name="l1ti50" localSheetId="9">#REF!</definedName>
    <definedName name="l1ti50" localSheetId="3">#REF!</definedName>
    <definedName name="l1ti50">#REF!</definedName>
    <definedName name="l1ti60" localSheetId="7">#REF!</definedName>
    <definedName name="l1ti60" localSheetId="6">#REF!</definedName>
    <definedName name="l1ti60" localSheetId="9">#REF!</definedName>
    <definedName name="l1ti60" localSheetId="3">#REF!</definedName>
    <definedName name="l1ti60">#REF!</definedName>
    <definedName name="l2ooo1">[18]Sheet1!$I$475</definedName>
    <definedName name="l2ooo2">[18]Sheet1!$I$476</definedName>
    <definedName name="l2ooo3">[18]Sheet1!$I$477</definedName>
    <definedName name="l3l100" localSheetId="7">#REF!</definedName>
    <definedName name="l3l100" localSheetId="4">#REF!</definedName>
    <definedName name="l3l100" localSheetId="6">#REF!</definedName>
    <definedName name="l3l100" localSheetId="9">#REF!</definedName>
    <definedName name="l3l100" localSheetId="3">#REF!</definedName>
    <definedName name="l3l100">#REF!</definedName>
    <definedName name="l3l50" localSheetId="7">#REF!</definedName>
    <definedName name="l3l50" localSheetId="6">#REF!</definedName>
    <definedName name="l3l50" localSheetId="9">#REF!</definedName>
    <definedName name="l3l50" localSheetId="3">#REF!</definedName>
    <definedName name="l3l50">#REF!</definedName>
    <definedName name="l3l60" localSheetId="7">#REF!</definedName>
    <definedName name="l3l60" localSheetId="6">#REF!</definedName>
    <definedName name="l3l60" localSheetId="9">#REF!</definedName>
    <definedName name="l3l60" localSheetId="3">#REF!</definedName>
    <definedName name="l3l60">#REF!</definedName>
    <definedName name="l3l70" localSheetId="7">#REF!</definedName>
    <definedName name="l3l70" localSheetId="6">#REF!</definedName>
    <definedName name="l3l70" localSheetId="9">#REF!</definedName>
    <definedName name="l3l70" localSheetId="3">#REF!</definedName>
    <definedName name="l3l70">#REF!</definedName>
    <definedName name="l3l80" localSheetId="7">#REF!</definedName>
    <definedName name="l3l80" localSheetId="6">#REF!</definedName>
    <definedName name="l3l80" localSheetId="9">#REF!</definedName>
    <definedName name="l3l80" localSheetId="3">#REF!</definedName>
    <definedName name="l3l80">#REF!</definedName>
    <definedName name="l3ld100" localSheetId="7">#REF!</definedName>
    <definedName name="l3ld100" localSheetId="6">#REF!</definedName>
    <definedName name="l3ld100" localSheetId="9">#REF!</definedName>
    <definedName name="l3ld100" localSheetId="3">#REF!</definedName>
    <definedName name="l3ld100">#REF!</definedName>
    <definedName name="l3ld50" localSheetId="7">#REF!</definedName>
    <definedName name="l3ld50" localSheetId="6">#REF!</definedName>
    <definedName name="l3ld50" localSheetId="9">#REF!</definedName>
    <definedName name="l3ld50" localSheetId="3">#REF!</definedName>
    <definedName name="l3ld50">#REF!</definedName>
    <definedName name="l3ld60" localSheetId="7">#REF!</definedName>
    <definedName name="l3ld60" localSheetId="6">#REF!</definedName>
    <definedName name="l3ld60" localSheetId="9">#REF!</definedName>
    <definedName name="l3ld60" localSheetId="3">#REF!</definedName>
    <definedName name="l3ld60">#REF!</definedName>
    <definedName name="l3ld70" localSheetId="7">#REF!</definedName>
    <definedName name="l3ld70" localSheetId="6">#REF!</definedName>
    <definedName name="l3ld70" localSheetId="9">#REF!</definedName>
    <definedName name="l3ld70" localSheetId="3">#REF!</definedName>
    <definedName name="l3ld70">#REF!</definedName>
    <definedName name="l3ld80" localSheetId="7">#REF!</definedName>
    <definedName name="l3ld80" localSheetId="6">#REF!</definedName>
    <definedName name="l3ld80" localSheetId="9">#REF!</definedName>
    <definedName name="l3ld80" localSheetId="3">#REF!</definedName>
    <definedName name="l3ld80">#REF!</definedName>
    <definedName name="L3OOO1">[18]Sheet1!$I$478</definedName>
    <definedName name="L3OOO3">[18]Sheet1!$I$480</definedName>
    <definedName name="l3ti50" localSheetId="7">#REF!</definedName>
    <definedName name="l3ti50" localSheetId="4">#REF!</definedName>
    <definedName name="l3ti50" localSheetId="6">#REF!</definedName>
    <definedName name="l3ti50" localSheetId="9">#REF!</definedName>
    <definedName name="l3ti50" localSheetId="3">#REF!</definedName>
    <definedName name="l3ti50">#REF!</definedName>
    <definedName name="l3ti60" localSheetId="7">#REF!</definedName>
    <definedName name="l3ti60" localSheetId="6">#REF!</definedName>
    <definedName name="l3ti60" localSheetId="9">#REF!</definedName>
    <definedName name="l3ti60" localSheetId="3">#REF!</definedName>
    <definedName name="l3ti60">#REF!</definedName>
    <definedName name="l3ti80" localSheetId="7">#REF!</definedName>
    <definedName name="l3ti80" localSheetId="6">#REF!</definedName>
    <definedName name="l3ti80" localSheetId="9">#REF!</definedName>
    <definedName name="l3ti80" localSheetId="3">#REF!</definedName>
    <definedName name="l3ti80">#REF!</definedName>
    <definedName name="l3tisf50" localSheetId="7">#REF!</definedName>
    <definedName name="l3tisf50" localSheetId="6">#REF!</definedName>
    <definedName name="l3tisf50" localSheetId="9">#REF!</definedName>
    <definedName name="l3tisf50" localSheetId="3">#REF!</definedName>
    <definedName name="l3tisf50">#REF!</definedName>
    <definedName name="l3tisf60" localSheetId="7">#REF!</definedName>
    <definedName name="l3tisf60" localSheetId="6">#REF!</definedName>
    <definedName name="l3tisf60" localSheetId="9">#REF!</definedName>
    <definedName name="l3tisf60" localSheetId="3">#REF!</definedName>
    <definedName name="l3tisf60">#REF!</definedName>
    <definedName name="Laba" localSheetId="7">#REF!</definedName>
    <definedName name="Laba" localSheetId="6">#REF!</definedName>
    <definedName name="Laba" localSheetId="9">#REF!</definedName>
    <definedName name="Laba">#REF!</definedName>
    <definedName name="LABARUGI">OFFSET([163]DATA1!$N$3,0,0,COUNTA([163]DATA1!$N:$N)-1,7)</definedName>
    <definedName name="labour2">[128]Pricing!$AM$15:$AV$302</definedName>
    <definedName name="LAINLAIN">[49]Sheet1!$A$261:$H$353</definedName>
    <definedName name="lamp" localSheetId="7">#REF!</definedName>
    <definedName name="lamp" localSheetId="6">#REF!</definedName>
    <definedName name="lamp" localSheetId="9">#REF!</definedName>
    <definedName name="lamp">#REF!</definedName>
    <definedName name="LANTAI_P3" localSheetId="7">#REF!</definedName>
    <definedName name="LANTAI_P3" localSheetId="6">#REF!</definedName>
    <definedName name="LANTAI_P3" localSheetId="9">#REF!</definedName>
    <definedName name="LANTAI_P3" localSheetId="3">#REF!</definedName>
    <definedName name="LANTAI_P3">#REF!</definedName>
    <definedName name="laooo3">[18]Sheet1!$I$690</definedName>
    <definedName name="LapKDsep" localSheetId="7">#REF!</definedName>
    <definedName name="LapKDsep" localSheetId="6">#REF!</definedName>
    <definedName name="LapKDsep" localSheetId="9">#REF!</definedName>
    <definedName name="LapKDsep">#REF!</definedName>
    <definedName name="LapKDsep_1" localSheetId="7">#REF!</definedName>
    <definedName name="LapKDsep_1" localSheetId="6">#REF!</definedName>
    <definedName name="LapKDsep_1" localSheetId="9">#REF!</definedName>
    <definedName name="LapKDsep_1">#REF!</definedName>
    <definedName name="LAPORAN">[164]Cek2Rek!$A$1</definedName>
    <definedName name="LAPORAN_1" localSheetId="7">#REF!</definedName>
    <definedName name="LAPORAN_1" localSheetId="6">#REF!</definedName>
    <definedName name="LAPORAN_1" localSheetId="9">#REF!</definedName>
    <definedName name="LAPORAN_1">#REF!</definedName>
    <definedName name="LaporanBag" localSheetId="7">#REF!</definedName>
    <definedName name="LaporanBag" localSheetId="6">#REF!</definedName>
    <definedName name="LaporanBag" localSheetId="9">#REF!</definedName>
    <definedName name="LaporanBag">#REF!</definedName>
    <definedName name="LaporanBag_1" localSheetId="7">#REF!</definedName>
    <definedName name="LaporanBag_1" localSheetId="6">#REF!</definedName>
    <definedName name="LaporanBag_1" localSheetId="9">#REF!</definedName>
    <definedName name="LaporanBag_1">#REF!</definedName>
    <definedName name="lapsep" localSheetId="7">#REF!</definedName>
    <definedName name="lapsep" localSheetId="6">#REF!</definedName>
    <definedName name="lapsep" localSheetId="9">#REF!</definedName>
    <definedName name="lapsep">#REF!</definedName>
    <definedName name="lapsep_1" localSheetId="7">#REF!</definedName>
    <definedName name="lapsep_1" localSheetId="6">#REF!</definedName>
    <definedName name="lapsep_1" localSheetId="9">#REF!</definedName>
    <definedName name="lapsep_1">#REF!</definedName>
    <definedName name="LB_10" localSheetId="7">[98]DBase!#REF!</definedName>
    <definedName name="LB_10" localSheetId="6">[98]DBase!#REF!</definedName>
    <definedName name="LB_10" localSheetId="9">[98]DBase!#REF!</definedName>
    <definedName name="LB_10" localSheetId="3">[98]DBase!#REF!</definedName>
    <definedName name="LB_10">[98]DBase!#REF!</definedName>
    <definedName name="LBR10_P" localSheetId="7">#REF!</definedName>
    <definedName name="LBR10_P" localSheetId="6">#REF!</definedName>
    <definedName name="LBR10_P" localSheetId="9">#REF!</definedName>
    <definedName name="LBR10_P">#REF!</definedName>
    <definedName name="LD_6" localSheetId="7">[98]DBase!#REF!</definedName>
    <definedName name="LD_6" localSheetId="6">[98]DBase!#REF!</definedName>
    <definedName name="LD_6" localSheetId="9">[98]DBase!#REF!</definedName>
    <definedName name="LD_6" localSheetId="3">[98]DBase!#REF!</definedName>
    <definedName name="LD_6">[98]DBase!#REF!</definedName>
    <definedName name="LE" localSheetId="7">#REF!</definedName>
    <definedName name="LE" localSheetId="4">#REF!</definedName>
    <definedName name="LE" localSheetId="6">#REF!</definedName>
    <definedName name="LE" localSheetId="9">#REF!</definedName>
    <definedName name="LE" localSheetId="3">#REF!</definedName>
    <definedName name="LE">#REF!</definedName>
    <definedName name="LE_1A" localSheetId="7">[98]DBase!#REF!</definedName>
    <definedName name="LE_1A" localSheetId="4">[98]DBase!#REF!</definedName>
    <definedName name="LE_1A" localSheetId="6">[98]DBase!#REF!</definedName>
    <definedName name="LE_1A" localSheetId="9">[98]DBase!#REF!</definedName>
    <definedName name="LE_1A" localSheetId="3">[98]DBase!#REF!</definedName>
    <definedName name="LE_1A">[98]DBase!#REF!</definedName>
    <definedName name="LE_6" localSheetId="7">[98]DBase!#REF!</definedName>
    <definedName name="LE_6" localSheetId="6">[98]DBase!#REF!</definedName>
    <definedName name="LE_6" localSheetId="9">[98]DBase!#REF!</definedName>
    <definedName name="LE_6" localSheetId="3">[98]DBase!#REF!</definedName>
    <definedName name="LE_6">[98]DBase!#REF!</definedName>
    <definedName name="Lead_Sheets" localSheetId="7">#REF!</definedName>
    <definedName name="Lead_Sheets" localSheetId="4">#REF!</definedName>
    <definedName name="Lead_Sheets" localSheetId="6">#REF!</definedName>
    <definedName name="Lead_Sheets" localSheetId="9">#REF!</definedName>
    <definedName name="Lead_Sheets" localSheetId="3">#REF!</definedName>
    <definedName name="Lead_Sheets">#REF!</definedName>
    <definedName name="leb" localSheetId="7">#REF!</definedName>
    <definedName name="leb" localSheetId="6">#REF!</definedName>
    <definedName name="leb" localSheetId="9">#REF!</definedName>
    <definedName name="leb" localSheetId="3">#REF!</definedName>
    <definedName name="leb">#REF!</definedName>
    <definedName name="Lembar" localSheetId="7">#REF!</definedName>
    <definedName name="Lembar" localSheetId="6">#REF!</definedName>
    <definedName name="Lembar" localSheetId="9">#REF!</definedName>
    <definedName name="Lembar">#REF!</definedName>
    <definedName name="LembarPus" localSheetId="7">#REF!</definedName>
    <definedName name="LembarPus" localSheetId="6">#REF!</definedName>
    <definedName name="LembarPus" localSheetId="9">#REF!</definedName>
    <definedName name="LembarPus">#REF!</definedName>
    <definedName name="lgld100" localSheetId="7">#REF!</definedName>
    <definedName name="lgld100" localSheetId="6">#REF!</definedName>
    <definedName name="lgld100" localSheetId="9">#REF!</definedName>
    <definedName name="lgld100" localSheetId="3">#REF!</definedName>
    <definedName name="lgld100">#REF!</definedName>
    <definedName name="lgld70" localSheetId="7">#REF!</definedName>
    <definedName name="lgld70" localSheetId="6">#REF!</definedName>
    <definedName name="lgld70" localSheetId="9">#REF!</definedName>
    <definedName name="lgld70" localSheetId="3">#REF!</definedName>
    <definedName name="lgld70">#REF!</definedName>
    <definedName name="lgld80" localSheetId="7">#REF!</definedName>
    <definedName name="lgld80" localSheetId="6">#REF!</definedName>
    <definedName name="lgld80" localSheetId="9">#REF!</definedName>
    <definedName name="lgld80" localSheetId="3">#REF!</definedName>
    <definedName name="lgld80">#REF!</definedName>
    <definedName name="lgti50" localSheetId="7">#REF!</definedName>
    <definedName name="lgti50" localSheetId="6">#REF!</definedName>
    <definedName name="lgti50" localSheetId="9">#REF!</definedName>
    <definedName name="lgti50" localSheetId="3">#REF!</definedName>
    <definedName name="lgti50">#REF!</definedName>
    <definedName name="lgti60" localSheetId="7">#REF!</definedName>
    <definedName name="lgti60" localSheetId="6">#REF!</definedName>
    <definedName name="lgti60" localSheetId="9">#REF!</definedName>
    <definedName name="lgti60" localSheetId="3">#REF!</definedName>
    <definedName name="lgti60">#REF!</definedName>
    <definedName name="lgti70" localSheetId="7">#REF!</definedName>
    <definedName name="lgti70" localSheetId="6">#REF!</definedName>
    <definedName name="lgti70" localSheetId="9">#REF!</definedName>
    <definedName name="lgti70" localSheetId="3">#REF!</definedName>
    <definedName name="lgti70">#REF!</definedName>
    <definedName name="lgtisf50" localSheetId="7">#REF!</definedName>
    <definedName name="lgtisf50" localSheetId="6">#REF!</definedName>
    <definedName name="lgtisf50" localSheetId="9">#REF!</definedName>
    <definedName name="lgtisf50" localSheetId="3">#REF!</definedName>
    <definedName name="lgtisf50">#REF!</definedName>
    <definedName name="lgtisf60" localSheetId="7">#REF!</definedName>
    <definedName name="lgtisf60" localSheetId="6">#REF!</definedName>
    <definedName name="lgtisf60" localSheetId="9">#REF!</definedName>
    <definedName name="lgtisf60" localSheetId="3">#REF!</definedName>
    <definedName name="lgtisf60">#REF!</definedName>
    <definedName name="LIABFORRETIREMENTBENEFIT" localSheetId="7">#REF!</definedName>
    <definedName name="LIABFORRETIREMENTBENEFIT" localSheetId="6">#REF!</definedName>
    <definedName name="LIABFORRETIREMENTBENEFIT" localSheetId="9">#REF!</definedName>
    <definedName name="LIABFORRETIREMENTBENEFIT" localSheetId="3">#REF!</definedName>
    <definedName name="LIABFORRETIREMENTBENEFIT">#REF!</definedName>
    <definedName name="liftingsum" localSheetId="7">#REF!</definedName>
    <definedName name="liftingsum" localSheetId="6">#REF!</definedName>
    <definedName name="liftingsum" localSheetId="9">#REF!</definedName>
    <definedName name="liftingsum" localSheetId="3">#REF!</definedName>
    <definedName name="liftingsum">#REF!</definedName>
    <definedName name="limcount" hidden="1">3</definedName>
    <definedName name="LINE" localSheetId="7">'[140]A-GL-SUMMARY'!#REF!</definedName>
    <definedName name="LINE" localSheetId="6">'[140]A-GL-SUMMARY'!#REF!</definedName>
    <definedName name="LINE" localSheetId="9">'[140]A-GL-SUMMARY'!#REF!</definedName>
    <definedName name="LINE" localSheetId="3">'[140]A-GL-SUMMARY'!#REF!</definedName>
    <definedName name="LINE">'[140]A-GL-SUMMARY'!#REF!</definedName>
    <definedName name="lkjlkdwaf" localSheetId="7" hidden="1">#REF!</definedName>
    <definedName name="lkjlkdwaf" localSheetId="4" hidden="1">#REF!</definedName>
    <definedName name="lkjlkdwaf" localSheetId="6" hidden="1">#REF!</definedName>
    <definedName name="lkjlkdwaf" localSheetId="9" hidden="1">#REF!</definedName>
    <definedName name="lkjlkdwaf" localSheetId="3" hidden="1">#REF!</definedName>
    <definedName name="lkjlkdwaf" hidden="1">#REF!</definedName>
    <definedName name="ll" localSheetId="7">[57]Material!#REF!</definedName>
    <definedName name="ll" localSheetId="6">[57]Material!#REF!</definedName>
    <definedName name="ll" localSheetId="9">[57]Material!#REF!</definedName>
    <definedName name="ll" localSheetId="3">[57]Material!#REF!</definedName>
    <definedName name="LL" localSheetId="2" hidden="1">{"'RKAP'!$A$1:$H$96"}</definedName>
    <definedName name="ll">[57]Material!#REF!</definedName>
    <definedName name="LLB_2ST" localSheetId="7">[98]DBase!#REF!</definedName>
    <definedName name="LLB_2ST" localSheetId="6">[98]DBase!#REF!</definedName>
    <definedName name="LLB_2ST" localSheetId="9">[98]DBase!#REF!</definedName>
    <definedName name="LLB_2ST" localSheetId="3">[98]DBase!#REF!</definedName>
    <definedName name="LLB_2ST">[98]DBase!#REF!</definedName>
    <definedName name="LLB_7" localSheetId="7">[98]DBase!#REF!</definedName>
    <definedName name="LLB_7" localSheetId="6">[98]DBase!#REF!</definedName>
    <definedName name="LLB_7" localSheetId="9">[98]DBase!#REF!</definedName>
    <definedName name="LLB_7" localSheetId="3">[98]DBase!#REF!</definedName>
    <definedName name="LLB_7">[98]DBase!#REF!</definedName>
    <definedName name="llfoeo" localSheetId="7" hidden="1">[131]H.Satuan!#REF!</definedName>
    <definedName name="llfoeo" localSheetId="6" hidden="1">[131]H.Satuan!#REF!</definedName>
    <definedName name="llfoeo" localSheetId="9" hidden="1">[131]H.Satuan!#REF!</definedName>
    <definedName name="llfoeo" hidden="1">[131]H.Satuan!#REF!</definedName>
    <definedName name="lll" localSheetId="2" hidden="1">{"'RKAP'!$A$1:$H$96"}</definedName>
    <definedName name="lll" hidden="1">{"'RKAP'!$A$1:$H$96"}</definedName>
    <definedName name="lllllllllllllll" localSheetId="7" hidden="1">#REF!</definedName>
    <definedName name="lllllllllllllll" localSheetId="6" hidden="1">#REF!</definedName>
    <definedName name="lllllllllllllll" localSheetId="9" hidden="1">#REF!</definedName>
    <definedName name="lllllllllllllll" hidden="1">#REF!</definedName>
    <definedName name="Lmk" localSheetId="7">#REF!</definedName>
    <definedName name="Lmk" localSheetId="6">#REF!</definedName>
    <definedName name="Lmk" localSheetId="9">#REF!</definedName>
    <definedName name="Lmk" localSheetId="3">#REF!</definedName>
    <definedName name="Lmk">#REF!</definedName>
    <definedName name="lmpp" hidden="1">'[165]HARGA MATERIAL'!$H$32:$Y$35</definedName>
    <definedName name="loanoffemp" localSheetId="8">'[16]Detail-PARENT'!#REF!</definedName>
    <definedName name="loanoffemp" localSheetId="7">'[16]Detail-PARENT'!#REF!</definedName>
    <definedName name="loanoffemp" localSheetId="4">'[16]Detail-PARENT'!#REF!</definedName>
    <definedName name="loanoffemp" localSheetId="6">'[16]Detail-PARENT'!#REF!</definedName>
    <definedName name="loanoffemp" localSheetId="9">'[16]Detail-PARENT'!#REF!</definedName>
    <definedName name="loanoffemp" localSheetId="3">'[16]Detail-PARENT'!#REF!</definedName>
    <definedName name="loanoffemp">'[16]Detail-PARENT'!#REF!</definedName>
    <definedName name="loanoffemp2">'[15]Detail-PARENT'!$AU$822</definedName>
    <definedName name="LOBBY" localSheetId="7">#REF!</definedName>
    <definedName name="LOBBY" localSheetId="4">#REF!</definedName>
    <definedName name="LOBBY" localSheetId="6">#REF!</definedName>
    <definedName name="LOBBY" localSheetId="9">#REF!</definedName>
    <definedName name="LOBBY" localSheetId="3">#REF!</definedName>
    <definedName name="LOBBY">#REF!</definedName>
    <definedName name="lokal" localSheetId="7">#REF!</definedName>
    <definedName name="lokal" localSheetId="6">#REF!</definedName>
    <definedName name="lokal" localSheetId="9">#REF!</definedName>
    <definedName name="lokal">#REF!</definedName>
    <definedName name="LONGTERMRECEIVABLE" localSheetId="7">#REF!</definedName>
    <definedName name="LONGTERMRECEIVABLE" localSheetId="6">#REF!</definedName>
    <definedName name="LONGTERMRECEIVABLE" localSheetId="9">#REF!</definedName>
    <definedName name="LONGTERMRECEIVABLE" localSheetId="3">#REF!</definedName>
    <definedName name="LONGTERMRECEIVABLE">#REF!</definedName>
    <definedName name="look_assets">'[126]Input Areas'!$D$6:$E$164</definedName>
    <definedName name="Look_Expenses">'[126]Input Areas'!$D$399:$AT$496</definedName>
    <definedName name="Look_Liabilities">'[126]Input Areas'!$D$186:$E$308</definedName>
    <definedName name="Look_opbal">'[126]Input Areas'!$D$166:$E$184</definedName>
    <definedName name="Look_Revenue">'[126]Input Areas'!$D$351:$AT$397</definedName>
    <definedName name="Look_UKGAAPA">'[126]UK GAAP Adjustments'!$E$8:$F$167</definedName>
    <definedName name="Look_UKGAAPPP">'[126]UK GAAP Purchase Price'!$D$7:$E$20</definedName>
    <definedName name="Look_Volume">'[126]Input Areas'!$D$512:$AT$567</definedName>
    <definedName name="Look1Area" localSheetId="7">#REF!</definedName>
    <definedName name="Look1Area" localSheetId="6">#REF!</definedName>
    <definedName name="Look1Area" localSheetId="9">#REF!</definedName>
    <definedName name="Look1Area">#REF!</definedName>
    <definedName name="Look2Area" localSheetId="7">#REF!</definedName>
    <definedName name="Look2Area" localSheetId="6">#REF!</definedName>
    <definedName name="Look2Area" localSheetId="9">#REF!</definedName>
    <definedName name="Look2Area">#REF!</definedName>
    <definedName name="Look3Area" localSheetId="7">#REF!</definedName>
    <definedName name="Look3Area" localSheetId="6">#REF!</definedName>
    <definedName name="Look3Area" localSheetId="9">#REF!</definedName>
    <definedName name="Look3Area">#REF!</definedName>
    <definedName name="Look4Area" localSheetId="7">#REF!</definedName>
    <definedName name="Look4Area" localSheetId="6">#REF!</definedName>
    <definedName name="Look4Area" localSheetId="9">#REF!</definedName>
    <definedName name="Look4Area">#REF!</definedName>
    <definedName name="Look5Area" localSheetId="7">#REF!</definedName>
    <definedName name="Look5Area" localSheetId="6">#REF!</definedName>
    <definedName name="Look5Area" localSheetId="9">#REF!</definedName>
    <definedName name="Look5Area">#REF!</definedName>
    <definedName name="LOOO2">[18]Sheet1!$I$479</definedName>
    <definedName name="loss_bf" localSheetId="7">#REF!</definedName>
    <definedName name="loss_bf" localSheetId="4">#REF!</definedName>
    <definedName name="loss_bf" localSheetId="6">#REF!</definedName>
    <definedName name="loss_bf" localSheetId="9">#REF!</definedName>
    <definedName name="loss_bf" localSheetId="3">#REF!</definedName>
    <definedName name="loss_bf">#REF!</definedName>
    <definedName name="loss_cf" localSheetId="7">#REF!</definedName>
    <definedName name="loss_cf" localSheetId="6">#REF!</definedName>
    <definedName name="loss_cf" localSheetId="9">#REF!</definedName>
    <definedName name="loss_cf" localSheetId="3">#REF!</definedName>
    <definedName name="loss_cf">#REF!</definedName>
    <definedName name="LR" localSheetId="8" hidden="1">{#N/A,#N/A,FALSE,"Aging Summary";#N/A,#N/A,FALSE,"Ratio Analysis";#N/A,#N/A,FALSE,"Test 120 Day Accts";#N/A,#N/A,FALSE,"Tickmarks"}</definedName>
    <definedName name="LR" localSheetId="4" hidden="1">{#N/A,#N/A,FALSE,"Aging Summary";#N/A,#N/A,FALSE,"Ratio Analysis";#N/A,#N/A,FALSE,"Test 120 Day Accts";#N/A,#N/A,FALSE,"Tickmarks"}</definedName>
    <definedName name="LR" hidden="1">{#N/A,#N/A,FALSE,"Aging Summary";#N/A,#N/A,FALSE,"Ratio Analysis";#N/A,#N/A,FALSE,"Test 120 Day Accts";#N/A,#N/A,FALSE,"Tickmarks"}</definedName>
    <definedName name="LR_Konsol" localSheetId="7">#REF!</definedName>
    <definedName name="LR_Konsol" localSheetId="6">#REF!</definedName>
    <definedName name="LR_Konsol" localSheetId="9">#REF!</definedName>
    <definedName name="LR_Konsol">#REF!</definedName>
    <definedName name="LR_Konsol_7" localSheetId="7">#REF!</definedName>
    <definedName name="LR_Konsol_7" localSheetId="6">#REF!</definedName>
    <definedName name="LR_Konsol_7" localSheetId="9">#REF!</definedName>
    <definedName name="LR_Konsol_7">#REF!</definedName>
    <definedName name="LTDDIFFPAYMONFAACQ" localSheetId="7">#REF!</definedName>
    <definedName name="LTDDIFFPAYMONFAACQ" localSheetId="6">#REF!</definedName>
    <definedName name="LTDDIFFPAYMONFAACQ" localSheetId="9">#REF!</definedName>
    <definedName name="LTDDIFFPAYMONFAACQ" localSheetId="3">#REF!</definedName>
    <definedName name="LTDDIFFPAYMONFAACQ">#REF!</definedName>
    <definedName name="LTDFOREXTRANSLATION" localSheetId="7">#REF!</definedName>
    <definedName name="LTDFOREXTRANSLATION" localSheetId="6">#REF!</definedName>
    <definedName name="LTDFOREXTRANSLATION" localSheetId="9">#REF!</definedName>
    <definedName name="LTDFOREXTRANSLATION" localSheetId="3">#REF!</definedName>
    <definedName name="LTDFOREXTRANSLATION">#REF!</definedName>
    <definedName name="LTDLOAN" localSheetId="7">#REF!</definedName>
    <definedName name="LTDLOAN" localSheetId="6">#REF!</definedName>
    <definedName name="LTDLOAN" localSheetId="9">#REF!</definedName>
    <definedName name="LTDLOAN" localSheetId="3">#REF!</definedName>
    <definedName name="LTDLOAN">#REF!</definedName>
    <definedName name="LTDOBLIGATION" localSheetId="7">#REF!</definedName>
    <definedName name="LTDOBLIGATION" localSheetId="6">#REF!</definedName>
    <definedName name="LTDOBLIGATION" localSheetId="9">#REF!</definedName>
    <definedName name="LTDOBLIGATION" localSheetId="3">#REF!</definedName>
    <definedName name="LTDOBLIGATION">#REF!</definedName>
    <definedName name="LTDOTHER" localSheetId="7">#REF!</definedName>
    <definedName name="LTDOTHER" localSheetId="6">#REF!</definedName>
    <definedName name="LTDOTHER" localSheetId="9">#REF!</definedName>
    <definedName name="LTDOTHER" localSheetId="3">#REF!</definedName>
    <definedName name="LTDOTHER">#REF!</definedName>
    <definedName name="LTDRELATED" localSheetId="7">#REF!</definedName>
    <definedName name="LTDRELATED" localSheetId="6">#REF!</definedName>
    <definedName name="LTDRELATED" localSheetId="9">#REF!</definedName>
    <definedName name="LTDRELATED" localSheetId="3">#REF!</definedName>
    <definedName name="LTDRELATED">#REF!</definedName>
    <definedName name="luas" localSheetId="7">#REF!</definedName>
    <definedName name="luas" localSheetId="6">#REF!</definedName>
    <definedName name="luas" localSheetId="9">#REF!</definedName>
    <definedName name="luas">#REF!</definedName>
    <definedName name="Luas_Bangunan" localSheetId="7">#REF!</definedName>
    <definedName name="Luas_Bangunan" localSheetId="6">#REF!</definedName>
    <definedName name="Luas_Bangunan" localSheetId="9">#REF!</definedName>
    <definedName name="Luas_Bangunan" localSheetId="3">#REF!</definedName>
    <definedName name="Luas_Bangunan">#REF!</definedName>
    <definedName name="luas_bibit" localSheetId="7">#REF!</definedName>
    <definedName name="luas_bibit" localSheetId="6">#REF!</definedName>
    <definedName name="luas_bibit" localSheetId="9">#REF!</definedName>
    <definedName name="luas_bibit">#REF!</definedName>
    <definedName name="luas_bibit_1" localSheetId="7">#REF!</definedName>
    <definedName name="luas_bibit_1" localSheetId="6">#REF!</definedName>
    <definedName name="luas_bibit_1" localSheetId="9">#REF!</definedName>
    <definedName name="luas_bibit_1">#REF!</definedName>
    <definedName name="luas_tg" localSheetId="7">#REF!</definedName>
    <definedName name="luas_tg" localSheetId="6">#REF!</definedName>
    <definedName name="luas_tg" localSheetId="9">#REF!</definedName>
    <definedName name="luas_tg">#REF!</definedName>
    <definedName name="luas_tg_1" localSheetId="7">#REF!</definedName>
    <definedName name="luas_tg_1" localSheetId="6">#REF!</definedName>
    <definedName name="luas_tg_1" localSheetId="9">#REF!</definedName>
    <definedName name="luas_tg_1">#REF!</definedName>
    <definedName name="lx">'[166]Account Payable:Revenue (10)'!$J$13:$J$47</definedName>
    <definedName name="LY" localSheetId="7">#REF!</definedName>
    <definedName name="LY" localSheetId="4">#REF!</definedName>
    <definedName name="LY" localSheetId="6">#REF!</definedName>
    <definedName name="LY" localSheetId="9">#REF!</definedName>
    <definedName name="LY" localSheetId="3">#REF!</definedName>
    <definedName name="LY">#REF!</definedName>
    <definedName name="m" localSheetId="7">#REF!</definedName>
    <definedName name="m" localSheetId="6">#REF!</definedName>
    <definedName name="m" localSheetId="9">#REF!</definedName>
    <definedName name="m" localSheetId="3">#REF!</definedName>
    <definedName name="m">#REF!</definedName>
    <definedName name="M.010" localSheetId="7">#REF!</definedName>
    <definedName name="M.010" localSheetId="6">#REF!</definedName>
    <definedName name="M.010" localSheetId="9">#REF!</definedName>
    <definedName name="M.010" localSheetId="3">#REF!</definedName>
    <definedName name="M.010">#REF!</definedName>
    <definedName name="M.011" localSheetId="7">#REF!</definedName>
    <definedName name="M.011" localSheetId="6">#REF!</definedName>
    <definedName name="M.011" localSheetId="9">#REF!</definedName>
    <definedName name="M.011" localSheetId="3">#REF!</definedName>
    <definedName name="M.011">#REF!</definedName>
    <definedName name="M.012" localSheetId="7">#REF!</definedName>
    <definedName name="M.012" localSheetId="6">#REF!</definedName>
    <definedName name="M.012" localSheetId="9">#REF!</definedName>
    <definedName name="M.012" localSheetId="3">#REF!</definedName>
    <definedName name="M.012">#REF!</definedName>
    <definedName name="M.0121" localSheetId="7">#REF!</definedName>
    <definedName name="M.0121" localSheetId="6">#REF!</definedName>
    <definedName name="M.0121" localSheetId="9">#REF!</definedName>
    <definedName name="M.0121" localSheetId="3">#REF!</definedName>
    <definedName name="M.0121">#REF!</definedName>
    <definedName name="M.0122" localSheetId="7">#REF!</definedName>
    <definedName name="M.0122" localSheetId="6">#REF!</definedName>
    <definedName name="M.0122" localSheetId="9">#REF!</definedName>
    <definedName name="M.0122" localSheetId="3">#REF!</definedName>
    <definedName name="M.0122">#REF!</definedName>
    <definedName name="M.014" localSheetId="7">#REF!</definedName>
    <definedName name="M.014" localSheetId="6">#REF!</definedName>
    <definedName name="M.014" localSheetId="9">#REF!</definedName>
    <definedName name="M.014" localSheetId="3">#REF!</definedName>
    <definedName name="M.014">#REF!</definedName>
    <definedName name="M.020" localSheetId="7">#REF!</definedName>
    <definedName name="M.020" localSheetId="6">#REF!</definedName>
    <definedName name="M.020" localSheetId="9">#REF!</definedName>
    <definedName name="M.020" localSheetId="3">#REF!</definedName>
    <definedName name="M.020">#REF!</definedName>
    <definedName name="M.022" localSheetId="7">#REF!</definedName>
    <definedName name="M.022" localSheetId="6">#REF!</definedName>
    <definedName name="M.022" localSheetId="9">#REF!</definedName>
    <definedName name="M.022" localSheetId="3">#REF!</definedName>
    <definedName name="M.022">#REF!</definedName>
    <definedName name="M.023" localSheetId="7">#REF!</definedName>
    <definedName name="M.023" localSheetId="6">#REF!</definedName>
    <definedName name="M.023" localSheetId="9">#REF!</definedName>
    <definedName name="M.023" localSheetId="3">#REF!</definedName>
    <definedName name="M.023">#REF!</definedName>
    <definedName name="M.024" localSheetId="7">#REF!</definedName>
    <definedName name="M.024" localSheetId="6">#REF!</definedName>
    <definedName name="M.024" localSheetId="9">#REF!</definedName>
    <definedName name="M.024" localSheetId="3">#REF!</definedName>
    <definedName name="M.024">#REF!</definedName>
    <definedName name="M.025" localSheetId="7">#REF!</definedName>
    <definedName name="M.025" localSheetId="6">#REF!</definedName>
    <definedName name="M.025" localSheetId="9">#REF!</definedName>
    <definedName name="M.025" localSheetId="3">#REF!</definedName>
    <definedName name="M.025">#REF!</definedName>
    <definedName name="M.026" localSheetId="7">#REF!</definedName>
    <definedName name="M.026" localSheetId="6">#REF!</definedName>
    <definedName name="M.026" localSheetId="9">#REF!</definedName>
    <definedName name="M.026" localSheetId="3">#REF!</definedName>
    <definedName name="M.026">#REF!</definedName>
    <definedName name="M.031" localSheetId="7">#REF!</definedName>
    <definedName name="M.031" localSheetId="6">#REF!</definedName>
    <definedName name="M.031" localSheetId="9">#REF!</definedName>
    <definedName name="M.031" localSheetId="3">#REF!</definedName>
    <definedName name="M.031">#REF!</definedName>
    <definedName name="M.033" localSheetId="7">#REF!</definedName>
    <definedName name="M.033" localSheetId="6">#REF!</definedName>
    <definedName name="M.033" localSheetId="9">#REF!</definedName>
    <definedName name="M.033" localSheetId="3">#REF!</definedName>
    <definedName name="M.033">#REF!</definedName>
    <definedName name="M.035" localSheetId="7">#REF!</definedName>
    <definedName name="M.035" localSheetId="6">#REF!</definedName>
    <definedName name="M.035" localSheetId="9">#REF!</definedName>
    <definedName name="M.035" localSheetId="3">#REF!</definedName>
    <definedName name="M.035">#REF!</definedName>
    <definedName name="M.040" localSheetId="7">#REF!</definedName>
    <definedName name="M.040" localSheetId="6">#REF!</definedName>
    <definedName name="M.040" localSheetId="9">#REF!</definedName>
    <definedName name="M.040" localSheetId="3">#REF!</definedName>
    <definedName name="M.040">#REF!</definedName>
    <definedName name="M.041" localSheetId="7">#REF!</definedName>
    <definedName name="M.041" localSheetId="6">#REF!</definedName>
    <definedName name="M.041" localSheetId="9">#REF!</definedName>
    <definedName name="M.041" localSheetId="3">#REF!</definedName>
    <definedName name="M.041">#REF!</definedName>
    <definedName name="M.042" localSheetId="7">#REF!</definedName>
    <definedName name="M.042" localSheetId="6">#REF!</definedName>
    <definedName name="M.042" localSheetId="9">#REF!</definedName>
    <definedName name="M.042" localSheetId="3">#REF!</definedName>
    <definedName name="M.042">#REF!</definedName>
    <definedName name="M.050" localSheetId="7">#REF!</definedName>
    <definedName name="M.050" localSheetId="6">#REF!</definedName>
    <definedName name="M.050" localSheetId="9">#REF!</definedName>
    <definedName name="M.050" localSheetId="3">#REF!</definedName>
    <definedName name="M.050">#REF!</definedName>
    <definedName name="M.061" localSheetId="7">#REF!</definedName>
    <definedName name="M.061" localSheetId="6">#REF!</definedName>
    <definedName name="M.061" localSheetId="9">#REF!</definedName>
    <definedName name="M.061" localSheetId="3">#REF!</definedName>
    <definedName name="M.061">#REF!</definedName>
    <definedName name="M.064" localSheetId="7">#REF!</definedName>
    <definedName name="M.064" localSheetId="6">#REF!</definedName>
    <definedName name="M.064" localSheetId="9">#REF!</definedName>
    <definedName name="M.064" localSheetId="3">#REF!</definedName>
    <definedName name="M.064">#REF!</definedName>
    <definedName name="M.065" localSheetId="7">#REF!</definedName>
    <definedName name="M.065" localSheetId="6">#REF!</definedName>
    <definedName name="M.065" localSheetId="9">#REF!</definedName>
    <definedName name="M.065" localSheetId="3">#REF!</definedName>
    <definedName name="M.065">#REF!</definedName>
    <definedName name="M.080" localSheetId="7">#REF!</definedName>
    <definedName name="M.080" localSheetId="6">#REF!</definedName>
    <definedName name="M.080" localSheetId="9">#REF!</definedName>
    <definedName name="M.080" localSheetId="3">#REF!</definedName>
    <definedName name="M.080">#REF!</definedName>
    <definedName name="M.081" localSheetId="7">#REF!</definedName>
    <definedName name="M.081" localSheetId="6">#REF!</definedName>
    <definedName name="M.081" localSheetId="9">#REF!</definedName>
    <definedName name="M.081" localSheetId="3">#REF!</definedName>
    <definedName name="M.081">#REF!</definedName>
    <definedName name="M.090" localSheetId="7">#REF!</definedName>
    <definedName name="M.090" localSheetId="6">#REF!</definedName>
    <definedName name="M.090" localSheetId="9">#REF!</definedName>
    <definedName name="M.090" localSheetId="3">#REF!</definedName>
    <definedName name="M.090">#REF!</definedName>
    <definedName name="M.162" localSheetId="7">#REF!</definedName>
    <definedName name="M.162" localSheetId="6">#REF!</definedName>
    <definedName name="M.162" localSheetId="9">#REF!</definedName>
    <definedName name="M.162" localSheetId="3">#REF!</definedName>
    <definedName name="M.162">#REF!</definedName>
    <definedName name="M.164" localSheetId="7">#REF!</definedName>
    <definedName name="M.164" localSheetId="6">#REF!</definedName>
    <definedName name="M.164" localSheetId="9">#REF!</definedName>
    <definedName name="M.164" localSheetId="3">#REF!</definedName>
    <definedName name="M.164">#REF!</definedName>
    <definedName name="M.166" localSheetId="7">#REF!</definedName>
    <definedName name="M.166" localSheetId="6">#REF!</definedName>
    <definedName name="M.166" localSheetId="9">#REF!</definedName>
    <definedName name="M.166" localSheetId="3">#REF!</definedName>
    <definedName name="M.166">#REF!</definedName>
    <definedName name="M.167" localSheetId="7">#REF!</definedName>
    <definedName name="M.167" localSheetId="6">#REF!</definedName>
    <definedName name="M.167" localSheetId="9">#REF!</definedName>
    <definedName name="M.167" localSheetId="3">#REF!</definedName>
    <definedName name="M.167">#REF!</definedName>
    <definedName name="M.170" localSheetId="7">#REF!</definedName>
    <definedName name="M.170" localSheetId="6">#REF!</definedName>
    <definedName name="M.170" localSheetId="9">#REF!</definedName>
    <definedName name="M.170" localSheetId="3">#REF!</definedName>
    <definedName name="M.170">#REF!</definedName>
    <definedName name="M.180" localSheetId="7">#REF!</definedName>
    <definedName name="M.180" localSheetId="6">#REF!</definedName>
    <definedName name="M.180" localSheetId="9">#REF!</definedName>
    <definedName name="M.180" localSheetId="3">#REF!</definedName>
    <definedName name="M.180">#REF!</definedName>
    <definedName name="m102bnnc" localSheetId="7">'[46]lam-moi'!#REF!</definedName>
    <definedName name="m102bnnc" localSheetId="6">'[46]lam-moi'!#REF!</definedName>
    <definedName name="m102bnnc" localSheetId="9">'[46]lam-moi'!#REF!</definedName>
    <definedName name="m102bnnc" localSheetId="3">'[46]lam-moi'!#REF!</definedName>
    <definedName name="m102bnnc">'[46]lam-moi'!#REF!</definedName>
    <definedName name="m102bnvl" localSheetId="7">'[46]lam-moi'!#REF!</definedName>
    <definedName name="m102bnvl" localSheetId="6">'[46]lam-moi'!#REF!</definedName>
    <definedName name="m102bnvl" localSheetId="9">'[46]lam-moi'!#REF!</definedName>
    <definedName name="m102bnvl" localSheetId="3">'[46]lam-moi'!#REF!</definedName>
    <definedName name="m102bnvl">'[46]lam-moi'!#REF!</definedName>
    <definedName name="m10aamtc" localSheetId="7">'[46]t-h HA THE'!#REF!</definedName>
    <definedName name="m10aamtc" localSheetId="6">'[46]t-h HA THE'!#REF!</definedName>
    <definedName name="m10aamtc" localSheetId="9">'[46]t-h HA THE'!#REF!</definedName>
    <definedName name="m10aamtc" localSheetId="3">'[46]t-h HA THE'!#REF!</definedName>
    <definedName name="m10aamtc">'[46]t-h HA THE'!#REF!</definedName>
    <definedName name="m10aanc" localSheetId="7">'[46]lam-moi'!#REF!</definedName>
    <definedName name="m10aanc" localSheetId="6">'[46]lam-moi'!#REF!</definedName>
    <definedName name="m10aanc" localSheetId="9">'[46]lam-moi'!#REF!</definedName>
    <definedName name="m10aanc" localSheetId="3">'[46]lam-moi'!#REF!</definedName>
    <definedName name="m10aanc">'[46]lam-moi'!#REF!</definedName>
    <definedName name="m10aavl" localSheetId="7">'[46]lam-moi'!#REF!</definedName>
    <definedName name="m10aavl" localSheetId="6">'[46]lam-moi'!#REF!</definedName>
    <definedName name="m10aavl" localSheetId="9">'[46]lam-moi'!#REF!</definedName>
    <definedName name="m10aavl" localSheetId="3">'[46]lam-moi'!#REF!</definedName>
    <definedName name="m10aavl">'[46]lam-moi'!#REF!</definedName>
    <definedName name="m10anc" localSheetId="7">'[46]lam-moi'!#REF!</definedName>
    <definedName name="m10anc" localSheetId="6">'[46]lam-moi'!#REF!</definedName>
    <definedName name="m10anc" localSheetId="9">'[46]lam-moi'!#REF!</definedName>
    <definedName name="m10anc" localSheetId="3">'[46]lam-moi'!#REF!</definedName>
    <definedName name="m10anc">'[46]lam-moi'!#REF!</definedName>
    <definedName name="m10avl" localSheetId="7">'[46]lam-moi'!#REF!</definedName>
    <definedName name="m10avl" localSheetId="6">'[46]lam-moi'!#REF!</definedName>
    <definedName name="m10avl" localSheetId="9">'[46]lam-moi'!#REF!</definedName>
    <definedName name="m10avl" localSheetId="3">'[46]lam-moi'!#REF!</definedName>
    <definedName name="m10avl">'[46]lam-moi'!#REF!</definedName>
    <definedName name="m10banc" localSheetId="7">'[46]lam-moi'!#REF!</definedName>
    <definedName name="m10banc" localSheetId="6">'[46]lam-moi'!#REF!</definedName>
    <definedName name="m10banc" localSheetId="9">'[46]lam-moi'!#REF!</definedName>
    <definedName name="m10banc" localSheetId="3">'[46]lam-moi'!#REF!</definedName>
    <definedName name="m10banc">'[46]lam-moi'!#REF!</definedName>
    <definedName name="m10bavl" localSheetId="7">'[46]lam-moi'!#REF!</definedName>
    <definedName name="m10bavl" localSheetId="6">'[46]lam-moi'!#REF!</definedName>
    <definedName name="m10bavl" localSheetId="9">'[46]lam-moi'!#REF!</definedName>
    <definedName name="m10bavl" localSheetId="3">'[46]lam-moi'!#REF!</definedName>
    <definedName name="m10bavl">'[46]lam-moi'!#REF!</definedName>
    <definedName name="m122bnnc" localSheetId="7">'[46]lam-moi'!#REF!</definedName>
    <definedName name="m122bnnc" localSheetId="6">'[46]lam-moi'!#REF!</definedName>
    <definedName name="m122bnnc" localSheetId="9">'[46]lam-moi'!#REF!</definedName>
    <definedName name="m122bnnc" localSheetId="3">'[46]lam-moi'!#REF!</definedName>
    <definedName name="m122bnnc">'[46]lam-moi'!#REF!</definedName>
    <definedName name="m122bnvl" localSheetId="7">'[46]lam-moi'!#REF!</definedName>
    <definedName name="m122bnvl" localSheetId="6">'[46]lam-moi'!#REF!</definedName>
    <definedName name="m122bnvl" localSheetId="9">'[46]lam-moi'!#REF!</definedName>
    <definedName name="m122bnvl" localSheetId="3">'[46]lam-moi'!#REF!</definedName>
    <definedName name="m122bnvl">'[46]lam-moi'!#REF!</definedName>
    <definedName name="m12aanc" localSheetId="7">'[46]lam-moi'!#REF!</definedName>
    <definedName name="m12aanc" localSheetId="6">'[46]lam-moi'!#REF!</definedName>
    <definedName name="m12aanc" localSheetId="9">'[46]lam-moi'!#REF!</definedName>
    <definedName name="m12aanc" localSheetId="3">'[46]lam-moi'!#REF!</definedName>
    <definedName name="m12aanc">'[46]lam-moi'!#REF!</definedName>
    <definedName name="m12aavl" localSheetId="7">'[46]lam-moi'!#REF!</definedName>
    <definedName name="m12aavl" localSheetId="6">'[46]lam-moi'!#REF!</definedName>
    <definedName name="m12aavl" localSheetId="9">'[46]lam-moi'!#REF!</definedName>
    <definedName name="m12aavl" localSheetId="3">'[46]lam-moi'!#REF!</definedName>
    <definedName name="m12aavl">'[46]lam-moi'!#REF!</definedName>
    <definedName name="m12anc" localSheetId="7">'[46]lam-moi'!#REF!</definedName>
    <definedName name="m12anc" localSheetId="6">'[46]lam-moi'!#REF!</definedName>
    <definedName name="m12anc" localSheetId="9">'[46]lam-moi'!#REF!</definedName>
    <definedName name="m12anc" localSheetId="3">'[46]lam-moi'!#REF!</definedName>
    <definedName name="m12anc">'[46]lam-moi'!#REF!</definedName>
    <definedName name="m12avl" localSheetId="7">'[46]lam-moi'!#REF!</definedName>
    <definedName name="m12avl" localSheetId="6">'[46]lam-moi'!#REF!</definedName>
    <definedName name="m12avl" localSheetId="9">'[46]lam-moi'!#REF!</definedName>
    <definedName name="m12avl" localSheetId="3">'[46]lam-moi'!#REF!</definedName>
    <definedName name="m12avl">'[46]lam-moi'!#REF!</definedName>
    <definedName name="M12ba3p" localSheetId="7">#REF!</definedName>
    <definedName name="M12ba3p" localSheetId="4">#REF!</definedName>
    <definedName name="M12ba3p" localSheetId="6">#REF!</definedName>
    <definedName name="M12ba3p" localSheetId="9">#REF!</definedName>
    <definedName name="M12ba3p" localSheetId="3">#REF!</definedName>
    <definedName name="M12ba3p">#REF!</definedName>
    <definedName name="m12banc" localSheetId="7">'[46]lam-moi'!#REF!</definedName>
    <definedName name="m12banc" localSheetId="4">'[46]lam-moi'!#REF!</definedName>
    <definedName name="m12banc" localSheetId="6">'[46]lam-moi'!#REF!</definedName>
    <definedName name="m12banc" localSheetId="9">'[46]lam-moi'!#REF!</definedName>
    <definedName name="m12banc" localSheetId="3">'[46]lam-moi'!#REF!</definedName>
    <definedName name="m12banc">'[46]lam-moi'!#REF!</definedName>
    <definedName name="m12bavl" localSheetId="7">'[46]lam-moi'!#REF!</definedName>
    <definedName name="m12bavl" localSheetId="6">'[46]lam-moi'!#REF!</definedName>
    <definedName name="m12bavl" localSheetId="9">'[46]lam-moi'!#REF!</definedName>
    <definedName name="m12bavl" localSheetId="3">'[46]lam-moi'!#REF!</definedName>
    <definedName name="m12bavl">'[46]lam-moi'!#REF!</definedName>
    <definedName name="M12bb1p" localSheetId="7">#REF!</definedName>
    <definedName name="M12bb1p" localSheetId="4">#REF!</definedName>
    <definedName name="M12bb1p" localSheetId="6">#REF!</definedName>
    <definedName name="M12bb1p" localSheetId="9">#REF!</definedName>
    <definedName name="M12bb1p" localSheetId="3">#REF!</definedName>
    <definedName name="M12bb1p">#REF!</definedName>
    <definedName name="m12bbnc" localSheetId="7">'[46]lam-moi'!#REF!</definedName>
    <definedName name="m12bbnc" localSheetId="4">'[46]lam-moi'!#REF!</definedName>
    <definedName name="m12bbnc" localSheetId="6">'[46]lam-moi'!#REF!</definedName>
    <definedName name="m12bbnc" localSheetId="9">'[46]lam-moi'!#REF!</definedName>
    <definedName name="m12bbnc" localSheetId="3">'[46]lam-moi'!#REF!</definedName>
    <definedName name="m12bbnc">'[46]lam-moi'!#REF!</definedName>
    <definedName name="m12bbvl" localSheetId="7">'[46]lam-moi'!#REF!</definedName>
    <definedName name="m12bbvl" localSheetId="6">'[46]lam-moi'!#REF!</definedName>
    <definedName name="m12bbvl" localSheetId="9">'[46]lam-moi'!#REF!</definedName>
    <definedName name="m12bbvl" localSheetId="3">'[46]lam-moi'!#REF!</definedName>
    <definedName name="m12bbvl">'[46]lam-moi'!#REF!</definedName>
    <definedName name="M12bnnc" localSheetId="7">'[46]#REF'!#REF!</definedName>
    <definedName name="M12bnnc" localSheetId="6">'[46]#REF'!#REF!</definedName>
    <definedName name="M12bnnc" localSheetId="9">'[46]#REF'!#REF!</definedName>
    <definedName name="M12bnnc" localSheetId="3">'[46]#REF'!#REF!</definedName>
    <definedName name="M12bnnc">'[46]#REF'!#REF!</definedName>
    <definedName name="M12bnvl" localSheetId="7">'[46]#REF'!#REF!</definedName>
    <definedName name="M12bnvl" localSheetId="6">'[46]#REF'!#REF!</definedName>
    <definedName name="M12bnvl" localSheetId="9">'[46]#REF'!#REF!</definedName>
    <definedName name="M12bnvl" localSheetId="3">'[46]#REF'!#REF!</definedName>
    <definedName name="M12bnvl">'[46]#REF'!#REF!</definedName>
    <definedName name="M12cbnc" localSheetId="7">#REF!</definedName>
    <definedName name="M12cbnc" localSheetId="4">#REF!</definedName>
    <definedName name="M12cbnc" localSheetId="6">#REF!</definedName>
    <definedName name="M12cbnc" localSheetId="9">#REF!</definedName>
    <definedName name="M12cbnc" localSheetId="3">#REF!</definedName>
    <definedName name="M12cbnc">#REF!</definedName>
    <definedName name="M12cbvl" localSheetId="7">#REF!</definedName>
    <definedName name="M12cbvl" localSheetId="6">#REF!</definedName>
    <definedName name="M12cbvl" localSheetId="9">#REF!</definedName>
    <definedName name="M12cbvl" localSheetId="3">#REF!</definedName>
    <definedName name="M12cbvl">#REF!</definedName>
    <definedName name="m142bnnc" localSheetId="7">'[46]lam-moi'!#REF!</definedName>
    <definedName name="m142bnnc" localSheetId="6">'[46]lam-moi'!#REF!</definedName>
    <definedName name="m142bnnc" localSheetId="9">'[46]lam-moi'!#REF!</definedName>
    <definedName name="m142bnnc" localSheetId="3">'[46]lam-moi'!#REF!</definedName>
    <definedName name="m142bnnc">'[46]lam-moi'!#REF!</definedName>
    <definedName name="m142bnvl" localSheetId="7">'[46]lam-moi'!#REF!</definedName>
    <definedName name="m142bnvl" localSheetId="6">'[46]lam-moi'!#REF!</definedName>
    <definedName name="m142bnvl" localSheetId="9">'[46]lam-moi'!#REF!</definedName>
    <definedName name="m142bnvl" localSheetId="3">'[46]lam-moi'!#REF!</definedName>
    <definedName name="m142bnvl">'[46]lam-moi'!#REF!</definedName>
    <definedName name="M14bb1p" localSheetId="7">#REF!</definedName>
    <definedName name="M14bb1p" localSheetId="4">#REF!</definedName>
    <definedName name="M14bb1p" localSheetId="6">#REF!</definedName>
    <definedName name="M14bb1p" localSheetId="9">#REF!</definedName>
    <definedName name="M14bb1p" localSheetId="3">#REF!</definedName>
    <definedName name="M14bb1p">#REF!</definedName>
    <definedName name="m14bbnc" localSheetId="7">'[46]lam-moi'!#REF!</definedName>
    <definedName name="m14bbnc" localSheetId="4">'[46]lam-moi'!#REF!</definedName>
    <definedName name="m14bbnc" localSheetId="6">'[46]lam-moi'!#REF!</definedName>
    <definedName name="m14bbnc" localSheetId="9">'[46]lam-moi'!#REF!</definedName>
    <definedName name="m14bbnc" localSheetId="3">'[46]lam-moi'!#REF!</definedName>
    <definedName name="m14bbnc">'[46]lam-moi'!#REF!</definedName>
    <definedName name="M14bbvc" localSheetId="7">'[46]CHITIET VL-NC-TT -1p'!#REF!</definedName>
    <definedName name="M14bbvc" localSheetId="6">'[46]CHITIET VL-NC-TT -1p'!#REF!</definedName>
    <definedName name="M14bbvc" localSheetId="9">'[46]CHITIET VL-NC-TT -1p'!#REF!</definedName>
    <definedName name="M14bbvc" localSheetId="3">'[46]CHITIET VL-NC-TT -1p'!#REF!</definedName>
    <definedName name="M14bbvc">'[46]CHITIET VL-NC-TT -1p'!#REF!</definedName>
    <definedName name="m14bbvl" localSheetId="7">'[46]lam-moi'!#REF!</definedName>
    <definedName name="m14bbvl" localSheetId="6">'[46]lam-moi'!#REF!</definedName>
    <definedName name="m14bbvl" localSheetId="9">'[46]lam-moi'!#REF!</definedName>
    <definedName name="m14bbvl" localSheetId="3">'[46]lam-moi'!#REF!</definedName>
    <definedName name="m14bbvl">'[46]lam-moi'!#REF!</definedName>
    <definedName name="M1A" localSheetId="7">#REF!</definedName>
    <definedName name="M1A" localSheetId="4">#REF!</definedName>
    <definedName name="M1A" localSheetId="6">#REF!</definedName>
    <definedName name="M1A" localSheetId="9">#REF!</definedName>
    <definedName name="M1A" localSheetId="3">#REF!</definedName>
    <definedName name="M1A">#REF!</definedName>
    <definedName name="M1B" localSheetId="7">#REF!</definedName>
    <definedName name="M1B" localSheetId="6">#REF!</definedName>
    <definedName name="M1B" localSheetId="9">#REF!</definedName>
    <definedName name="M1B" localSheetId="3">#REF!</definedName>
    <definedName name="M1B">#REF!</definedName>
    <definedName name="M8a" localSheetId="7">'[46]THPDMoi  (2)'!#REF!</definedName>
    <definedName name="M8a" localSheetId="6">'[46]THPDMoi  (2)'!#REF!</definedName>
    <definedName name="M8a" localSheetId="9">'[46]THPDMoi  (2)'!#REF!</definedName>
    <definedName name="M8a" localSheetId="3">'[46]THPDMoi  (2)'!#REF!</definedName>
    <definedName name="M8a">'[46]THPDMoi  (2)'!#REF!</definedName>
    <definedName name="M8aa" localSheetId="7">'[46]THPDMoi  (2)'!#REF!</definedName>
    <definedName name="M8aa" localSheetId="6">'[46]THPDMoi  (2)'!#REF!</definedName>
    <definedName name="M8aa" localSheetId="9">'[46]THPDMoi  (2)'!#REF!</definedName>
    <definedName name="M8aa" localSheetId="3">'[46]THPDMoi  (2)'!#REF!</definedName>
    <definedName name="M8aa">'[46]THPDMoi  (2)'!#REF!</definedName>
    <definedName name="m8aanc" localSheetId="7">#REF!</definedName>
    <definedName name="m8aanc" localSheetId="4">#REF!</definedName>
    <definedName name="m8aanc" localSheetId="6">#REF!</definedName>
    <definedName name="m8aanc" localSheetId="9">#REF!</definedName>
    <definedName name="m8aanc" localSheetId="3">#REF!</definedName>
    <definedName name="m8aanc">#REF!</definedName>
    <definedName name="m8aavl" localSheetId="7">#REF!</definedName>
    <definedName name="m8aavl" localSheetId="6">#REF!</definedName>
    <definedName name="m8aavl" localSheetId="9">#REF!</definedName>
    <definedName name="m8aavl" localSheetId="3">#REF!</definedName>
    <definedName name="m8aavl">#REF!</definedName>
    <definedName name="m8amtc" localSheetId="7">'[46]t-h HA THE'!#REF!</definedName>
    <definedName name="m8amtc" localSheetId="6">'[46]t-h HA THE'!#REF!</definedName>
    <definedName name="m8amtc" localSheetId="9">'[46]t-h HA THE'!#REF!</definedName>
    <definedName name="m8amtc" localSheetId="3">'[46]t-h HA THE'!#REF!</definedName>
    <definedName name="m8amtc">'[46]t-h HA THE'!#REF!</definedName>
    <definedName name="m8anc" localSheetId="7">'[46]lam-moi'!#REF!</definedName>
    <definedName name="m8anc" localSheetId="6">'[46]lam-moi'!#REF!</definedName>
    <definedName name="m8anc" localSheetId="9">'[46]lam-moi'!#REF!</definedName>
    <definedName name="m8anc" localSheetId="3">'[46]lam-moi'!#REF!</definedName>
    <definedName name="m8anc">'[46]lam-moi'!#REF!</definedName>
    <definedName name="m8avl" localSheetId="7">'[46]lam-moi'!#REF!</definedName>
    <definedName name="m8avl" localSheetId="6">'[46]lam-moi'!#REF!</definedName>
    <definedName name="m8avl" localSheetId="9">'[46]lam-moi'!#REF!</definedName>
    <definedName name="m8avl" localSheetId="3">'[46]lam-moi'!#REF!</definedName>
    <definedName name="m8avl">'[46]lam-moi'!#REF!</definedName>
    <definedName name="Ma3pnc" localSheetId="7">#REF!</definedName>
    <definedName name="Ma3pnc" localSheetId="4">#REF!</definedName>
    <definedName name="Ma3pnc" localSheetId="6">#REF!</definedName>
    <definedName name="Ma3pnc" localSheetId="9">#REF!</definedName>
    <definedName name="Ma3pnc" localSheetId="3">#REF!</definedName>
    <definedName name="Ma3pnc">#REF!</definedName>
    <definedName name="Ma3pvl" localSheetId="7">#REF!</definedName>
    <definedName name="Ma3pvl" localSheetId="6">#REF!</definedName>
    <definedName name="Ma3pvl" localSheetId="9">#REF!</definedName>
    <definedName name="Ma3pvl" localSheetId="3">#REF!</definedName>
    <definedName name="Ma3pvl">#REF!</definedName>
    <definedName name="Maa3pnc" localSheetId="7">#REF!</definedName>
    <definedName name="Maa3pnc" localSheetId="6">#REF!</definedName>
    <definedName name="Maa3pnc" localSheetId="9">#REF!</definedName>
    <definedName name="Maa3pnc" localSheetId="3">#REF!</definedName>
    <definedName name="Maa3pnc">#REF!</definedName>
    <definedName name="Maa3pvl" localSheetId="7">#REF!</definedName>
    <definedName name="Maa3pvl" localSheetId="6">#REF!</definedName>
    <definedName name="Maa3pvl" localSheetId="9">#REF!</definedName>
    <definedName name="Maa3pvl" localSheetId="3">#REF!</definedName>
    <definedName name="Maa3pvl">#REF!</definedName>
    <definedName name="magne" localSheetId="7">#REF!</definedName>
    <definedName name="magne" localSheetId="6">#REF!</definedName>
    <definedName name="magne" localSheetId="9">#REF!</definedName>
    <definedName name="magne" localSheetId="3">#REF!</definedName>
    <definedName name="magne">#REF!</definedName>
    <definedName name="MAKADAM">[37]Vibro_Roller!$F$68:$F$72</definedName>
    <definedName name="MANDOR311" localSheetId="7">#REF!</definedName>
    <definedName name="MANDOR311" localSheetId="4">#REF!</definedName>
    <definedName name="MANDOR311" localSheetId="6">#REF!</definedName>
    <definedName name="MANDOR311" localSheetId="9">#REF!</definedName>
    <definedName name="MANDOR311" localSheetId="3">#REF!</definedName>
    <definedName name="MANDOR311">#REF!</definedName>
    <definedName name="MANDOR312" localSheetId="7">#REF!</definedName>
    <definedName name="MANDOR312" localSheetId="6">#REF!</definedName>
    <definedName name="MANDOR312" localSheetId="9">#REF!</definedName>
    <definedName name="MANDOR312" localSheetId="3">#REF!</definedName>
    <definedName name="MANDOR312">#REF!</definedName>
    <definedName name="MANDOR33" localSheetId="7">#REF!</definedName>
    <definedName name="MANDOR33" localSheetId="6">#REF!</definedName>
    <definedName name="MANDOR33" localSheetId="9">#REF!</definedName>
    <definedName name="MANDOR33" localSheetId="3">#REF!</definedName>
    <definedName name="MANDOR33">#REF!</definedName>
    <definedName name="MANDOR511" localSheetId="7">#REF!</definedName>
    <definedName name="MANDOR511" localSheetId="6">#REF!</definedName>
    <definedName name="MANDOR511" localSheetId="9">#REF!</definedName>
    <definedName name="MANDOR511" localSheetId="3">#REF!</definedName>
    <definedName name="MANDOR511">#REF!</definedName>
    <definedName name="MANDOR512" localSheetId="7">#REF!</definedName>
    <definedName name="MANDOR512" localSheetId="6">#REF!</definedName>
    <definedName name="MANDOR512" localSheetId="9">#REF!</definedName>
    <definedName name="MANDOR512" localSheetId="3">#REF!</definedName>
    <definedName name="MANDOR512">#REF!</definedName>
    <definedName name="MANDOR521" localSheetId="7">#REF!</definedName>
    <definedName name="MANDOR521" localSheetId="6">#REF!</definedName>
    <definedName name="MANDOR521" localSheetId="9">#REF!</definedName>
    <definedName name="MANDOR521" localSheetId="3">#REF!</definedName>
    <definedName name="MANDOR521">#REF!</definedName>
    <definedName name="MANDOR611" localSheetId="7">#REF!</definedName>
    <definedName name="MANDOR611" localSheetId="6">#REF!</definedName>
    <definedName name="MANDOR611" localSheetId="9">#REF!</definedName>
    <definedName name="MANDOR611" localSheetId="3">#REF!</definedName>
    <definedName name="MANDOR611">#REF!</definedName>
    <definedName name="MANDOR753" localSheetId="7">#REF!</definedName>
    <definedName name="MANDOR753" localSheetId="6">#REF!</definedName>
    <definedName name="MANDOR753" localSheetId="9">#REF!</definedName>
    <definedName name="MANDOR753" localSheetId="3">#REF!</definedName>
    <definedName name="MANDOR753">#REF!</definedName>
    <definedName name="MANDOR818" localSheetId="7">#REF!</definedName>
    <definedName name="MANDOR818" localSheetId="6">#REF!</definedName>
    <definedName name="MANDOR818" localSheetId="9">#REF!</definedName>
    <definedName name="MANDOR818" localSheetId="3">#REF!</definedName>
    <definedName name="MANDOR818">#REF!</definedName>
    <definedName name="MANDOR819" localSheetId="7">#REF!</definedName>
    <definedName name="MANDOR819" localSheetId="6">#REF!</definedName>
    <definedName name="MANDOR819" localSheetId="9">#REF!</definedName>
    <definedName name="MANDOR819" localSheetId="3">#REF!</definedName>
    <definedName name="MANDOR819">#REF!</definedName>
    <definedName name="MANKOT" localSheetId="7">#REF!</definedName>
    <definedName name="MANKOT" localSheetId="6">#REF!</definedName>
    <definedName name="MANKOT" localSheetId="9">#REF!</definedName>
    <definedName name="MANKOT">#REF!</definedName>
    <definedName name="MAPPING">[167]Mapping!$A$1:$I$457</definedName>
    <definedName name="mar_prima" localSheetId="8">#REF!</definedName>
    <definedName name="mar_prima" localSheetId="7">#REF!</definedName>
    <definedName name="mar_prima" localSheetId="4">#REF!</definedName>
    <definedName name="mar_prima" localSheetId="6">#REF!</definedName>
    <definedName name="mar_prima" localSheetId="9">#REF!</definedName>
    <definedName name="mar_prima" localSheetId="3">#REF!</definedName>
    <definedName name="mar_prima">#REF!</definedName>
    <definedName name="mark_up" localSheetId="7">#REF!</definedName>
    <definedName name="mark_up" localSheetId="6">#REF!</definedName>
    <definedName name="mark_up" localSheetId="9">#REF!</definedName>
    <definedName name="mark_up" localSheetId="3">#REF!</definedName>
    <definedName name="mark_up">#REF!</definedName>
    <definedName name="MARKUP" localSheetId="7">#REF!</definedName>
    <definedName name="MARKUP" localSheetId="6">#REF!</definedName>
    <definedName name="MARKUP" localSheetId="9">#REF!</definedName>
    <definedName name="MARKUP" localSheetId="3">#REF!</definedName>
    <definedName name="MARKUP">#REF!</definedName>
    <definedName name="Marzo" localSheetId="7">#REF!</definedName>
    <definedName name="Marzo" localSheetId="6">#REF!</definedName>
    <definedName name="Marzo" localSheetId="9">#REF!</definedName>
    <definedName name="Marzo" localSheetId="3">#REF!</definedName>
    <definedName name="Marzo">#REF!</definedName>
    <definedName name="mat" localSheetId="7">#REF!</definedName>
    <definedName name="mat" localSheetId="6">#REF!</definedName>
    <definedName name="mat" localSheetId="9">#REF!</definedName>
    <definedName name="mat" localSheetId="3">#REF!</definedName>
    <definedName name="mat">#REF!</definedName>
    <definedName name="material" localSheetId="7">'[168]SE-C'!#REF!</definedName>
    <definedName name="material" localSheetId="6">'[168]SE-C'!#REF!</definedName>
    <definedName name="material" localSheetId="9">'[168]SE-C'!#REF!</definedName>
    <definedName name="material" localSheetId="3">'[168]SE-C'!#REF!</definedName>
    <definedName name="material">'[168]SE-C'!#REF!</definedName>
    <definedName name="MATERIAL_BANTU__BESI_SIKU" localSheetId="7">'[68]DAFTAR HARGA'!#REF!</definedName>
    <definedName name="MATERIAL_BANTU__BESI_SIKU" localSheetId="6">'[68]DAFTAR HARGA'!#REF!</definedName>
    <definedName name="MATERIAL_BANTU__BESI_SIKU" localSheetId="9">'[68]DAFTAR HARGA'!#REF!</definedName>
    <definedName name="MATERIAL_BANTU__BESI_SIKU" localSheetId="3">'[68]DAFTAR HARGA'!#REF!</definedName>
    <definedName name="MATERIAL_BANTU__BESI_SIKU">'[68]DAFTAR HARGA'!#REF!</definedName>
    <definedName name="material2">[128]Pricing!$AC$15:$AL$302</definedName>
    <definedName name="mati" localSheetId="7" hidden="1">#REF!</definedName>
    <definedName name="mati" localSheetId="6" hidden="1">#REF!</definedName>
    <definedName name="mati" localSheetId="9" hidden="1">#REF!</definedName>
    <definedName name="mati" hidden="1">#REF!</definedName>
    <definedName name="Maumere" localSheetId="7">#REF!</definedName>
    <definedName name="Maumere" localSheetId="6">#REF!</definedName>
    <definedName name="Maumere" localSheetId="9">#REF!</definedName>
    <definedName name="Maumere">#REF!</definedName>
    <definedName name="MaumerePus" localSheetId="7">#REF!</definedName>
    <definedName name="MaumerePus" localSheetId="6">#REF!</definedName>
    <definedName name="MaumerePus" localSheetId="9">#REF!</definedName>
    <definedName name="MaumerePus">#REF!</definedName>
    <definedName name="may_prima" localSheetId="7">#REF!</definedName>
    <definedName name="may_prima" localSheetId="6">#REF!</definedName>
    <definedName name="may_prima" localSheetId="9">#REF!</definedName>
    <definedName name="may_prima" localSheetId="3">#REF!</definedName>
    <definedName name="may_prima">#REF!</definedName>
    <definedName name="Mayo" localSheetId="7">#REF!</definedName>
    <definedName name="Mayo" localSheetId="6">#REF!</definedName>
    <definedName name="Mayo" localSheetId="9">#REF!</definedName>
    <definedName name="Mayo" localSheetId="3">#REF!</definedName>
    <definedName name="Mayo">#REF!</definedName>
    <definedName name="MB" hidden="1">{"'Income Statement'!$A$1:$L$32"}</definedName>
    <definedName name="Mba1p" localSheetId="7">#REF!</definedName>
    <definedName name="Mba1p" localSheetId="6">#REF!</definedName>
    <definedName name="Mba1p" localSheetId="9">#REF!</definedName>
    <definedName name="Mba1p" localSheetId="3">#REF!</definedName>
    <definedName name="Mba1p">#REF!</definedName>
    <definedName name="Mba3p" localSheetId="7">#REF!</definedName>
    <definedName name="Mba3p" localSheetId="6">#REF!</definedName>
    <definedName name="Mba3p" localSheetId="9">#REF!</definedName>
    <definedName name="Mba3p" localSheetId="3">#REF!</definedName>
    <definedName name="Mba3p">#REF!</definedName>
    <definedName name="Mbb3p" localSheetId="7">#REF!</definedName>
    <definedName name="Mbb3p" localSheetId="6">#REF!</definedName>
    <definedName name="Mbb3p" localSheetId="9">#REF!</definedName>
    <definedName name="Mbb3p" localSheetId="3">#REF!</definedName>
    <definedName name="Mbb3p">#REF!</definedName>
    <definedName name="mbbm01" localSheetId="7">#REF!</definedName>
    <definedName name="mbbm01" localSheetId="6">#REF!</definedName>
    <definedName name="mbbm01" localSheetId="9">#REF!</definedName>
    <definedName name="mbbm01" localSheetId="3">#REF!</definedName>
    <definedName name="mbbm01">#REF!</definedName>
    <definedName name="mbbm02" localSheetId="7">#REF!</definedName>
    <definedName name="mbbm02" localSheetId="6">#REF!</definedName>
    <definedName name="mbbm02" localSheetId="9">#REF!</definedName>
    <definedName name="mbbm02" localSheetId="3">#REF!</definedName>
    <definedName name="mbbm02">#REF!</definedName>
    <definedName name="mbbm03" localSheetId="7">#REF!</definedName>
    <definedName name="mbbm03" localSheetId="6">#REF!</definedName>
    <definedName name="mbbm03" localSheetId="9">#REF!</definedName>
    <definedName name="mbbm03" localSheetId="3">#REF!</definedName>
    <definedName name="mbbm03">#REF!</definedName>
    <definedName name="mbbm04" localSheetId="7">#REF!</definedName>
    <definedName name="mbbm04" localSheetId="6">#REF!</definedName>
    <definedName name="mbbm04" localSheetId="9">#REF!</definedName>
    <definedName name="mbbm04" localSheetId="3">#REF!</definedName>
    <definedName name="mbbm04">#REF!</definedName>
    <definedName name="mbbm05" localSheetId="7">#REF!</definedName>
    <definedName name="mbbm05" localSheetId="6">#REF!</definedName>
    <definedName name="mbbm05" localSheetId="9">#REF!</definedName>
    <definedName name="mbbm05" localSheetId="3">#REF!</definedName>
    <definedName name="mbbm05">#REF!</definedName>
    <definedName name="mbbm10" localSheetId="7">#REF!</definedName>
    <definedName name="mbbm10" localSheetId="6">#REF!</definedName>
    <definedName name="mbbm10" localSheetId="9">#REF!</definedName>
    <definedName name="mbbm10" localSheetId="3">#REF!</definedName>
    <definedName name="mbbm10">#REF!</definedName>
    <definedName name="mbbm15" localSheetId="7">#REF!</definedName>
    <definedName name="mbbm15" localSheetId="6">#REF!</definedName>
    <definedName name="mbbm15" localSheetId="9">#REF!</definedName>
    <definedName name="mbbm15" localSheetId="3">#REF!</definedName>
    <definedName name="mbbm15">#REF!</definedName>
    <definedName name="mbbm20" localSheetId="7">#REF!</definedName>
    <definedName name="mbbm20" localSheetId="6">#REF!</definedName>
    <definedName name="mbbm20" localSheetId="9">#REF!</definedName>
    <definedName name="mbbm20" localSheetId="3">#REF!</definedName>
    <definedName name="mbbm20">#REF!</definedName>
    <definedName name="Mbn1p" localSheetId="7">#REF!</definedName>
    <definedName name="Mbn1p" localSheetId="6">#REF!</definedName>
    <definedName name="Mbn1p" localSheetId="9">#REF!</definedName>
    <definedName name="Mbn1p" localSheetId="3">#REF!</definedName>
    <definedName name="Mbn1p">#REF!</definedName>
    <definedName name="mbnc" localSheetId="7">'[46]lam-moi'!#REF!</definedName>
    <definedName name="mbnc" localSheetId="6">'[46]lam-moi'!#REF!</definedName>
    <definedName name="mbnc" localSheetId="9">'[46]lam-moi'!#REF!</definedName>
    <definedName name="mbnc" localSheetId="3">'[46]lam-moi'!#REF!</definedName>
    <definedName name="mbnc">'[46]lam-moi'!#REF!</definedName>
    <definedName name="mbvl" localSheetId="7">'[46]lam-moi'!#REF!</definedName>
    <definedName name="mbvl" localSheetId="6">'[46]lam-moi'!#REF!</definedName>
    <definedName name="mbvl" localSheetId="9">'[46]lam-moi'!#REF!</definedName>
    <definedName name="mbvl" localSheetId="3">'[46]lam-moi'!#REF!</definedName>
    <definedName name="mbvl">'[46]lam-moi'!#REF!</definedName>
    <definedName name="MDT_DNRS" localSheetId="7">#REF!</definedName>
    <definedName name="MDT_DNRS" localSheetId="6">#REF!</definedName>
    <definedName name="MDT_DNRS" localSheetId="9">#REF!</definedName>
    <definedName name="MDT_DNRS">#REF!</definedName>
    <definedName name="ME" localSheetId="7">#REF!</definedName>
    <definedName name="ME" localSheetId="6">#REF!</definedName>
    <definedName name="ME" localSheetId="9">#REF!</definedName>
    <definedName name="ME" localSheetId="3">#REF!</definedName>
    <definedName name="ME">#REF!</definedName>
    <definedName name="MEDIUM_AGGREGATE" localSheetId="7">'[68]DAFTAR HARGA'!#REF!</definedName>
    <definedName name="MEDIUM_AGGREGATE" localSheetId="6">'[68]DAFTAR HARGA'!#REF!</definedName>
    <definedName name="MEDIUM_AGGREGATE" localSheetId="9">'[68]DAFTAR HARGA'!#REF!</definedName>
    <definedName name="MEDIUM_AGGREGATE" localSheetId="3">'[68]DAFTAR HARGA'!#REF!</definedName>
    <definedName name="MEDIUM_AGGREGATE">'[68]DAFTAR HARGA'!#REF!</definedName>
    <definedName name="melapr" localSheetId="7">#REF!</definedName>
    <definedName name="melapr" localSheetId="4">#REF!</definedName>
    <definedName name="melapr" localSheetId="6">#REF!</definedName>
    <definedName name="melapr" localSheetId="9">#REF!</definedName>
    <definedName name="melapr" localSheetId="3">#REF!</definedName>
    <definedName name="melapr">#REF!</definedName>
    <definedName name="melaug" localSheetId="7">#REF!</definedName>
    <definedName name="melaug" localSheetId="6">#REF!</definedName>
    <definedName name="melaug" localSheetId="9">#REF!</definedName>
    <definedName name="melaug" localSheetId="3">#REF!</definedName>
    <definedName name="melaug">#REF!</definedName>
    <definedName name="meldec" localSheetId="7">#REF!</definedName>
    <definedName name="meldec" localSheetId="6">#REF!</definedName>
    <definedName name="meldec" localSheetId="9">#REF!</definedName>
    <definedName name="meldec" localSheetId="3">#REF!</definedName>
    <definedName name="meldec">#REF!</definedName>
    <definedName name="melfeb" localSheetId="7">#REF!</definedName>
    <definedName name="melfeb" localSheetId="6">#REF!</definedName>
    <definedName name="melfeb" localSheetId="9">#REF!</definedName>
    <definedName name="melfeb" localSheetId="3">#REF!</definedName>
    <definedName name="melfeb">#REF!</definedName>
    <definedName name="melgar">[116]Summary!$F$91</definedName>
    <definedName name="meljan" localSheetId="7">#REF!</definedName>
    <definedName name="meljan" localSheetId="4">#REF!</definedName>
    <definedName name="meljan" localSheetId="6">#REF!</definedName>
    <definedName name="meljan" localSheetId="9">#REF!</definedName>
    <definedName name="meljan" localSheetId="3">#REF!</definedName>
    <definedName name="meljan">#REF!</definedName>
    <definedName name="meljul" localSheetId="7">#REF!</definedName>
    <definedName name="meljul" localSheetId="6">#REF!</definedName>
    <definedName name="meljul" localSheetId="9">#REF!</definedName>
    <definedName name="meljul" localSheetId="3">#REF!</definedName>
    <definedName name="meljul">#REF!</definedName>
    <definedName name="meljun" localSheetId="7">#REF!</definedName>
    <definedName name="meljun" localSheetId="6">#REF!</definedName>
    <definedName name="meljun" localSheetId="9">#REF!</definedName>
    <definedName name="meljun" localSheetId="3">#REF!</definedName>
    <definedName name="meljun">#REF!</definedName>
    <definedName name="melmar" localSheetId="7">#REF!</definedName>
    <definedName name="melmar" localSheetId="6">#REF!</definedName>
    <definedName name="melmar" localSheetId="9">#REF!</definedName>
    <definedName name="melmar" localSheetId="3">#REF!</definedName>
    <definedName name="melmar">#REF!</definedName>
    <definedName name="melmay" localSheetId="7">#REF!</definedName>
    <definedName name="melmay" localSheetId="6">#REF!</definedName>
    <definedName name="melmay" localSheetId="9">#REF!</definedName>
    <definedName name="melmay" localSheetId="3">#REF!</definedName>
    <definedName name="melmay">#REF!</definedName>
    <definedName name="melnar">[116]Summary!$F$95</definedName>
    <definedName name="melnov" localSheetId="7">#REF!</definedName>
    <definedName name="melnov" localSheetId="4">#REF!</definedName>
    <definedName name="melnov" localSheetId="6">#REF!</definedName>
    <definedName name="melnov" localSheetId="9">#REF!</definedName>
    <definedName name="melnov" localSheetId="3">#REF!</definedName>
    <definedName name="melnov">#REF!</definedName>
    <definedName name="meloct" localSheetId="7">#REF!</definedName>
    <definedName name="meloct" localSheetId="6">#REF!</definedName>
    <definedName name="meloct" localSheetId="9">#REF!</definedName>
    <definedName name="meloct" localSheetId="3">#REF!</definedName>
    <definedName name="meloct">#REF!</definedName>
    <definedName name="melsep" localSheetId="7">#REF!</definedName>
    <definedName name="melsep" localSheetId="6">#REF!</definedName>
    <definedName name="melsep" localSheetId="9">#REF!</definedName>
    <definedName name="melsep" localSheetId="3">#REF!</definedName>
    <definedName name="melsep">#REF!</definedName>
    <definedName name="MENU" localSheetId="7">#REF!</definedName>
    <definedName name="MENU" localSheetId="6">#REF!</definedName>
    <definedName name="MENU" localSheetId="9">#REF!</definedName>
    <definedName name="MENU" localSheetId="3">#REF!</definedName>
    <definedName name="MENU">#REF!</definedName>
    <definedName name="MENUBOQ" localSheetId="7">#REF!</definedName>
    <definedName name="MENUBOQ" localSheetId="6">#REF!</definedName>
    <definedName name="MENUBOQ" localSheetId="9">#REF!</definedName>
    <definedName name="MENUBOQ" localSheetId="3">#REF!</definedName>
    <definedName name="MENUBOQ">#REF!</definedName>
    <definedName name="merit2007" localSheetId="7">#REF!</definedName>
    <definedName name="merit2007" localSheetId="6">#REF!</definedName>
    <definedName name="merit2007" localSheetId="9">#REF!</definedName>
    <definedName name="merit2007">#REF!</definedName>
    <definedName name="mfg" hidden="1">{"Drawing&amp;Homo.result",#N/A,FALSE,"Greco Hom. and BOM"}</definedName>
    <definedName name="MH" hidden="1">{#N/A,#N/A,FALSE,"Eff-SSC2"}</definedName>
    <definedName name="MIBE" localSheetId="7">[25]Material!#REF!</definedName>
    <definedName name="MIBE" localSheetId="6">[25]Material!#REF!</definedName>
    <definedName name="MIBE" localSheetId="9">[25]Material!#REF!</definedName>
    <definedName name="MIBE" localSheetId="3">[25]Material!#REF!</definedName>
    <definedName name="MIBE">[25]Material!#REF!</definedName>
    <definedName name="MIBE1" localSheetId="7">[25]Material!#REF!</definedName>
    <definedName name="MIBE1" localSheetId="6">[25]Material!#REF!</definedName>
    <definedName name="MIBE1" localSheetId="9">[25]Material!#REF!</definedName>
    <definedName name="MIBE1" localSheetId="3">[25]Material!#REF!</definedName>
    <definedName name="MIBE1">[25]Material!#REF!</definedName>
    <definedName name="Milano" hidden="1">{#N/A,#N/A,FALSE,"Cipta-All";#N/A,#N/A,FALSE,"Individual"}</definedName>
    <definedName name="minggu">'[169]Lap Mingguan'!$B$68:$G$101</definedName>
    <definedName name="MINOR">[49]Sheet1!$A$231:$H$234</definedName>
    <definedName name="MK" localSheetId="7">#REF!</definedName>
    <definedName name="MK" localSheetId="6">#REF!</definedName>
    <definedName name="MK" localSheetId="9">#REF!</definedName>
    <definedName name="MK">#REF!</definedName>
    <definedName name="mke" localSheetId="7">#REF!</definedName>
    <definedName name="mke" localSheetId="6">#REF!</definedName>
    <definedName name="mke" localSheetId="9">#REF!</definedName>
    <definedName name="mke">#REF!</definedName>
    <definedName name="MM" localSheetId="2" hidden="1">{"'RKAP'!$A$1:$H$96"}</definedName>
    <definedName name="MM">[124]JobDetails!$A$56:$A$90</definedName>
    <definedName name="mmm" localSheetId="8">[46]giathanh1!#REF!</definedName>
    <definedName name="mmm" localSheetId="7">[46]giathanh1!#REF!</definedName>
    <definedName name="mmm" localSheetId="4">[46]giathanh1!#REF!</definedName>
    <definedName name="mmm" localSheetId="6">[46]giathanh1!#REF!</definedName>
    <definedName name="mmm" localSheetId="9">[46]giathanh1!#REF!</definedName>
    <definedName name="mmm" localSheetId="3">[46]giathanh1!#REF!</definedName>
    <definedName name="mmm" localSheetId="2" hidden="1">{"'RKAP'!$A$1:$H$96"}</definedName>
    <definedName name="mmm">[46]giathanh1!#REF!</definedName>
    <definedName name="MMM17A" localSheetId="7">[56]HSD!#REF!</definedName>
    <definedName name="MMM17A" localSheetId="6">[56]HSD!#REF!</definedName>
    <definedName name="MMM17A" localSheetId="9">[56]HSD!#REF!</definedName>
    <definedName name="MMM17A" localSheetId="3">[56]HSD!#REF!</definedName>
    <definedName name="MMM17A">[56]HSD!#REF!</definedName>
    <definedName name="MMM35A" localSheetId="7">[56]HSD!#REF!</definedName>
    <definedName name="MMM35A" localSheetId="6">[56]HSD!#REF!</definedName>
    <definedName name="MMM35A" localSheetId="9">[56]HSD!#REF!</definedName>
    <definedName name="MMM35A" localSheetId="3">[56]HSD!#REF!</definedName>
    <definedName name="MMM35A">[56]HSD!#REF!</definedName>
    <definedName name="mmmk" hidden="1">{"'Sheet1'!$A$1"}</definedName>
    <definedName name="MMMM" hidden="1">{#N/A,#N/A,FALSE,"Aging Summary";#N/A,#N/A,FALSE,"Ratio Analysis";#N/A,#N/A,FALSE,"Test 120 Day Accts";#N/A,#N/A,FALSE,"Tickmarks"}</definedName>
    <definedName name="mmmmmmm" hidden="1">{"'Sheet1'!$A$1"}</definedName>
    <definedName name="mmn" hidden="1">{#N/A,#N/A,FALSE,"Aging Summary";#N/A,#N/A,FALSE,"Ratio Analysis";#N/A,#N/A,FALSE,"Test 120 Day Accts";#N/A,#N/A,FALSE,"Tickmarks"}</definedName>
    <definedName name="MOBILISASI">[49]Sheet1!$A$13:$H$20</definedName>
    <definedName name="month">[91]Input!$N$72:$N$83</definedName>
    <definedName name="monthno">[91]Input!$M$72:$M$83</definedName>
    <definedName name="Monthof2004" localSheetId="7">#REF!</definedName>
    <definedName name="Monthof2004" localSheetId="4">#REF!</definedName>
    <definedName name="Monthof2004" localSheetId="6">#REF!</definedName>
    <definedName name="Monthof2004" localSheetId="9">#REF!</definedName>
    <definedName name="Monthof2004" localSheetId="3">#REF!</definedName>
    <definedName name="Monthof2004">#REF!</definedName>
    <definedName name="MOTORGRADER321" localSheetId="7">#REF!</definedName>
    <definedName name="MOTORGRADER321" localSheetId="6">#REF!</definedName>
    <definedName name="MOTORGRADER321" localSheetId="9">#REF!</definedName>
    <definedName name="MOTORGRADER321" localSheetId="3">#REF!</definedName>
    <definedName name="MOTORGRADER321">#REF!</definedName>
    <definedName name="MOTORGRADER33" localSheetId="7">#REF!</definedName>
    <definedName name="MOTORGRADER33" localSheetId="6">#REF!</definedName>
    <definedName name="MOTORGRADER33" localSheetId="9">#REF!</definedName>
    <definedName name="MOTORGRADER33" localSheetId="3">#REF!</definedName>
    <definedName name="MOTORGRADER33">#REF!</definedName>
    <definedName name="MOTORGRADER511" localSheetId="7">#REF!</definedName>
    <definedName name="MOTORGRADER511" localSheetId="6">#REF!</definedName>
    <definedName name="MOTORGRADER511" localSheetId="9">#REF!</definedName>
    <definedName name="MOTORGRADER511" localSheetId="3">#REF!</definedName>
    <definedName name="MOTORGRADER511">#REF!</definedName>
    <definedName name="MOTORGRADER512" localSheetId="7">#REF!</definedName>
    <definedName name="MOTORGRADER512" localSheetId="6">#REF!</definedName>
    <definedName name="MOTORGRADER512" localSheetId="9">#REF!</definedName>
    <definedName name="MOTORGRADER512" localSheetId="3">#REF!</definedName>
    <definedName name="MOTORGRADER512">#REF!</definedName>
    <definedName name="MOTORGRADER521" localSheetId="7">#REF!</definedName>
    <definedName name="MOTORGRADER521" localSheetId="6">#REF!</definedName>
    <definedName name="MOTORGRADER521" localSheetId="9">#REF!</definedName>
    <definedName name="MOTORGRADER521" localSheetId="3">#REF!</definedName>
    <definedName name="MOTORGRADER521">#REF!</definedName>
    <definedName name="MOvement">'[170]11-12'!$A$7:$V$105</definedName>
    <definedName name="mp1x25" localSheetId="7">'[46]dongia (2)'!#REF!</definedName>
    <definedName name="mp1x25" localSheetId="4">'[46]dongia (2)'!#REF!</definedName>
    <definedName name="mp1x25" localSheetId="6">'[46]dongia (2)'!#REF!</definedName>
    <definedName name="mp1x25" localSheetId="9">'[46]dongia (2)'!#REF!</definedName>
    <definedName name="mp1x25" localSheetId="3">'[46]dongia (2)'!#REF!</definedName>
    <definedName name="mp1x25">'[46]dongia (2)'!#REF!</definedName>
    <definedName name="MQE_1" localSheetId="7">#REF!</definedName>
    <definedName name="MQE_1" localSheetId="4">#REF!</definedName>
    <definedName name="MQE_1" localSheetId="6">#REF!</definedName>
    <definedName name="MQE_1" localSheetId="9">#REF!</definedName>
    <definedName name="MQE_1" localSheetId="3">#REF!</definedName>
    <definedName name="MQE_1">#REF!</definedName>
    <definedName name="MQE_2" localSheetId="7">#REF!</definedName>
    <definedName name="MQE_2" localSheetId="6">#REF!</definedName>
    <definedName name="MQE_2" localSheetId="9">#REF!</definedName>
    <definedName name="MQE_2" localSheetId="3">#REF!</definedName>
    <definedName name="MQE_2">#REF!</definedName>
    <definedName name="MRE16_P" localSheetId="7">#REF!</definedName>
    <definedName name="MRE16_P" localSheetId="6">#REF!</definedName>
    <definedName name="MRE16_P" localSheetId="9">#REF!</definedName>
    <definedName name="MRE16_P">#REF!</definedName>
    <definedName name="MTC1P" localSheetId="7">'[46]TONG HOP VL-NC TT'!#REF!</definedName>
    <definedName name="MTC1P" localSheetId="6">'[46]TONG HOP VL-NC TT'!#REF!</definedName>
    <definedName name="MTC1P" localSheetId="9">'[46]TONG HOP VL-NC TT'!#REF!</definedName>
    <definedName name="MTC1P" localSheetId="3">'[46]TONG HOP VL-NC TT'!#REF!</definedName>
    <definedName name="MTC1P">'[46]TONG HOP VL-NC TT'!#REF!</definedName>
    <definedName name="MTC3P" localSheetId="7">'[46]TONG HOP VL-NC TT'!#REF!</definedName>
    <definedName name="MTC3P" localSheetId="6">'[46]TONG HOP VL-NC TT'!#REF!</definedName>
    <definedName name="MTC3P" localSheetId="9">'[46]TONG HOP VL-NC TT'!#REF!</definedName>
    <definedName name="MTC3P" localSheetId="3">'[46]TONG HOP VL-NC TT'!#REF!</definedName>
    <definedName name="MTC3P">'[46]TONG HOP VL-NC TT'!#REF!</definedName>
    <definedName name="MTCHC">[46]TNHCHINH!$K$38</definedName>
    <definedName name="MTCMB" localSheetId="7">'[46]#REF'!#REF!</definedName>
    <definedName name="MTCMB" localSheetId="4">'[46]#REF'!#REF!</definedName>
    <definedName name="MTCMB" localSheetId="6">'[46]#REF'!#REF!</definedName>
    <definedName name="MTCMB" localSheetId="9">'[46]#REF'!#REF!</definedName>
    <definedName name="MTCMB" localSheetId="3">'[46]#REF'!#REF!</definedName>
    <definedName name="MTCMB">'[46]#REF'!#REF!</definedName>
    <definedName name="MTMAC12" localSheetId="7">#REF!</definedName>
    <definedName name="MTMAC12" localSheetId="4">#REF!</definedName>
    <definedName name="MTMAC12" localSheetId="6">#REF!</definedName>
    <definedName name="MTMAC12" localSheetId="9">#REF!</definedName>
    <definedName name="MTMAC12" localSheetId="3">#REF!</definedName>
    <definedName name="MTMAC12">#REF!</definedName>
    <definedName name="mtr" localSheetId="7">'[46]TH XL'!#REF!</definedName>
    <definedName name="mtr" localSheetId="4">'[46]TH XL'!#REF!</definedName>
    <definedName name="mtr" localSheetId="6">'[46]TH XL'!#REF!</definedName>
    <definedName name="mtr" localSheetId="9">'[46]TH XL'!#REF!</definedName>
    <definedName name="mtr" localSheetId="3">'[46]TH XL'!#REF!</definedName>
    <definedName name="mtr">'[46]TH XL'!#REF!</definedName>
    <definedName name="mtram" localSheetId="7">#REF!</definedName>
    <definedName name="mtram" localSheetId="4">#REF!</definedName>
    <definedName name="mtram" localSheetId="6">#REF!</definedName>
    <definedName name="mtram" localSheetId="9">#REF!</definedName>
    <definedName name="mtram" localSheetId="3">#REF!</definedName>
    <definedName name="mtram">#REF!</definedName>
    <definedName name="MU" localSheetId="7">#REF!</definedName>
    <definedName name="MU" localSheetId="6">#REF!</definedName>
    <definedName name="MU" localSheetId="9">#REF!</definedName>
    <definedName name="MU" localSheetId="3">#REF!</definedName>
    <definedName name="MU">#REF!</definedName>
    <definedName name="MU_alat" localSheetId="7">#REF!</definedName>
    <definedName name="MU_alat" localSheetId="6">#REF!</definedName>
    <definedName name="MU_alat" localSheetId="9">#REF!</definedName>
    <definedName name="MU_alat" localSheetId="3">#REF!</definedName>
    <definedName name="MU_alat">#REF!</definedName>
    <definedName name="MU_bahan" localSheetId="7">#REF!</definedName>
    <definedName name="MU_bahan" localSheetId="6">#REF!</definedName>
    <definedName name="MU_bahan" localSheetId="9">#REF!</definedName>
    <definedName name="MU_bahan" localSheetId="3">#REF!</definedName>
    <definedName name="MU_bahan">#REF!</definedName>
    <definedName name="MU_upah" localSheetId="7">#REF!</definedName>
    <definedName name="MU_upah" localSheetId="6">#REF!</definedName>
    <definedName name="MU_upah" localSheetId="9">#REF!</definedName>
    <definedName name="MU_upah" localSheetId="3">#REF!</definedName>
    <definedName name="MU_upah">#REF!</definedName>
    <definedName name="muars" localSheetId="7">#REF!</definedName>
    <definedName name="muars" localSheetId="6">#REF!</definedName>
    <definedName name="muars" localSheetId="9">#REF!</definedName>
    <definedName name="muars" localSheetId="3">#REF!</definedName>
    <definedName name="muars">#REF!</definedName>
    <definedName name="mubhn" localSheetId="7">#REF!</definedName>
    <definedName name="mubhn" localSheetId="6">#REF!</definedName>
    <definedName name="mubhn" localSheetId="9">#REF!</definedName>
    <definedName name="mubhn" localSheetId="3">#REF!</definedName>
    <definedName name="mubhn">#REF!</definedName>
    <definedName name="mume" localSheetId="7">#REF!</definedName>
    <definedName name="mume" localSheetId="6">#REF!</definedName>
    <definedName name="mume" localSheetId="9">#REF!</definedName>
    <definedName name="mume" localSheetId="3">#REF!</definedName>
    <definedName name="mume">#REF!</definedName>
    <definedName name="muprel" localSheetId="7">#REF!</definedName>
    <definedName name="muprel" localSheetId="6">#REF!</definedName>
    <definedName name="muprel" localSheetId="9">#REF!</definedName>
    <definedName name="muprel" localSheetId="3">#REF!</definedName>
    <definedName name="muprel">#REF!</definedName>
    <definedName name="mustr" localSheetId="7">#REF!</definedName>
    <definedName name="mustr" localSheetId="6">#REF!</definedName>
    <definedName name="mustr" localSheetId="9">#REF!</definedName>
    <definedName name="mustr" localSheetId="3">#REF!</definedName>
    <definedName name="mustr">#REF!</definedName>
    <definedName name="MVperross" hidden="1">{"rp_only",#N/A,FALSE,"2225"}</definedName>
    <definedName name="mydata" localSheetId="8">#REF!</definedName>
    <definedName name="mydata" localSheetId="7">#REF!</definedName>
    <definedName name="mydata" localSheetId="4">#REF!</definedName>
    <definedName name="mydata" localSheetId="6">#REF!</definedName>
    <definedName name="mydata" localSheetId="9">#REF!</definedName>
    <definedName name="mydata" localSheetId="3">#REF!</definedName>
    <definedName name="mydata">#REF!</definedName>
    <definedName name="n" localSheetId="7">#REF!</definedName>
    <definedName name="n" localSheetId="6">#REF!</definedName>
    <definedName name="n" localSheetId="9">#REF!</definedName>
    <definedName name="n" localSheetId="3">#REF!</definedName>
    <definedName name="n">#REF!</definedName>
    <definedName name="N.5" hidden="1">{"'Sheet1'!$A$1"}</definedName>
    <definedName name="N_1011" localSheetId="7">'[141]Lamp.2,3&amp;4'!#REF!</definedName>
    <definedName name="N_1011" localSheetId="6">'[141]Lamp.2,3&amp;4'!#REF!</definedName>
    <definedName name="N_1011" localSheetId="9">'[141]Lamp.2,3&amp;4'!#REF!</definedName>
    <definedName name="N_1011" localSheetId="3">'[141]Lamp.2,3&amp;4'!#REF!</definedName>
    <definedName name="N_1011">'[141]Lamp.2,3&amp;4'!#REF!</definedName>
    <definedName name="N_1013" localSheetId="7">'[141]Lamp.2,3&amp;4'!#REF!</definedName>
    <definedName name="N_1013" localSheetId="6">'[141]Lamp.2,3&amp;4'!#REF!</definedName>
    <definedName name="N_1013" localSheetId="9">'[141]Lamp.2,3&amp;4'!#REF!</definedName>
    <definedName name="N_1013" localSheetId="3">'[141]Lamp.2,3&amp;4'!#REF!</definedName>
    <definedName name="N_1013">'[141]Lamp.2,3&amp;4'!#REF!</definedName>
    <definedName name="N_12" localSheetId="7">'[141]Lamp.2,3&amp;4'!#REF!</definedName>
    <definedName name="N_12" localSheetId="6">'[141]Lamp.2,3&amp;4'!#REF!</definedName>
    <definedName name="N_12" localSheetId="9">'[141]Lamp.2,3&amp;4'!#REF!</definedName>
    <definedName name="N_12" localSheetId="3">'[141]Lamp.2,3&amp;4'!#REF!</definedName>
    <definedName name="N_12">'[141]Lamp.2,3&amp;4'!#REF!</definedName>
    <definedName name="N_22" localSheetId="7">'[141]Lamp.2,3&amp;4'!#REF!</definedName>
    <definedName name="N_22" localSheetId="6">'[141]Lamp.2,3&amp;4'!#REF!</definedName>
    <definedName name="N_22" localSheetId="9">'[141]Lamp.2,3&amp;4'!#REF!</definedName>
    <definedName name="N_22" localSheetId="3">'[141]Lamp.2,3&amp;4'!#REF!</definedName>
    <definedName name="N_22">'[141]Lamp.2,3&amp;4'!#REF!</definedName>
    <definedName name="N_233" localSheetId="7">'[141]Lamp.2,3&amp;4'!#REF!</definedName>
    <definedName name="N_233" localSheetId="6">'[141]Lamp.2,3&amp;4'!#REF!</definedName>
    <definedName name="N_233" localSheetId="9">'[141]Lamp.2,3&amp;4'!#REF!</definedName>
    <definedName name="N_233" localSheetId="3">'[141]Lamp.2,3&amp;4'!#REF!</definedName>
    <definedName name="N_233">'[141]Lamp.2,3&amp;4'!#REF!</definedName>
    <definedName name="N_321" localSheetId="7">'[141]Lamp.2,3&amp;4'!#REF!</definedName>
    <definedName name="N_321" localSheetId="6">'[141]Lamp.2,3&amp;4'!#REF!</definedName>
    <definedName name="N_321" localSheetId="9">'[141]Lamp.2,3&amp;4'!#REF!</definedName>
    <definedName name="N_321" localSheetId="3">'[141]Lamp.2,3&amp;4'!#REF!</definedName>
    <definedName name="N_321">'[141]Lamp.2,3&amp;4'!#REF!</definedName>
    <definedName name="N_33" localSheetId="7">'[141]Lamp.2,3&amp;4'!#REF!</definedName>
    <definedName name="N_33" localSheetId="6">'[141]Lamp.2,3&amp;4'!#REF!</definedName>
    <definedName name="N_33" localSheetId="9">'[141]Lamp.2,3&amp;4'!#REF!</definedName>
    <definedName name="N_33" localSheetId="3">'[141]Lamp.2,3&amp;4'!#REF!</definedName>
    <definedName name="N_33">'[141]Lamp.2,3&amp;4'!#REF!</definedName>
    <definedName name="N_34" localSheetId="7">'[141]Lamp.2,3&amp;4'!#REF!</definedName>
    <definedName name="N_34" localSheetId="6">'[141]Lamp.2,3&amp;4'!#REF!</definedName>
    <definedName name="N_34" localSheetId="9">'[141]Lamp.2,3&amp;4'!#REF!</definedName>
    <definedName name="N_34" localSheetId="3">'[141]Lamp.2,3&amp;4'!#REF!</definedName>
    <definedName name="N_34">'[141]Lamp.2,3&amp;4'!#REF!</definedName>
    <definedName name="N_511" localSheetId="7">'[141]Lamp.2,3&amp;4'!#REF!</definedName>
    <definedName name="N_511" localSheetId="6">'[141]Lamp.2,3&amp;4'!#REF!</definedName>
    <definedName name="N_511" localSheetId="9">'[141]Lamp.2,3&amp;4'!#REF!</definedName>
    <definedName name="N_511" localSheetId="3">'[141]Lamp.2,3&amp;4'!#REF!</definedName>
    <definedName name="N_511">'[141]Lamp.2,3&amp;4'!#REF!</definedName>
    <definedName name="N_74" localSheetId="7">'[141]Lamp.2,3&amp;4'!#REF!</definedName>
    <definedName name="N_74" localSheetId="6">'[141]Lamp.2,3&amp;4'!#REF!</definedName>
    <definedName name="N_74" localSheetId="9">'[141]Lamp.2,3&amp;4'!#REF!</definedName>
    <definedName name="N_74" localSheetId="3">'[141]Lamp.2,3&amp;4'!#REF!</definedName>
    <definedName name="N_74">'[141]Lamp.2,3&amp;4'!#REF!</definedName>
    <definedName name="N_753" localSheetId="7">'[141]Lamp.2,3&amp;4'!#REF!</definedName>
    <definedName name="N_753" localSheetId="6">'[141]Lamp.2,3&amp;4'!#REF!</definedName>
    <definedName name="N_753" localSheetId="9">'[141]Lamp.2,3&amp;4'!#REF!</definedName>
    <definedName name="N_753" localSheetId="3">'[141]Lamp.2,3&amp;4'!#REF!</definedName>
    <definedName name="N_753">'[141]Lamp.2,3&amp;4'!#REF!</definedName>
    <definedName name="N_BJM" localSheetId="7">#REF!</definedName>
    <definedName name="N_BJM" localSheetId="6">#REF!</definedName>
    <definedName name="N_BJM" localSheetId="9">#REF!</definedName>
    <definedName name="N_BJM">#REF!</definedName>
    <definedName name="N_BJM04" localSheetId="7">#REF!</definedName>
    <definedName name="N_BJM04" localSheetId="6">#REF!</definedName>
    <definedName name="N_BJM04" localSheetId="9">#REF!</definedName>
    <definedName name="N_BJM04">#REF!</definedName>
    <definedName name="N_BMA" localSheetId="7">#REF!</definedName>
    <definedName name="N_BMA" localSheetId="6">#REF!</definedName>
    <definedName name="N_BMA" localSheetId="9">#REF!</definedName>
    <definedName name="N_BMA">#REF!</definedName>
    <definedName name="N_BMA15" localSheetId="7">#REF!</definedName>
    <definedName name="N_BMA15" localSheetId="6">#REF!</definedName>
    <definedName name="N_BMA15" localSheetId="9">#REF!</definedName>
    <definedName name="N_BMA15">#REF!</definedName>
    <definedName name="N_BNA" localSheetId="7">#REF!</definedName>
    <definedName name="N_BNA" localSheetId="6">#REF!</definedName>
    <definedName name="N_BNA" localSheetId="9">#REF!</definedName>
    <definedName name="N_BNA">#REF!</definedName>
    <definedName name="N_BNA09" localSheetId="7">#REF!</definedName>
    <definedName name="N_BNA09" localSheetId="6">#REF!</definedName>
    <definedName name="N_BNA09" localSheetId="9">#REF!</definedName>
    <definedName name="N_BNA09">#REF!</definedName>
    <definedName name="N_CBW" localSheetId="7">#REF!</definedName>
    <definedName name="N_CBW" localSheetId="6">#REF!</definedName>
    <definedName name="N_CBW" localSheetId="9">#REF!</definedName>
    <definedName name="N_CBW">#REF!</definedName>
    <definedName name="N_CBW14" localSheetId="7">#REF!</definedName>
    <definedName name="N_CBW14" localSheetId="6">#REF!</definedName>
    <definedName name="N_CBW14" localSheetId="9">#REF!</definedName>
    <definedName name="N_CBW14">#REF!</definedName>
    <definedName name="N_GRE" localSheetId="7">#REF!</definedName>
    <definedName name="N_GRE" localSheetId="6">#REF!</definedName>
    <definedName name="N_GRE" localSheetId="9">#REF!</definedName>
    <definedName name="N_GRE">#REF!</definedName>
    <definedName name="N_GRE06" localSheetId="7">#REF!</definedName>
    <definedName name="N_GRE06" localSheetId="6">#REF!</definedName>
    <definedName name="N_GRE06" localSheetId="9">#REF!</definedName>
    <definedName name="N_GRE06">#REF!</definedName>
    <definedName name="N_KMI" localSheetId="7">#REF!</definedName>
    <definedName name="N_KMI" localSheetId="6">#REF!</definedName>
    <definedName name="N_KMI" localSheetId="9">#REF!</definedName>
    <definedName name="N_KMI">#REF!</definedName>
    <definedName name="N_KMI19" localSheetId="7">#REF!</definedName>
    <definedName name="N_KMI19" localSheetId="6">#REF!</definedName>
    <definedName name="N_KMI19" localSheetId="9">#REF!</definedName>
    <definedName name="N_KMI19">#REF!</definedName>
    <definedName name="N_KP" localSheetId="7">#REF!</definedName>
    <definedName name="N_KP" localSheetId="6">#REF!</definedName>
    <definedName name="N_KP" localSheetId="9">#REF!</definedName>
    <definedName name="N_KP">#REF!</definedName>
    <definedName name="N_KP01" localSheetId="7">#REF!</definedName>
    <definedName name="N_KP01" localSheetId="6">#REF!</definedName>
    <definedName name="N_KP01" localSheetId="9">#REF!</definedName>
    <definedName name="N_KP01">#REF!</definedName>
    <definedName name="N_KTB" localSheetId="7">#REF!</definedName>
    <definedName name="N_KTB" localSheetId="6">#REF!</definedName>
    <definedName name="N_KTB" localSheetId="9">#REF!</definedName>
    <definedName name="N_KTB">#REF!</definedName>
    <definedName name="N_KTB18" localSheetId="7">#REF!</definedName>
    <definedName name="N_KTB18" localSheetId="6">#REF!</definedName>
    <definedName name="N_KTB18" localSheetId="9">#REF!</definedName>
    <definedName name="N_KTB18">#REF!</definedName>
    <definedName name="N_KUP" localSheetId="7">#REF!</definedName>
    <definedName name="N_KUP" localSheetId="6">#REF!</definedName>
    <definedName name="N_KUP" localSheetId="9">#REF!</definedName>
    <definedName name="N_KUP">#REF!</definedName>
    <definedName name="N_KUP11" localSheetId="7">#REF!</definedName>
    <definedName name="N_KUP11" localSheetId="6">#REF!</definedName>
    <definedName name="N_KUP11" localSheetId="9">#REF!</definedName>
    <definedName name="N_KUP11">#REF!</definedName>
    <definedName name="N_LBR" localSheetId="7">#REF!</definedName>
    <definedName name="N_LBR" localSheetId="6">#REF!</definedName>
    <definedName name="N_LBR" localSheetId="9">#REF!</definedName>
    <definedName name="N_LBR">#REF!</definedName>
    <definedName name="N_LBR10" localSheetId="7">#REF!</definedName>
    <definedName name="N_LBR10" localSheetId="6">#REF!</definedName>
    <definedName name="N_LBR10" localSheetId="9">#REF!</definedName>
    <definedName name="N_LBR10">#REF!</definedName>
    <definedName name="N_MRE" localSheetId="7">#REF!</definedName>
    <definedName name="N_MRE" localSheetId="6">#REF!</definedName>
    <definedName name="N_MRE" localSheetId="9">#REF!</definedName>
    <definedName name="N_MRE">#REF!</definedName>
    <definedName name="N_MRE16" localSheetId="7">#REF!</definedName>
    <definedName name="N_MRE16" localSheetId="6">#REF!</definedName>
    <definedName name="N_MRE16" localSheetId="9">#REF!</definedName>
    <definedName name="N_MRE16">#REF!</definedName>
    <definedName name="N_PPS" localSheetId="7">#REF!</definedName>
    <definedName name="N_PPS" localSheetId="6">#REF!</definedName>
    <definedName name="N_PPS" localSheetId="9">#REF!</definedName>
    <definedName name="N_PPS">#REF!</definedName>
    <definedName name="N_PPS20" localSheetId="7">#REF!</definedName>
    <definedName name="N_PPS20" localSheetId="6">#REF!</definedName>
    <definedName name="N_PPS20" localSheetId="9">#REF!</definedName>
    <definedName name="N_PPS20">#REF!</definedName>
    <definedName name="N_PRO" localSheetId="7">#REF!</definedName>
    <definedName name="N_PRO" localSheetId="6">#REF!</definedName>
    <definedName name="N_PRO" localSheetId="9">#REF!</definedName>
    <definedName name="N_PRO">#REF!</definedName>
    <definedName name="N_PRO07" localSheetId="7">#REF!</definedName>
    <definedName name="N_PRO07" localSheetId="6">#REF!</definedName>
    <definedName name="N_PRO07" localSheetId="9">#REF!</definedName>
    <definedName name="N_PRO07">#REF!</definedName>
    <definedName name="N_SPT" localSheetId="7">#REF!</definedName>
    <definedName name="N_SPT" localSheetId="6">#REF!</definedName>
    <definedName name="N_SPT" localSheetId="9">#REF!</definedName>
    <definedName name="N_SPT">#REF!</definedName>
    <definedName name="N_SPT12" localSheetId="7">#REF!</definedName>
    <definedName name="N_SPT12" localSheetId="6">#REF!</definedName>
    <definedName name="N_SPT12" localSheetId="9">#REF!</definedName>
    <definedName name="N_SPT12">#REF!</definedName>
    <definedName name="N_TGE" localSheetId="7">#REF!</definedName>
    <definedName name="N_TGE" localSheetId="6">#REF!</definedName>
    <definedName name="N_TGE" localSheetId="9">#REF!</definedName>
    <definedName name="N_TGE">#REF!</definedName>
    <definedName name="N_TGE03" localSheetId="7">#REF!</definedName>
    <definedName name="N_TGE03" localSheetId="6">#REF!</definedName>
    <definedName name="N_TGE03" localSheetId="9">#REF!</definedName>
    <definedName name="N_TGE03">#REF!</definedName>
    <definedName name="N_TGI" localSheetId="7">#REF!</definedName>
    <definedName name="N_TGI" localSheetId="6">#REF!</definedName>
    <definedName name="N_TGI" localSheetId="9">#REF!</definedName>
    <definedName name="N_TGI">#REF!</definedName>
    <definedName name="N_TGI05" localSheetId="7">#REF!</definedName>
    <definedName name="N_TGI05" localSheetId="6">#REF!</definedName>
    <definedName name="N_TGI05" localSheetId="9">#REF!</definedName>
    <definedName name="N_TGI05">#REF!</definedName>
    <definedName name="N_TGL" localSheetId="7">#REF!</definedName>
    <definedName name="N_TGL" localSheetId="6">#REF!</definedName>
    <definedName name="N_TGL" localSheetId="9">#REF!</definedName>
    <definedName name="N_TGL">#REF!</definedName>
    <definedName name="N_TGL13" localSheetId="7">#REF!</definedName>
    <definedName name="N_TGL13" localSheetId="6">#REF!</definedName>
    <definedName name="N_TGL13" localSheetId="9">#REF!</definedName>
    <definedName name="N_TGL13">#REF!</definedName>
    <definedName name="N_TGW" localSheetId="7">#REF!</definedName>
    <definedName name="N_TGW" localSheetId="6">#REF!</definedName>
    <definedName name="N_TGW" localSheetId="9">#REF!</definedName>
    <definedName name="N_TGW">#REF!</definedName>
    <definedName name="N_TGW08" localSheetId="7">#REF!</definedName>
    <definedName name="N_TGW08" localSheetId="6">#REF!</definedName>
    <definedName name="N_TGW08" localSheetId="9">#REF!</definedName>
    <definedName name="N_TGW08">#REF!</definedName>
    <definedName name="N_TPKS" localSheetId="7">#REF!</definedName>
    <definedName name="N_TPKS" localSheetId="6">#REF!</definedName>
    <definedName name="N_TPKS" localSheetId="9">#REF!</definedName>
    <definedName name="N_TPKS">#REF!</definedName>
    <definedName name="N_TPKS22" localSheetId="7">#REF!</definedName>
    <definedName name="N_TPKS22" localSheetId="6">#REF!</definedName>
    <definedName name="N_TPKS22" localSheetId="9">#REF!</definedName>
    <definedName name="N_TPKS22">#REF!</definedName>
    <definedName name="N_TPR" localSheetId="7">#REF!</definedName>
    <definedName name="N_TPR" localSheetId="6">#REF!</definedName>
    <definedName name="N_TPR" localSheetId="9">#REF!</definedName>
    <definedName name="N_TPR">#REF!</definedName>
    <definedName name="N_TPR02" localSheetId="7">#REF!</definedName>
    <definedName name="N_TPR02" localSheetId="6">#REF!</definedName>
    <definedName name="N_TPR02" localSheetId="9">#REF!</definedName>
    <definedName name="N_TPR02">#REF!</definedName>
    <definedName name="N_UNIT" localSheetId="7">#REF!</definedName>
    <definedName name="N_UNIT" localSheetId="6">#REF!</definedName>
    <definedName name="N_UNIT" localSheetId="9">#REF!</definedName>
    <definedName name="N_UNIT">#REF!</definedName>
    <definedName name="N_UNIT17" localSheetId="7">#REF!</definedName>
    <definedName name="N_UNIT17" localSheetId="6">#REF!</definedName>
    <definedName name="N_UNIT17" localSheetId="9">#REF!</definedName>
    <definedName name="N_UNIT17">#REF!</definedName>
    <definedName name="N_UPP" localSheetId="7">#REF!</definedName>
    <definedName name="N_UPP" localSheetId="6">#REF!</definedName>
    <definedName name="N_UPP" localSheetId="9">#REF!</definedName>
    <definedName name="N_UPP">#REF!</definedName>
    <definedName name="N_UPP21" localSheetId="7">#REF!</definedName>
    <definedName name="N_UPP21" localSheetId="6">#REF!</definedName>
    <definedName name="N_UPP21" localSheetId="9">#REF!</definedName>
    <definedName name="N_UPP21">#REF!</definedName>
    <definedName name="N1A" localSheetId="7">#REF!</definedName>
    <definedName name="N1A" localSheetId="6">#REF!</definedName>
    <definedName name="N1A" localSheetId="9">#REF!</definedName>
    <definedName name="N1A" localSheetId="3">#REF!</definedName>
    <definedName name="N1A">#REF!</definedName>
    <definedName name="N1B" localSheetId="7">#REF!</definedName>
    <definedName name="N1B" localSheetId="6">#REF!</definedName>
    <definedName name="N1B" localSheetId="9">#REF!</definedName>
    <definedName name="N1B" localSheetId="3">#REF!</definedName>
    <definedName name="N1B">#REF!</definedName>
    <definedName name="N1C" localSheetId="7">#REF!</definedName>
    <definedName name="N1C" localSheetId="6">#REF!</definedName>
    <definedName name="N1C" localSheetId="9">#REF!</definedName>
    <definedName name="N1C" localSheetId="3">#REF!</definedName>
    <definedName name="N1C">#REF!</definedName>
    <definedName name="N1IN">'[46]TONGKE3p '!$U$295</definedName>
    <definedName name="n1pig" localSheetId="7">#REF!</definedName>
    <definedName name="n1pig" localSheetId="4">#REF!</definedName>
    <definedName name="n1pig" localSheetId="6">#REF!</definedName>
    <definedName name="n1pig" localSheetId="9">#REF!</definedName>
    <definedName name="n1pig" localSheetId="3">#REF!</definedName>
    <definedName name="n1pig">#REF!</definedName>
    <definedName name="n1pignc" localSheetId="7">'[46]lam-moi'!#REF!</definedName>
    <definedName name="n1pignc" localSheetId="4">'[46]lam-moi'!#REF!</definedName>
    <definedName name="n1pignc" localSheetId="6">'[46]lam-moi'!#REF!</definedName>
    <definedName name="n1pignc" localSheetId="9">'[46]lam-moi'!#REF!</definedName>
    <definedName name="n1pignc" localSheetId="3">'[46]lam-moi'!#REF!</definedName>
    <definedName name="n1pignc">'[46]lam-moi'!#REF!</definedName>
    <definedName name="n1pigvl" localSheetId="7">'[46]lam-moi'!#REF!</definedName>
    <definedName name="n1pigvl" localSheetId="6">'[46]lam-moi'!#REF!</definedName>
    <definedName name="n1pigvl" localSheetId="9">'[46]lam-moi'!#REF!</definedName>
    <definedName name="n1pigvl" localSheetId="3">'[46]lam-moi'!#REF!</definedName>
    <definedName name="n1pigvl">'[46]lam-moi'!#REF!</definedName>
    <definedName name="n1pind" localSheetId="7">#REF!</definedName>
    <definedName name="n1pind" localSheetId="4">#REF!</definedName>
    <definedName name="n1pind" localSheetId="6">#REF!</definedName>
    <definedName name="n1pind" localSheetId="9">#REF!</definedName>
    <definedName name="n1pind" localSheetId="3">#REF!</definedName>
    <definedName name="n1pind">#REF!</definedName>
    <definedName name="n1pindnc" localSheetId="7">'[46]lam-moi'!#REF!</definedName>
    <definedName name="n1pindnc" localSheetId="4">'[46]lam-moi'!#REF!</definedName>
    <definedName name="n1pindnc" localSheetId="6">'[46]lam-moi'!#REF!</definedName>
    <definedName name="n1pindnc" localSheetId="9">'[46]lam-moi'!#REF!</definedName>
    <definedName name="n1pindnc" localSheetId="3">'[46]lam-moi'!#REF!</definedName>
    <definedName name="n1pindnc">'[46]lam-moi'!#REF!</definedName>
    <definedName name="n1pindvl" localSheetId="7">'[46]lam-moi'!#REF!</definedName>
    <definedName name="n1pindvl" localSheetId="6">'[46]lam-moi'!#REF!</definedName>
    <definedName name="n1pindvl" localSheetId="9">'[46]lam-moi'!#REF!</definedName>
    <definedName name="n1pindvl" localSheetId="3">'[46]lam-moi'!#REF!</definedName>
    <definedName name="n1pindvl">'[46]lam-moi'!#REF!</definedName>
    <definedName name="n1ping" localSheetId="7">#REF!</definedName>
    <definedName name="n1ping" localSheetId="4">#REF!</definedName>
    <definedName name="n1ping" localSheetId="6">#REF!</definedName>
    <definedName name="n1ping" localSheetId="9">#REF!</definedName>
    <definedName name="n1ping" localSheetId="3">#REF!</definedName>
    <definedName name="n1ping">#REF!</definedName>
    <definedName name="n1pingnc" localSheetId="7">'[46]lam-moi'!#REF!</definedName>
    <definedName name="n1pingnc" localSheetId="4">'[46]lam-moi'!#REF!</definedName>
    <definedName name="n1pingnc" localSheetId="6">'[46]lam-moi'!#REF!</definedName>
    <definedName name="n1pingnc" localSheetId="9">'[46]lam-moi'!#REF!</definedName>
    <definedName name="n1pingnc" localSheetId="3">'[46]lam-moi'!#REF!</definedName>
    <definedName name="n1pingnc">'[46]lam-moi'!#REF!</definedName>
    <definedName name="n1pingvl" localSheetId="7">'[46]lam-moi'!#REF!</definedName>
    <definedName name="n1pingvl" localSheetId="6">'[46]lam-moi'!#REF!</definedName>
    <definedName name="n1pingvl" localSheetId="9">'[46]lam-moi'!#REF!</definedName>
    <definedName name="n1pingvl" localSheetId="3">'[46]lam-moi'!#REF!</definedName>
    <definedName name="n1pingvl">'[46]lam-moi'!#REF!</definedName>
    <definedName name="n1pint" localSheetId="7">#REF!</definedName>
    <definedName name="n1pint" localSheetId="4">#REF!</definedName>
    <definedName name="n1pint" localSheetId="6">#REF!</definedName>
    <definedName name="n1pint" localSheetId="9">#REF!</definedName>
    <definedName name="n1pint" localSheetId="3">#REF!</definedName>
    <definedName name="n1pint">#REF!</definedName>
    <definedName name="n1pintnc" localSheetId="7">'[46]lam-moi'!#REF!</definedName>
    <definedName name="n1pintnc" localSheetId="4">'[46]lam-moi'!#REF!</definedName>
    <definedName name="n1pintnc" localSheetId="6">'[46]lam-moi'!#REF!</definedName>
    <definedName name="n1pintnc" localSheetId="9">'[46]lam-moi'!#REF!</definedName>
    <definedName name="n1pintnc" localSheetId="3">'[46]lam-moi'!#REF!</definedName>
    <definedName name="n1pintnc">'[46]lam-moi'!#REF!</definedName>
    <definedName name="n1pintvl" localSheetId="7">'[46]lam-moi'!#REF!</definedName>
    <definedName name="n1pintvl" localSheetId="6">'[46]lam-moi'!#REF!</definedName>
    <definedName name="n1pintvl" localSheetId="9">'[46]lam-moi'!#REF!</definedName>
    <definedName name="n1pintvl" localSheetId="3">'[46]lam-moi'!#REF!</definedName>
    <definedName name="n1pintvl">'[46]lam-moi'!#REF!</definedName>
    <definedName name="n24nc" localSheetId="7">'[46]lam-moi'!#REF!</definedName>
    <definedName name="n24nc" localSheetId="6">'[46]lam-moi'!#REF!</definedName>
    <definedName name="n24nc" localSheetId="9">'[46]lam-moi'!#REF!</definedName>
    <definedName name="n24nc" localSheetId="3">'[46]lam-moi'!#REF!</definedName>
    <definedName name="n24nc">'[46]lam-moi'!#REF!</definedName>
    <definedName name="n24vl" localSheetId="7">'[46]lam-moi'!#REF!</definedName>
    <definedName name="n24vl" localSheetId="6">'[46]lam-moi'!#REF!</definedName>
    <definedName name="n24vl" localSheetId="9">'[46]lam-moi'!#REF!</definedName>
    <definedName name="n24vl" localSheetId="3">'[46]lam-moi'!#REF!</definedName>
    <definedName name="n24vl">'[46]lam-moi'!#REF!</definedName>
    <definedName name="n2mignc" localSheetId="7">'[46]lam-moi'!#REF!</definedName>
    <definedName name="n2mignc" localSheetId="6">'[46]lam-moi'!#REF!</definedName>
    <definedName name="n2mignc" localSheetId="9">'[46]lam-moi'!#REF!</definedName>
    <definedName name="n2mignc" localSheetId="3">'[46]lam-moi'!#REF!</definedName>
    <definedName name="n2mignc">'[46]lam-moi'!#REF!</definedName>
    <definedName name="n2migvl" localSheetId="7">'[46]lam-moi'!#REF!</definedName>
    <definedName name="n2migvl" localSheetId="6">'[46]lam-moi'!#REF!</definedName>
    <definedName name="n2migvl" localSheetId="9">'[46]lam-moi'!#REF!</definedName>
    <definedName name="n2migvl" localSheetId="3">'[46]lam-moi'!#REF!</definedName>
    <definedName name="n2migvl">'[46]lam-moi'!#REF!</definedName>
    <definedName name="n2min1nc" localSheetId="7">'[46]lam-moi'!#REF!</definedName>
    <definedName name="n2min1nc" localSheetId="6">'[46]lam-moi'!#REF!</definedName>
    <definedName name="n2min1nc" localSheetId="9">'[46]lam-moi'!#REF!</definedName>
    <definedName name="n2min1nc" localSheetId="3">'[46]lam-moi'!#REF!</definedName>
    <definedName name="n2min1nc">'[46]lam-moi'!#REF!</definedName>
    <definedName name="n2min1vl" localSheetId="7">'[46]lam-moi'!#REF!</definedName>
    <definedName name="n2min1vl" localSheetId="6">'[46]lam-moi'!#REF!</definedName>
    <definedName name="n2min1vl" localSheetId="9">'[46]lam-moi'!#REF!</definedName>
    <definedName name="n2min1vl" localSheetId="3">'[46]lam-moi'!#REF!</definedName>
    <definedName name="n2min1vl">'[46]lam-moi'!#REF!</definedName>
    <definedName name="NA" localSheetId="7">#REF!</definedName>
    <definedName name="NA" localSheetId="4">#REF!</definedName>
    <definedName name="NA" localSheetId="6">#REF!</definedName>
    <definedName name="NA" localSheetId="9">#REF!</definedName>
    <definedName name="NA" localSheetId="3">#REF!</definedName>
    <definedName name="NA">#REF!</definedName>
    <definedName name="nama">'[171]Master Edit'!$D$7</definedName>
    <definedName name="NAMA_ACC" localSheetId="7">'[140]A-GL-SUMMARY'!#REF!</definedName>
    <definedName name="NAMA_ACC" localSheetId="4">'[140]A-GL-SUMMARY'!#REF!</definedName>
    <definedName name="NAMA_ACC" localSheetId="6">'[140]A-GL-SUMMARY'!#REF!</definedName>
    <definedName name="NAMA_ACC" localSheetId="9">'[140]A-GL-SUMMARY'!#REF!</definedName>
    <definedName name="NAMA_ACC" localSheetId="3">'[140]A-GL-SUMMARY'!#REF!</definedName>
    <definedName name="NAMA_ACC">'[140]A-GL-SUMMARY'!#REF!</definedName>
    <definedName name="NAMA_REKENING" localSheetId="7">#REF!</definedName>
    <definedName name="NAMA_REKENING" localSheetId="6">#REF!</definedName>
    <definedName name="NAMA_REKENING" localSheetId="9">#REF!</definedName>
    <definedName name="NAMA_REKENING">#REF!</definedName>
    <definedName name="name" localSheetId="7">[152]SCH!#REF!</definedName>
    <definedName name="name" localSheetId="4">[152]SCH!#REF!</definedName>
    <definedName name="name" localSheetId="6">[152]SCH!#REF!</definedName>
    <definedName name="name" localSheetId="9">[152]SCH!#REF!</definedName>
    <definedName name="name" localSheetId="3">[152]SCH!#REF!</definedName>
    <definedName name="name">[152]SCH!#REF!</definedName>
    <definedName name="NAMES" localSheetId="7">#REF!</definedName>
    <definedName name="NAMES" localSheetId="6">#REF!</definedName>
    <definedName name="NAMES" localSheetId="9">#REF!</definedName>
    <definedName name="NAMES">#REF!</definedName>
    <definedName name="napk">'[159]Master Edit'!$E$13</definedName>
    <definedName name="National_Employee_Permanent" localSheetId="7">#REF!</definedName>
    <definedName name="National_Employee_Permanent" localSheetId="4">#REF!</definedName>
    <definedName name="National_Employee_Permanent" localSheetId="6">#REF!</definedName>
    <definedName name="National_Employee_Permanent" localSheetId="9">#REF!</definedName>
    <definedName name="National_Employee_Permanent" localSheetId="3">#REF!</definedName>
    <definedName name="National_Employee_Permanent">#REF!</definedName>
    <definedName name="nb" localSheetId="7">#REF!</definedName>
    <definedName name="nb" localSheetId="6">#REF!</definedName>
    <definedName name="nb" localSheetId="9">#REF!</definedName>
    <definedName name="nb">#REF!</definedName>
    <definedName name="nbp_melawan" localSheetId="7">#REF!</definedName>
    <definedName name="nbp_melawan" localSheetId="6">#REF!</definedName>
    <definedName name="nbp_melawan" localSheetId="9">#REF!</definedName>
    <definedName name="nbp_melawan" localSheetId="3">#REF!</definedName>
    <definedName name="nbp_melawan">#REF!</definedName>
    <definedName name="nbp_pinang" localSheetId="7">#REF!</definedName>
    <definedName name="nbp_pinang" localSheetId="6">#REF!</definedName>
    <definedName name="nbp_pinang" localSheetId="9">#REF!</definedName>
    <definedName name="nbp_pinang" localSheetId="3">#REF!</definedName>
    <definedName name="nbp_pinang">#REF!</definedName>
    <definedName name="nbp_prima" localSheetId="7">#REF!</definedName>
    <definedName name="nbp_prima" localSheetId="6">#REF!</definedName>
    <definedName name="nbp_prima" localSheetId="9">#REF!</definedName>
    <definedName name="nbp_prima" localSheetId="3">#REF!</definedName>
    <definedName name="nbp_prima">#REF!</definedName>
    <definedName name="nc1nc" localSheetId="7">'[46]lam-moi'!#REF!</definedName>
    <definedName name="nc1nc" localSheetId="6">'[46]lam-moi'!#REF!</definedName>
    <definedName name="nc1nc" localSheetId="9">'[46]lam-moi'!#REF!</definedName>
    <definedName name="nc1nc" localSheetId="3">'[46]lam-moi'!#REF!</definedName>
    <definedName name="nc1nc">'[46]lam-moi'!#REF!</definedName>
    <definedName name="nc1p" localSheetId="7">#REF!</definedName>
    <definedName name="nc1p" localSheetId="4">#REF!</definedName>
    <definedName name="nc1p" localSheetId="6">#REF!</definedName>
    <definedName name="nc1p" localSheetId="9">#REF!</definedName>
    <definedName name="nc1p" localSheetId="3">#REF!</definedName>
    <definedName name="nc1p">#REF!</definedName>
    <definedName name="nc1vl" localSheetId="7">'[46]lam-moi'!#REF!</definedName>
    <definedName name="nc1vl" localSheetId="4">'[46]lam-moi'!#REF!</definedName>
    <definedName name="nc1vl" localSheetId="6">'[46]lam-moi'!#REF!</definedName>
    <definedName name="nc1vl" localSheetId="9">'[46]lam-moi'!#REF!</definedName>
    <definedName name="nc1vl" localSheetId="3">'[46]lam-moi'!#REF!</definedName>
    <definedName name="nc1vl">'[46]lam-moi'!#REF!</definedName>
    <definedName name="nc24nc" localSheetId="7">'[46]lam-moi'!#REF!</definedName>
    <definedName name="nc24nc" localSheetId="6">'[46]lam-moi'!#REF!</definedName>
    <definedName name="nc24nc" localSheetId="9">'[46]lam-moi'!#REF!</definedName>
    <definedName name="nc24nc" localSheetId="3">'[46]lam-moi'!#REF!</definedName>
    <definedName name="nc24nc">'[46]lam-moi'!#REF!</definedName>
    <definedName name="nc24vl" localSheetId="7">'[46]lam-moi'!#REF!</definedName>
    <definedName name="nc24vl" localSheetId="6">'[46]lam-moi'!#REF!</definedName>
    <definedName name="nc24vl" localSheetId="9">'[46]lam-moi'!#REF!</definedName>
    <definedName name="nc24vl" localSheetId="3">'[46]lam-moi'!#REF!</definedName>
    <definedName name="nc24vl">'[46]lam-moi'!#REF!</definedName>
    <definedName name="nc3p" localSheetId="7">#REF!</definedName>
    <definedName name="nc3p" localSheetId="4">#REF!</definedName>
    <definedName name="nc3p" localSheetId="6">#REF!</definedName>
    <definedName name="nc3p" localSheetId="9">#REF!</definedName>
    <definedName name="nc3p" localSheetId="3">#REF!</definedName>
    <definedName name="nc3p">#REF!</definedName>
    <definedName name="NCBD100" localSheetId="7">#REF!</definedName>
    <definedName name="NCBD100" localSheetId="6">#REF!</definedName>
    <definedName name="NCBD100" localSheetId="9">#REF!</definedName>
    <definedName name="NCBD100" localSheetId="3">#REF!</definedName>
    <definedName name="NCBD100">#REF!</definedName>
    <definedName name="NCBD200" localSheetId="7">#REF!</definedName>
    <definedName name="NCBD200" localSheetId="6">#REF!</definedName>
    <definedName name="NCBD200" localSheetId="9">#REF!</definedName>
    <definedName name="NCBD200" localSheetId="3">#REF!</definedName>
    <definedName name="NCBD200">#REF!</definedName>
    <definedName name="NCBD250" localSheetId="7">#REF!</definedName>
    <definedName name="NCBD250" localSheetId="6">#REF!</definedName>
    <definedName name="NCBD250" localSheetId="9">#REF!</definedName>
    <definedName name="NCBD250" localSheetId="3">#REF!</definedName>
    <definedName name="NCBD250">#REF!</definedName>
    <definedName name="ncdd" localSheetId="7">'[46]TH XL'!#REF!</definedName>
    <definedName name="ncdd" localSheetId="6">'[46]TH XL'!#REF!</definedName>
    <definedName name="ncdd" localSheetId="9">'[46]TH XL'!#REF!</definedName>
    <definedName name="ncdd" localSheetId="3">'[46]TH XL'!#REF!</definedName>
    <definedName name="ncdd">'[46]TH XL'!#REF!</definedName>
    <definedName name="NCDD2" localSheetId="7">'[46]TH XL'!#REF!</definedName>
    <definedName name="NCDD2" localSheetId="6">'[46]TH XL'!#REF!</definedName>
    <definedName name="NCDD2" localSheetId="9">'[46]TH XL'!#REF!</definedName>
    <definedName name="NCDD2" localSheetId="3">'[46]TH XL'!#REF!</definedName>
    <definedName name="NCDD2">'[46]TH XL'!#REF!</definedName>
    <definedName name="NCHC">[46]TNHCHINH!$J$38</definedName>
    <definedName name="nctr" localSheetId="7">'[46]TH XL'!#REF!</definedName>
    <definedName name="nctr" localSheetId="4">'[46]TH XL'!#REF!</definedName>
    <definedName name="nctr" localSheetId="6">'[46]TH XL'!#REF!</definedName>
    <definedName name="nctr" localSheetId="9">'[46]TH XL'!#REF!</definedName>
    <definedName name="nctr" localSheetId="3">'[46]TH XL'!#REF!</definedName>
    <definedName name="nctr">'[46]TH XL'!#REF!</definedName>
    <definedName name="nctram" localSheetId="7">#REF!</definedName>
    <definedName name="nctram" localSheetId="4">#REF!</definedName>
    <definedName name="nctram" localSheetId="6">#REF!</definedName>
    <definedName name="nctram" localSheetId="9">#REF!</definedName>
    <definedName name="nctram" localSheetId="3">#REF!</definedName>
    <definedName name="nctram">#REF!</definedName>
    <definedName name="NCVC100" localSheetId="7">#REF!</definedName>
    <definedName name="NCVC100" localSheetId="6">#REF!</definedName>
    <definedName name="NCVC100" localSheetId="9">#REF!</definedName>
    <definedName name="NCVC100" localSheetId="3">#REF!</definedName>
    <definedName name="NCVC100">#REF!</definedName>
    <definedName name="NCVC200" localSheetId="7">#REF!</definedName>
    <definedName name="NCVC200" localSheetId="6">#REF!</definedName>
    <definedName name="NCVC200" localSheetId="9">#REF!</definedName>
    <definedName name="NCVC200" localSheetId="3">#REF!</definedName>
    <definedName name="NCVC200">#REF!</definedName>
    <definedName name="NCVC250" localSheetId="7">#REF!</definedName>
    <definedName name="NCVC250" localSheetId="6">#REF!</definedName>
    <definedName name="NCVC250" localSheetId="9">#REF!</definedName>
    <definedName name="NCVC250" localSheetId="3">#REF!</definedName>
    <definedName name="NCVC250">#REF!</definedName>
    <definedName name="NCVC3P" localSheetId="7">#REF!</definedName>
    <definedName name="NCVC3P" localSheetId="6">#REF!</definedName>
    <definedName name="NCVC3P" localSheetId="9">#REF!</definedName>
    <definedName name="NCVC3P" localSheetId="3">#REF!</definedName>
    <definedName name="NCVC3P">#REF!</definedName>
    <definedName name="NERACA">[172]DATA1!$G$4:$L$112</definedName>
    <definedName name="NEVER" hidden="1">{"rp_only",#N/A,FALSE,"2225"}</definedName>
    <definedName name="new" localSheetId="8" hidden="1">{"Graphic",#N/A,TRUE,"Graphic"}</definedName>
    <definedName name="new" localSheetId="4" hidden="1">{"Graphic",#N/A,TRUE,"Graphic"}</definedName>
    <definedName name="new" hidden="1">{"Graphic",#N/A,TRUE,"Graphic"}</definedName>
    <definedName name="NEWAIS" localSheetId="7">[173]Sheet3!#REF!</definedName>
    <definedName name="NEWAIS" localSheetId="6">[173]Sheet3!#REF!</definedName>
    <definedName name="NEWAIS" localSheetId="9">[173]Sheet3!#REF!</definedName>
    <definedName name="NEWAIS" localSheetId="3">[173]Sheet3!#REF!</definedName>
    <definedName name="NEWAIS">[173]Sheet3!#REF!</definedName>
    <definedName name="nhn" localSheetId="7">#REF!</definedName>
    <definedName name="nhn" localSheetId="4">#REF!</definedName>
    <definedName name="nhn" localSheetId="6">#REF!</definedName>
    <definedName name="nhn" localSheetId="9">#REF!</definedName>
    <definedName name="nhn" localSheetId="3">#REF!</definedName>
    <definedName name="nhn">#REF!</definedName>
    <definedName name="nhnnc" localSheetId="7">'[46]lam-moi'!#REF!</definedName>
    <definedName name="nhnnc" localSheetId="4">'[46]lam-moi'!#REF!</definedName>
    <definedName name="nhnnc" localSheetId="6">'[46]lam-moi'!#REF!</definedName>
    <definedName name="nhnnc" localSheetId="9">'[46]lam-moi'!#REF!</definedName>
    <definedName name="nhnnc" localSheetId="3">'[46]lam-moi'!#REF!</definedName>
    <definedName name="nhnnc">'[46]lam-moi'!#REF!</definedName>
    <definedName name="nhnvl" localSheetId="7">'[46]lam-moi'!#REF!</definedName>
    <definedName name="nhnvl" localSheetId="6">'[46]lam-moi'!#REF!</definedName>
    <definedName name="nhnvl" localSheetId="9">'[46]lam-moi'!#REF!</definedName>
    <definedName name="nhnvl" localSheetId="3">'[46]lam-moi'!#REF!</definedName>
    <definedName name="nhnvl">'[46]lam-moi'!#REF!</definedName>
    <definedName name="nig" localSheetId="7">#REF!</definedName>
    <definedName name="nig" localSheetId="4">#REF!</definedName>
    <definedName name="nig" localSheetId="6">#REF!</definedName>
    <definedName name="nig" localSheetId="9">#REF!</definedName>
    <definedName name="nig" localSheetId="3">#REF!</definedName>
    <definedName name="nig">#REF!</definedName>
    <definedName name="NIG13p">'[46]TONGKE3p '!$T$295</definedName>
    <definedName name="nig1p" localSheetId="7">#REF!</definedName>
    <definedName name="nig1p" localSheetId="4">#REF!</definedName>
    <definedName name="nig1p" localSheetId="6">#REF!</definedName>
    <definedName name="nig1p" localSheetId="9">#REF!</definedName>
    <definedName name="nig1p" localSheetId="3">#REF!</definedName>
    <definedName name="nig1p">#REF!</definedName>
    <definedName name="nig3p" localSheetId="7">#REF!</definedName>
    <definedName name="nig3p" localSheetId="6">#REF!</definedName>
    <definedName name="nig3p" localSheetId="9">#REF!</definedName>
    <definedName name="nig3p" localSheetId="3">#REF!</definedName>
    <definedName name="nig3p">#REF!</definedName>
    <definedName name="nightnc" localSheetId="7">[46]gtrinh!#REF!</definedName>
    <definedName name="nightnc" localSheetId="6">[46]gtrinh!#REF!</definedName>
    <definedName name="nightnc" localSheetId="9">[46]gtrinh!#REF!</definedName>
    <definedName name="nightnc" localSheetId="3">[46]gtrinh!#REF!</definedName>
    <definedName name="nightnc">[46]gtrinh!#REF!</definedName>
    <definedName name="nightvl" localSheetId="7">[46]gtrinh!#REF!</definedName>
    <definedName name="nightvl" localSheetId="6">[46]gtrinh!#REF!</definedName>
    <definedName name="nightvl" localSheetId="9">[46]gtrinh!#REF!</definedName>
    <definedName name="nightvl" localSheetId="3">[46]gtrinh!#REF!</definedName>
    <definedName name="nightvl">[46]gtrinh!#REF!</definedName>
    <definedName name="nignc1p" localSheetId="7">#REF!</definedName>
    <definedName name="nignc1p" localSheetId="4">#REF!</definedName>
    <definedName name="nignc1p" localSheetId="6">#REF!</definedName>
    <definedName name="nignc1p" localSheetId="9">#REF!</definedName>
    <definedName name="nignc1p" localSheetId="3">#REF!</definedName>
    <definedName name="nignc1p">#REF!</definedName>
    <definedName name="nignc3p">'[46]CHITIET VL-NC'!$G$107</definedName>
    <definedName name="nigvl1p" localSheetId="7">#REF!</definedName>
    <definedName name="nigvl1p" localSheetId="4">#REF!</definedName>
    <definedName name="nigvl1p" localSheetId="6">#REF!</definedName>
    <definedName name="nigvl1p" localSheetId="9">#REF!</definedName>
    <definedName name="nigvl1p" localSheetId="3">#REF!</definedName>
    <definedName name="nigvl1p">#REF!</definedName>
    <definedName name="nigvl3p">'[46]CHITIET VL-NC'!$G$99</definedName>
    <definedName name="NIHIL" localSheetId="7">#REF!</definedName>
    <definedName name="NIHIL" localSheetId="6">#REF!</definedName>
    <definedName name="NIHIL" localSheetId="9">#REF!</definedName>
    <definedName name="NIHIL">#REF!</definedName>
    <definedName name="Nilai" localSheetId="7">#REF!</definedName>
    <definedName name="Nilai" localSheetId="6">#REF!</definedName>
    <definedName name="Nilai" localSheetId="9">#REF!</definedName>
    <definedName name="Nilai">#REF!</definedName>
    <definedName name="nin" localSheetId="7">#REF!</definedName>
    <definedName name="nin" localSheetId="6">#REF!</definedName>
    <definedName name="nin" localSheetId="9">#REF!</definedName>
    <definedName name="nin" localSheetId="3">#REF!</definedName>
    <definedName name="nin">#REF!</definedName>
    <definedName name="nin14nc3p" localSheetId="7">#REF!</definedName>
    <definedName name="nin14nc3p" localSheetId="6">#REF!</definedName>
    <definedName name="nin14nc3p" localSheetId="9">#REF!</definedName>
    <definedName name="nin14nc3p" localSheetId="3">#REF!</definedName>
    <definedName name="nin14nc3p">#REF!</definedName>
    <definedName name="nin14vl3p" localSheetId="7">#REF!</definedName>
    <definedName name="nin14vl3p" localSheetId="6">#REF!</definedName>
    <definedName name="nin14vl3p" localSheetId="9">#REF!</definedName>
    <definedName name="nin14vl3p" localSheetId="3">#REF!</definedName>
    <definedName name="nin14vl3p">#REF!</definedName>
    <definedName name="nin1903p" localSheetId="7">#REF!</definedName>
    <definedName name="nin1903p" localSheetId="6">#REF!</definedName>
    <definedName name="nin1903p" localSheetId="9">#REF!</definedName>
    <definedName name="nin1903p" localSheetId="3">#REF!</definedName>
    <definedName name="nin1903p">#REF!</definedName>
    <definedName name="nin190nc" localSheetId="7">'[46]lam-moi'!#REF!</definedName>
    <definedName name="nin190nc" localSheetId="6">'[46]lam-moi'!#REF!</definedName>
    <definedName name="nin190nc" localSheetId="9">'[46]lam-moi'!#REF!</definedName>
    <definedName name="nin190nc" localSheetId="3">'[46]lam-moi'!#REF!</definedName>
    <definedName name="nin190nc">'[46]lam-moi'!#REF!</definedName>
    <definedName name="nin190nc3p" localSheetId="7">#REF!</definedName>
    <definedName name="nin190nc3p" localSheetId="4">#REF!</definedName>
    <definedName name="nin190nc3p" localSheetId="6">#REF!</definedName>
    <definedName name="nin190nc3p" localSheetId="9">#REF!</definedName>
    <definedName name="nin190nc3p" localSheetId="3">#REF!</definedName>
    <definedName name="nin190nc3p">#REF!</definedName>
    <definedName name="nin190vl" localSheetId="7">'[46]lam-moi'!#REF!</definedName>
    <definedName name="nin190vl" localSheetId="4">'[46]lam-moi'!#REF!</definedName>
    <definedName name="nin190vl" localSheetId="6">'[46]lam-moi'!#REF!</definedName>
    <definedName name="nin190vl" localSheetId="9">'[46]lam-moi'!#REF!</definedName>
    <definedName name="nin190vl" localSheetId="3">'[46]lam-moi'!#REF!</definedName>
    <definedName name="nin190vl">'[46]lam-moi'!#REF!</definedName>
    <definedName name="nin190vl3p" localSheetId="7">#REF!</definedName>
    <definedName name="nin190vl3p" localSheetId="4">#REF!</definedName>
    <definedName name="nin190vl3p" localSheetId="6">#REF!</definedName>
    <definedName name="nin190vl3p" localSheetId="9">#REF!</definedName>
    <definedName name="nin190vl3p" localSheetId="3">#REF!</definedName>
    <definedName name="nin190vl3p">#REF!</definedName>
    <definedName name="nin1pnc" localSheetId="7">'[46]lam-moi'!#REF!</definedName>
    <definedName name="nin1pnc" localSheetId="4">'[46]lam-moi'!#REF!</definedName>
    <definedName name="nin1pnc" localSheetId="6">'[46]lam-moi'!#REF!</definedName>
    <definedName name="nin1pnc" localSheetId="9">'[46]lam-moi'!#REF!</definedName>
    <definedName name="nin1pnc" localSheetId="3">'[46]lam-moi'!#REF!</definedName>
    <definedName name="nin1pnc">'[46]lam-moi'!#REF!</definedName>
    <definedName name="nin1pvl" localSheetId="7">'[46]lam-moi'!#REF!</definedName>
    <definedName name="nin1pvl" localSheetId="6">'[46]lam-moi'!#REF!</definedName>
    <definedName name="nin1pvl" localSheetId="9">'[46]lam-moi'!#REF!</definedName>
    <definedName name="nin1pvl" localSheetId="3">'[46]lam-moi'!#REF!</definedName>
    <definedName name="nin1pvl">'[46]lam-moi'!#REF!</definedName>
    <definedName name="nin2903p" localSheetId="7">#REF!</definedName>
    <definedName name="nin2903p" localSheetId="4">#REF!</definedName>
    <definedName name="nin2903p" localSheetId="6">#REF!</definedName>
    <definedName name="nin2903p" localSheetId="9">#REF!</definedName>
    <definedName name="nin2903p" localSheetId="3">#REF!</definedName>
    <definedName name="nin2903p">#REF!</definedName>
    <definedName name="nin290nc3p" localSheetId="7">#REF!</definedName>
    <definedName name="nin290nc3p" localSheetId="6">#REF!</definedName>
    <definedName name="nin290nc3p" localSheetId="9">#REF!</definedName>
    <definedName name="nin290nc3p" localSheetId="3">#REF!</definedName>
    <definedName name="nin290nc3p">#REF!</definedName>
    <definedName name="nin290vl3p" localSheetId="7">#REF!</definedName>
    <definedName name="nin290vl3p" localSheetId="6">#REF!</definedName>
    <definedName name="nin290vl3p" localSheetId="9">#REF!</definedName>
    <definedName name="nin290vl3p" localSheetId="3">#REF!</definedName>
    <definedName name="nin290vl3p">#REF!</definedName>
    <definedName name="nin3p" localSheetId="7">#REF!</definedName>
    <definedName name="nin3p" localSheetId="6">#REF!</definedName>
    <definedName name="nin3p" localSheetId="9">#REF!</definedName>
    <definedName name="nin3p" localSheetId="3">#REF!</definedName>
    <definedName name="nin3p">#REF!</definedName>
    <definedName name="nind" localSheetId="7">#REF!</definedName>
    <definedName name="nind" localSheetId="6">#REF!</definedName>
    <definedName name="nind" localSheetId="9">#REF!</definedName>
    <definedName name="nind" localSheetId="3">#REF!</definedName>
    <definedName name="nind">#REF!</definedName>
    <definedName name="nind1p" localSheetId="7">#REF!</definedName>
    <definedName name="nind1p" localSheetId="6">#REF!</definedName>
    <definedName name="nind1p" localSheetId="9">#REF!</definedName>
    <definedName name="nind1p" localSheetId="3">#REF!</definedName>
    <definedName name="nind1p">#REF!</definedName>
    <definedName name="nind3p" localSheetId="7">#REF!</definedName>
    <definedName name="nind3p" localSheetId="6">#REF!</definedName>
    <definedName name="nind3p" localSheetId="9">#REF!</definedName>
    <definedName name="nind3p" localSheetId="3">#REF!</definedName>
    <definedName name="nind3p">#REF!</definedName>
    <definedName name="nindnc" localSheetId="7">'[46]lam-moi'!#REF!</definedName>
    <definedName name="nindnc" localSheetId="6">'[46]lam-moi'!#REF!</definedName>
    <definedName name="nindnc" localSheetId="9">'[46]lam-moi'!#REF!</definedName>
    <definedName name="nindnc" localSheetId="3">'[46]lam-moi'!#REF!</definedName>
    <definedName name="nindnc">'[46]lam-moi'!#REF!</definedName>
    <definedName name="nindnc1p" localSheetId="7">#REF!</definedName>
    <definedName name="nindnc1p" localSheetId="4">#REF!</definedName>
    <definedName name="nindnc1p" localSheetId="6">#REF!</definedName>
    <definedName name="nindnc1p" localSheetId="9">#REF!</definedName>
    <definedName name="nindnc1p" localSheetId="3">#REF!</definedName>
    <definedName name="nindnc1p">#REF!</definedName>
    <definedName name="nindnc3p" localSheetId="7">#REF!</definedName>
    <definedName name="nindnc3p" localSheetId="6">#REF!</definedName>
    <definedName name="nindnc3p" localSheetId="9">#REF!</definedName>
    <definedName name="nindnc3p" localSheetId="3">#REF!</definedName>
    <definedName name="nindnc3p">#REF!</definedName>
    <definedName name="nindvl" localSheetId="7">'[46]lam-moi'!#REF!</definedName>
    <definedName name="nindvl" localSheetId="6">'[46]lam-moi'!#REF!</definedName>
    <definedName name="nindvl" localSheetId="9">'[46]lam-moi'!#REF!</definedName>
    <definedName name="nindvl" localSheetId="3">'[46]lam-moi'!#REF!</definedName>
    <definedName name="nindvl">'[46]lam-moi'!#REF!</definedName>
    <definedName name="nindvl1p" localSheetId="7">#REF!</definedName>
    <definedName name="nindvl1p" localSheetId="4">#REF!</definedName>
    <definedName name="nindvl1p" localSheetId="6">#REF!</definedName>
    <definedName name="nindvl1p" localSheetId="9">#REF!</definedName>
    <definedName name="nindvl1p" localSheetId="3">#REF!</definedName>
    <definedName name="nindvl1p">#REF!</definedName>
    <definedName name="nindvl3p" localSheetId="7">#REF!</definedName>
    <definedName name="nindvl3p" localSheetId="6">#REF!</definedName>
    <definedName name="nindvl3p" localSheetId="9">#REF!</definedName>
    <definedName name="nindvl3p" localSheetId="3">#REF!</definedName>
    <definedName name="nindvl3p">#REF!</definedName>
    <definedName name="ning1p" localSheetId="7">#REF!</definedName>
    <definedName name="ning1p" localSheetId="6">#REF!</definedName>
    <definedName name="ning1p" localSheetId="9">#REF!</definedName>
    <definedName name="ning1p" localSheetId="3">#REF!</definedName>
    <definedName name="ning1p">#REF!</definedName>
    <definedName name="ningnc1p" localSheetId="7">#REF!</definedName>
    <definedName name="ningnc1p" localSheetId="6">#REF!</definedName>
    <definedName name="ningnc1p" localSheetId="9">#REF!</definedName>
    <definedName name="ningnc1p" localSheetId="3">#REF!</definedName>
    <definedName name="ningnc1p">#REF!</definedName>
    <definedName name="ningvl1p" localSheetId="7">#REF!</definedName>
    <definedName name="ningvl1p" localSheetId="6">#REF!</definedName>
    <definedName name="ningvl1p" localSheetId="9">#REF!</definedName>
    <definedName name="ningvl1p" localSheetId="3">#REF!</definedName>
    <definedName name="ningvl1p">#REF!</definedName>
    <definedName name="ninnc" localSheetId="7">'[46]lam-moi'!#REF!</definedName>
    <definedName name="ninnc" localSheetId="6">'[46]lam-moi'!#REF!</definedName>
    <definedName name="ninnc" localSheetId="9">'[46]lam-moi'!#REF!</definedName>
    <definedName name="ninnc" localSheetId="3">'[46]lam-moi'!#REF!</definedName>
    <definedName name="ninnc">'[46]lam-moi'!#REF!</definedName>
    <definedName name="ninnc3p" localSheetId="7">#REF!</definedName>
    <definedName name="ninnc3p" localSheetId="4">#REF!</definedName>
    <definedName name="ninnc3p" localSheetId="6">#REF!</definedName>
    <definedName name="ninnc3p" localSheetId="9">#REF!</definedName>
    <definedName name="ninnc3p" localSheetId="3">#REF!</definedName>
    <definedName name="ninnc3p">#REF!</definedName>
    <definedName name="nint1p" localSheetId="7">#REF!</definedName>
    <definedName name="nint1p" localSheetId="6">#REF!</definedName>
    <definedName name="nint1p" localSheetId="9">#REF!</definedName>
    <definedName name="nint1p" localSheetId="3">#REF!</definedName>
    <definedName name="nint1p">#REF!</definedName>
    <definedName name="nintnc1p" localSheetId="7">#REF!</definedName>
    <definedName name="nintnc1p" localSheetId="6">#REF!</definedName>
    <definedName name="nintnc1p" localSheetId="9">#REF!</definedName>
    <definedName name="nintnc1p" localSheetId="3">#REF!</definedName>
    <definedName name="nintnc1p">#REF!</definedName>
    <definedName name="nintvl1p" localSheetId="7">#REF!</definedName>
    <definedName name="nintvl1p" localSheetId="6">#REF!</definedName>
    <definedName name="nintvl1p" localSheetId="9">#REF!</definedName>
    <definedName name="nintvl1p" localSheetId="3">#REF!</definedName>
    <definedName name="nintvl1p">#REF!</definedName>
    <definedName name="ninvl" localSheetId="7">'[46]lam-moi'!#REF!</definedName>
    <definedName name="ninvl" localSheetId="6">'[46]lam-moi'!#REF!</definedName>
    <definedName name="ninvl" localSheetId="9">'[46]lam-moi'!#REF!</definedName>
    <definedName name="ninvl" localSheetId="3">'[46]lam-moi'!#REF!</definedName>
    <definedName name="ninvl">'[46]lam-moi'!#REF!</definedName>
    <definedName name="ninvl3p" localSheetId="7">#REF!</definedName>
    <definedName name="ninvl3p" localSheetId="4">#REF!</definedName>
    <definedName name="ninvl3p" localSheetId="6">#REF!</definedName>
    <definedName name="ninvl3p" localSheetId="9">#REF!</definedName>
    <definedName name="ninvl3p" localSheetId="3">#REF!</definedName>
    <definedName name="ninvl3p">#REF!</definedName>
    <definedName name="nl" localSheetId="7">#REF!</definedName>
    <definedName name="nl" localSheetId="6">#REF!</definedName>
    <definedName name="nl" localSheetId="9">#REF!</definedName>
    <definedName name="nl" localSheetId="3">#REF!</definedName>
    <definedName name="nl">#REF!</definedName>
    <definedName name="NL12nc" localSheetId="7">'[46]#REF'!#REF!</definedName>
    <definedName name="NL12nc" localSheetId="6">'[46]#REF'!#REF!</definedName>
    <definedName name="NL12nc" localSheetId="9">'[46]#REF'!#REF!</definedName>
    <definedName name="NL12nc" localSheetId="3">'[46]#REF'!#REF!</definedName>
    <definedName name="NL12nc">'[46]#REF'!#REF!</definedName>
    <definedName name="NL12vl" localSheetId="7">'[46]#REF'!#REF!</definedName>
    <definedName name="NL12vl" localSheetId="6">'[46]#REF'!#REF!</definedName>
    <definedName name="NL12vl" localSheetId="9">'[46]#REF'!#REF!</definedName>
    <definedName name="NL12vl" localSheetId="3">'[46]#REF'!#REF!</definedName>
    <definedName name="NL12vl">'[46]#REF'!#REF!</definedName>
    <definedName name="nl1p" localSheetId="7">#REF!</definedName>
    <definedName name="nl1p" localSheetId="4">#REF!</definedName>
    <definedName name="nl1p" localSheetId="6">#REF!</definedName>
    <definedName name="nl1p" localSheetId="9">#REF!</definedName>
    <definedName name="nl1p" localSheetId="3">#REF!</definedName>
    <definedName name="nl1p">#REF!</definedName>
    <definedName name="nl3p" localSheetId="7">#REF!</definedName>
    <definedName name="nl3p" localSheetId="6">#REF!</definedName>
    <definedName name="nl3p" localSheetId="9">#REF!</definedName>
    <definedName name="nl3p" localSheetId="3">#REF!</definedName>
    <definedName name="nl3p">#REF!</definedName>
    <definedName name="nlht" localSheetId="7">'[46]THPDMoi  (2)'!#REF!</definedName>
    <definedName name="nlht" localSheetId="6">'[46]THPDMoi  (2)'!#REF!</definedName>
    <definedName name="nlht" localSheetId="9">'[46]THPDMoi  (2)'!#REF!</definedName>
    <definedName name="nlht" localSheetId="3">'[46]THPDMoi  (2)'!#REF!</definedName>
    <definedName name="nlht">'[46]THPDMoi  (2)'!#REF!</definedName>
    <definedName name="nlmtc" localSheetId="7">'[46]t-h HA THE'!#REF!</definedName>
    <definedName name="nlmtc" localSheetId="6">'[46]t-h HA THE'!#REF!</definedName>
    <definedName name="nlmtc" localSheetId="9">'[46]t-h HA THE'!#REF!</definedName>
    <definedName name="nlmtc" localSheetId="3">'[46]t-h HA THE'!#REF!</definedName>
    <definedName name="nlmtc">'[46]t-h HA THE'!#REF!</definedName>
    <definedName name="nlnc" localSheetId="7">'[46]lam-moi'!#REF!</definedName>
    <definedName name="nlnc" localSheetId="6">'[46]lam-moi'!#REF!</definedName>
    <definedName name="nlnc" localSheetId="9">'[46]lam-moi'!#REF!</definedName>
    <definedName name="nlnc" localSheetId="3">'[46]lam-moi'!#REF!</definedName>
    <definedName name="nlnc">'[46]lam-moi'!#REF!</definedName>
    <definedName name="nlnc3p" localSheetId="7">#REF!</definedName>
    <definedName name="nlnc3p" localSheetId="4">#REF!</definedName>
    <definedName name="nlnc3p" localSheetId="6">#REF!</definedName>
    <definedName name="nlnc3p" localSheetId="9">#REF!</definedName>
    <definedName name="nlnc3p" localSheetId="3">#REF!</definedName>
    <definedName name="nlnc3p">#REF!</definedName>
    <definedName name="nlnc3pha" localSheetId="7">#REF!</definedName>
    <definedName name="nlnc3pha" localSheetId="6">#REF!</definedName>
    <definedName name="nlnc3pha" localSheetId="9">#REF!</definedName>
    <definedName name="nlnc3pha" localSheetId="3">#REF!</definedName>
    <definedName name="nlnc3pha">#REF!</definedName>
    <definedName name="NLTK1p" localSheetId="7">#REF!</definedName>
    <definedName name="NLTK1p" localSheetId="6">#REF!</definedName>
    <definedName name="NLTK1p" localSheetId="9">#REF!</definedName>
    <definedName name="NLTK1p" localSheetId="3">#REF!</definedName>
    <definedName name="NLTK1p">#REF!</definedName>
    <definedName name="nlvl" localSheetId="7">'[46]lam-moi'!#REF!</definedName>
    <definedName name="nlvl" localSheetId="6">'[46]lam-moi'!#REF!</definedName>
    <definedName name="nlvl" localSheetId="9">'[46]lam-moi'!#REF!</definedName>
    <definedName name="nlvl" localSheetId="3">'[46]lam-moi'!#REF!</definedName>
    <definedName name="nlvl">'[46]lam-moi'!#REF!</definedName>
    <definedName name="nlvl1">[46]chitiet!$G$302</definedName>
    <definedName name="nlvl3p" localSheetId="7">#REF!</definedName>
    <definedName name="nlvl3p" localSheetId="4">#REF!</definedName>
    <definedName name="nlvl3p" localSheetId="6">#REF!</definedName>
    <definedName name="nlvl3p" localSheetId="9">#REF!</definedName>
    <definedName name="nlvl3p" localSheetId="3">#REF!</definedName>
    <definedName name="nlvl3p">#REF!</definedName>
    <definedName name="nm" localSheetId="8" hidden="1">{"DCF","UPSIDE CASE",FALSE,"Sheet1";"DCF","BASE CASE",FALSE,"Sheet1";"DCF","DOWNSIDE CASE",FALSE,"Sheet1"}</definedName>
    <definedName name="nm" localSheetId="4" hidden="1">{"DCF","UPSIDE CASE",FALSE,"Sheet1";"DCF","BASE CASE",FALSE,"Sheet1";"DCF","DOWNSIDE CASE",FALSE,"Sheet1"}</definedName>
    <definedName name="nm" hidden="1">{"DCF","UPSIDE CASE",FALSE,"Sheet1";"DCF","BASE CASE",FALSE,"Sheet1";"DCF","DOWNSIDE CASE",FALSE,"Sheet1"}</definedName>
    <definedName name="nml" localSheetId="2" hidden="1">{"'RKAP'!$A$1:$H$96"}</definedName>
    <definedName name="nml" hidden="1">{"'RKAP'!$A$1:$H$96"}</definedName>
    <definedName name="nn" localSheetId="7">#REF!</definedName>
    <definedName name="nn" localSheetId="6">#REF!</definedName>
    <definedName name="nn" localSheetId="9">#REF!</definedName>
    <definedName name="nn" localSheetId="3">#REF!</definedName>
    <definedName name="nn">#REF!</definedName>
    <definedName name="nn1p" localSheetId="7">#REF!</definedName>
    <definedName name="nn1p" localSheetId="6">#REF!</definedName>
    <definedName name="nn1p" localSheetId="9">#REF!</definedName>
    <definedName name="nn1p" localSheetId="3">#REF!</definedName>
    <definedName name="nn1p">#REF!</definedName>
    <definedName name="nn3p" localSheetId="7">#REF!</definedName>
    <definedName name="nn3p" localSheetId="6">#REF!</definedName>
    <definedName name="nn3p" localSheetId="9">#REF!</definedName>
    <definedName name="nn3p" localSheetId="3">#REF!</definedName>
    <definedName name="nn3p">#REF!</definedName>
    <definedName name="nnn" localSheetId="8" hidden="1">{"Graphic",#N/A,TRUE,"Graphic"}</definedName>
    <definedName name="nnn" localSheetId="4" hidden="1">{"Graphic",#N/A,TRUE,"Graphic"}</definedName>
    <definedName name="nnn" hidden="1">{"Graphic",#N/A,TRUE,"Graphic"}</definedName>
    <definedName name="nnnc" localSheetId="7">'[46]lam-moi'!#REF!</definedName>
    <definedName name="nnnc" localSheetId="6">'[46]lam-moi'!#REF!</definedName>
    <definedName name="nnnc" localSheetId="9">'[46]lam-moi'!#REF!</definedName>
    <definedName name="nnnc" localSheetId="3">'[46]lam-moi'!#REF!</definedName>
    <definedName name="nnnc">'[46]lam-moi'!#REF!</definedName>
    <definedName name="nnnc3p" localSheetId="7">#REF!</definedName>
    <definedName name="nnnc3p" localSheetId="4">#REF!</definedName>
    <definedName name="nnnc3p" localSheetId="6">#REF!</definedName>
    <definedName name="nnnc3p" localSheetId="9">#REF!</definedName>
    <definedName name="nnnc3p" localSheetId="3">#REF!</definedName>
    <definedName name="nnnc3p">#REF!</definedName>
    <definedName name="nnnn" hidden="1">{#N/A,#N/A,FALSE,"Aging Summary";#N/A,#N/A,FALSE,"Ratio Analysis";#N/A,#N/A,FALSE,"Test 120 Day Accts";#N/A,#N/A,FALSE,"Tickmarks"}</definedName>
    <definedName name="nno" hidden="1">{#N/A,#N/A,FALSE,"Aging Summary";#N/A,#N/A,FALSE,"Ratio Analysis";#N/A,#N/A,FALSE,"Test 120 Day Accts";#N/A,#N/A,FALSE,"Tickmarks"}</definedName>
    <definedName name="nnvl" localSheetId="7">'[46]lam-moi'!#REF!</definedName>
    <definedName name="nnvl" localSheetId="6">'[46]lam-moi'!#REF!</definedName>
    <definedName name="nnvl" localSheetId="9">'[46]lam-moi'!#REF!</definedName>
    <definedName name="nnvl" localSheetId="3">'[46]lam-moi'!#REF!</definedName>
    <definedName name="nnvl">'[46]lam-moi'!#REF!</definedName>
    <definedName name="nnvl3p" localSheetId="7">#REF!</definedName>
    <definedName name="nnvl3p" localSheetId="4">#REF!</definedName>
    <definedName name="nnvl3p" localSheetId="6">#REF!</definedName>
    <definedName name="nnvl3p" localSheetId="9">#REF!</definedName>
    <definedName name="nnvl3p" localSheetId="3">#REF!</definedName>
    <definedName name="nnvl3p">#REF!</definedName>
    <definedName name="no" hidden="1">{#N/A,#N/A,FALSE,"Aging Summary";#N/A,#N/A,FALSE,"Ratio Analysis";#N/A,#N/A,FALSE,"Test 120 Day Accts";#N/A,#N/A,FALSE,"Tickmarks"}</definedName>
    <definedName name="No_entri" localSheetId="7">#REF!</definedName>
    <definedName name="No_entri" localSheetId="6">#REF!</definedName>
    <definedName name="No_entri" localSheetId="9">#REF!</definedName>
    <definedName name="No_entri">#REF!</definedName>
    <definedName name="No_of_charts">[17]INPUTS!$A$3</definedName>
    <definedName name="nol" localSheetId="7">#REF!</definedName>
    <definedName name="nol" localSheetId="6">#REF!</definedName>
    <definedName name="nol" localSheetId="9">#REF!</definedName>
    <definedName name="nol">#REF!</definedName>
    <definedName name="nol_1" localSheetId="7">#REF!</definedName>
    <definedName name="nol_1" localSheetId="6">#REF!</definedName>
    <definedName name="nol_1" localSheetId="9">#REF!</definedName>
    <definedName name="nol_1">#REF!</definedName>
    <definedName name="nol1_1" localSheetId="7">#REF!</definedName>
    <definedName name="nol1_1" localSheetId="6">#REF!</definedName>
    <definedName name="nol1_1" localSheetId="9">#REF!</definedName>
    <definedName name="nol1_1">#REF!</definedName>
    <definedName name="nop" localSheetId="7">#REF!</definedName>
    <definedName name="nop" localSheetId="6">#REF!</definedName>
    <definedName name="nop" localSheetId="9">#REF!</definedName>
    <definedName name="nop" localSheetId="3">#REF!</definedName>
    <definedName name="nop">#REF!</definedName>
    <definedName name="NORA" localSheetId="7">#REF!</definedName>
    <definedName name="NORA" localSheetId="6">#REF!</definedName>
    <definedName name="NORA" localSheetId="9">#REF!</definedName>
    <definedName name="NORA" localSheetId="3">#REF!</definedName>
    <definedName name="NORA">#REF!</definedName>
    <definedName name="NOREK" localSheetId="7">#REF!</definedName>
    <definedName name="NOREK" localSheetId="6">#REF!</definedName>
    <definedName name="NOREK" localSheetId="9">#REF!</definedName>
    <definedName name="NOREK">#REF!</definedName>
    <definedName name="Note_1" localSheetId="7" hidden="1">#REF!</definedName>
    <definedName name="Note_1" localSheetId="6" hidden="1">#REF!</definedName>
    <definedName name="Note_1" localSheetId="9" hidden="1">#REF!</definedName>
    <definedName name="Note_1" localSheetId="2" hidden="1">#REF!</definedName>
    <definedName name="Note_1" hidden="1">#REF!</definedName>
    <definedName name="NOTESPAYABLE" localSheetId="7">#REF!</definedName>
    <definedName name="NOTESPAYABLE" localSheetId="6">#REF!</definedName>
    <definedName name="NOTESPAYABLE" localSheetId="9">#REF!</definedName>
    <definedName name="NOTESPAYABLE" localSheetId="3">#REF!</definedName>
    <definedName name="NOTESPAYABLE">#REF!</definedName>
    <definedName name="NOUM" localSheetId="7">[25]Material!#REF!</definedName>
    <definedName name="NOUM" localSheetId="6">[25]Material!#REF!</definedName>
    <definedName name="NOUM" localSheetId="9">[25]Material!#REF!</definedName>
    <definedName name="NOUM" localSheetId="3">[25]Material!#REF!</definedName>
    <definedName name="NOUM">[25]Material!#REF!</definedName>
    <definedName name="nov_prima" localSheetId="7">#REF!</definedName>
    <definedName name="nov_prima" localSheetId="4">#REF!</definedName>
    <definedName name="nov_prima" localSheetId="6">#REF!</definedName>
    <definedName name="nov_prima" localSheetId="9">#REF!</definedName>
    <definedName name="nov_prima" localSheetId="3">#REF!</definedName>
    <definedName name="nov_prima">#REF!</definedName>
    <definedName name="np" localSheetId="7">'[16]Detail-PARENT'!#REF!</definedName>
    <definedName name="np" localSheetId="4">'[16]Detail-PARENT'!#REF!</definedName>
    <definedName name="np" localSheetId="6">'[16]Detail-PARENT'!#REF!</definedName>
    <definedName name="np" localSheetId="9">'[16]Detail-PARENT'!#REF!</definedName>
    <definedName name="np" localSheetId="3">'[16]Detail-PARENT'!#REF!</definedName>
    <definedName name="np">'[16]Detail-PARENT'!#REF!</definedName>
    <definedName name="npak_1" localSheetId="7">#REF!</definedName>
    <definedName name="npak_1" localSheetId="4">#REF!</definedName>
    <definedName name="npak_1" localSheetId="6">#REF!</definedName>
    <definedName name="npak_1" localSheetId="9">#REF!</definedName>
    <definedName name="npak_1" localSheetId="3">#REF!</definedName>
    <definedName name="npak_1">#REF!</definedName>
    <definedName name="npak_2" localSheetId="7">#REF!</definedName>
    <definedName name="npak_2" localSheetId="6">#REF!</definedName>
    <definedName name="npak_2" localSheetId="9">#REF!</definedName>
    <definedName name="npak_2" localSheetId="3">#REF!</definedName>
    <definedName name="npak_2">#REF!</definedName>
    <definedName name="npro_1" localSheetId="7">#REF!</definedName>
    <definedName name="npro_1" localSheetId="6">#REF!</definedName>
    <definedName name="npro_1" localSheetId="9">#REF!</definedName>
    <definedName name="npro_1" localSheetId="3">#REF!</definedName>
    <definedName name="npro_1">#REF!</definedName>
    <definedName name="npro_2" localSheetId="7">#REF!</definedName>
    <definedName name="npro_2" localSheetId="6">#REF!</definedName>
    <definedName name="npro_2" localSheetId="9">#REF!</definedName>
    <definedName name="npro_2" localSheetId="3">#REF!</definedName>
    <definedName name="npro_2">#REF!</definedName>
    <definedName name="NUMBER" localSheetId="7">#REF!</definedName>
    <definedName name="NUMBER" localSheetId="6">#REF!</definedName>
    <definedName name="NUMBER" localSheetId="9">#REF!</definedName>
    <definedName name="NUMBER">#REF!</definedName>
    <definedName name="nuoc">[111]gvl!$N$38</definedName>
    <definedName name="nx" localSheetId="7">'[46]THPDMoi  (2)'!#REF!</definedName>
    <definedName name="nx" localSheetId="4">'[46]THPDMoi  (2)'!#REF!</definedName>
    <definedName name="nx" localSheetId="6">'[46]THPDMoi  (2)'!#REF!</definedName>
    <definedName name="nx" localSheetId="9">'[46]THPDMoi  (2)'!#REF!</definedName>
    <definedName name="nx" localSheetId="3">'[46]THPDMoi  (2)'!#REF!</definedName>
    <definedName name="nx">'[46]THPDMoi  (2)'!#REF!</definedName>
    <definedName name="nxmtc" localSheetId="7">'[46]t-h HA THE'!#REF!</definedName>
    <definedName name="nxmtc" localSheetId="6">'[46]t-h HA THE'!#REF!</definedName>
    <definedName name="nxmtc" localSheetId="9">'[46]t-h HA THE'!#REF!</definedName>
    <definedName name="nxmtc" localSheetId="3">'[46]t-h HA THE'!#REF!</definedName>
    <definedName name="nxmtc">'[46]t-h HA THE'!#REF!</definedName>
    <definedName name="nyfgby3x6lt" localSheetId="7">#REF!</definedName>
    <definedName name="nyfgby3x6lt" localSheetId="4">#REF!</definedName>
    <definedName name="nyfgby3x6lt" localSheetId="6">#REF!</definedName>
    <definedName name="nyfgby3x6lt" localSheetId="9">#REF!</definedName>
    <definedName name="nyfgby3x6lt" localSheetId="3">#REF!</definedName>
    <definedName name="nyfgby3x6lt">#REF!</definedName>
    <definedName name="nyfgby4x6lt" localSheetId="7">#REF!</definedName>
    <definedName name="nyfgby4x6lt" localSheetId="6">#REF!</definedName>
    <definedName name="nyfgby4x6lt" localSheetId="9">#REF!</definedName>
    <definedName name="nyfgby4x6lt" localSheetId="3">#REF!</definedName>
    <definedName name="nyfgby4x6lt">#REF!</definedName>
    <definedName name="nyfgby4x95" localSheetId="7">#REF!</definedName>
    <definedName name="nyfgby4x95" localSheetId="6">#REF!</definedName>
    <definedName name="nyfgby4x95" localSheetId="9">#REF!</definedName>
    <definedName name="nyfgby4x95" localSheetId="3">#REF!</definedName>
    <definedName name="nyfgby4x95">#REF!</definedName>
    <definedName name="nyfgby5x6lt" localSheetId="7">#REF!</definedName>
    <definedName name="nyfgby5x6lt" localSheetId="6">#REF!</definedName>
    <definedName name="nyfgby5x6lt" localSheetId="9">#REF!</definedName>
    <definedName name="nyfgby5x6lt" localSheetId="3">#REF!</definedName>
    <definedName name="nyfgby5x6lt">#REF!</definedName>
    <definedName name="nym3x2.5flt" localSheetId="7">#REF!</definedName>
    <definedName name="nym3x2.5flt" localSheetId="6">#REF!</definedName>
    <definedName name="nym3x2.5flt" localSheetId="9">#REF!</definedName>
    <definedName name="nym3x2.5flt" localSheetId="3">#REF!</definedName>
    <definedName name="nym3x2.5flt">#REF!</definedName>
    <definedName name="nyy11x1x500" localSheetId="7">#REF!</definedName>
    <definedName name="nyy11x1x500" localSheetId="6">#REF!</definedName>
    <definedName name="nyy11x1x500" localSheetId="9">#REF!</definedName>
    <definedName name="nyy11x1x500" localSheetId="3">#REF!</definedName>
    <definedName name="nyy11x1x500">#REF!</definedName>
    <definedName name="nyy14x1x500" localSheetId="7">#REF!</definedName>
    <definedName name="nyy14x1x500" localSheetId="6">#REF!</definedName>
    <definedName name="nyy14x1x500" localSheetId="9">#REF!</definedName>
    <definedName name="nyy14x1x500" localSheetId="3">#REF!</definedName>
    <definedName name="nyy14x1x500">#REF!</definedName>
    <definedName name="nyy16x1x500" localSheetId="7">#REF!</definedName>
    <definedName name="nyy16x1x500" localSheetId="6">#REF!</definedName>
    <definedName name="nyy16x1x500" localSheetId="9">#REF!</definedName>
    <definedName name="nyy16x1x500" localSheetId="3">#REF!</definedName>
    <definedName name="nyy16x1x500">#REF!</definedName>
    <definedName name="nyy18x1x500" localSheetId="7">#REF!</definedName>
    <definedName name="nyy18x1x500" localSheetId="6">#REF!</definedName>
    <definedName name="nyy18x1x500" localSheetId="9">#REF!</definedName>
    <definedName name="nyy18x1x500" localSheetId="3">#REF!</definedName>
    <definedName name="nyy18x1x500">#REF!</definedName>
    <definedName name="nyy21x1x500" localSheetId="7">#REF!</definedName>
    <definedName name="nyy21x1x500" localSheetId="6">#REF!</definedName>
    <definedName name="nyy21x1x500" localSheetId="9">#REF!</definedName>
    <definedName name="nyy21x1x500" localSheetId="3">#REF!</definedName>
    <definedName name="nyy21x1x500">#REF!</definedName>
    <definedName name="nyy25x1x500" localSheetId="7">#REF!</definedName>
    <definedName name="nyy25x1x500" localSheetId="6">#REF!</definedName>
    <definedName name="nyy25x1x500" localSheetId="9">#REF!</definedName>
    <definedName name="nyy25x1x500" localSheetId="3">#REF!</definedName>
    <definedName name="nyy25x1x500">#REF!</definedName>
    <definedName name="nyy2x4x16" localSheetId="7">#REF!</definedName>
    <definedName name="nyy2x4x16" localSheetId="6">#REF!</definedName>
    <definedName name="nyy2x4x16" localSheetId="9">#REF!</definedName>
    <definedName name="nyy2x4x16" localSheetId="3">#REF!</definedName>
    <definedName name="nyy2x4x16">#REF!</definedName>
    <definedName name="nyy3x6" localSheetId="7">#REF!</definedName>
    <definedName name="nyy3x6" localSheetId="6">#REF!</definedName>
    <definedName name="nyy3x6" localSheetId="9">#REF!</definedName>
    <definedName name="nyy3x6" localSheetId="3">#REF!</definedName>
    <definedName name="nyy3x6">#REF!</definedName>
    <definedName name="nyy4x10" localSheetId="7">#REF!</definedName>
    <definedName name="nyy4x10" localSheetId="6">#REF!</definedName>
    <definedName name="nyy4x10" localSheetId="9">#REF!</definedName>
    <definedName name="nyy4x10" localSheetId="3">#REF!</definedName>
    <definedName name="nyy4x10">#REF!</definedName>
    <definedName name="nyy4x120" localSheetId="7">#REF!</definedName>
    <definedName name="nyy4x120" localSheetId="6">#REF!</definedName>
    <definedName name="nyy4x120" localSheetId="9">#REF!</definedName>
    <definedName name="nyy4x120" localSheetId="3">#REF!</definedName>
    <definedName name="nyy4x120">#REF!</definedName>
    <definedName name="nyy4x16" localSheetId="7">#REF!</definedName>
    <definedName name="nyy4x16" localSheetId="6">#REF!</definedName>
    <definedName name="nyy4x16" localSheetId="9">#REF!</definedName>
    <definedName name="nyy4x16" localSheetId="3">#REF!</definedName>
    <definedName name="nyy4x16">#REF!</definedName>
    <definedName name="nyy4x185" localSheetId="7">#REF!</definedName>
    <definedName name="nyy4x185" localSheetId="6">#REF!</definedName>
    <definedName name="nyy4x185" localSheetId="9">#REF!</definedName>
    <definedName name="nyy4x185" localSheetId="3">#REF!</definedName>
    <definedName name="nyy4x185">#REF!</definedName>
    <definedName name="nyy4x1x300" localSheetId="7">#REF!</definedName>
    <definedName name="nyy4x1x300" localSheetId="6">#REF!</definedName>
    <definedName name="nyy4x1x300" localSheetId="9">#REF!</definedName>
    <definedName name="nyy4x1x300" localSheetId="3">#REF!</definedName>
    <definedName name="nyy4x1x300">#REF!</definedName>
    <definedName name="nyy4x1x400" localSheetId="7">#REF!</definedName>
    <definedName name="nyy4x1x400" localSheetId="6">#REF!</definedName>
    <definedName name="nyy4x1x400" localSheetId="9">#REF!</definedName>
    <definedName name="nyy4x1x400" localSheetId="3">#REF!</definedName>
    <definedName name="nyy4x1x400">#REF!</definedName>
    <definedName name="nyy4x1x500" localSheetId="7">#REF!</definedName>
    <definedName name="nyy4x1x500" localSheetId="6">#REF!</definedName>
    <definedName name="nyy4x1x500" localSheetId="9">#REF!</definedName>
    <definedName name="nyy4x1x500" localSheetId="3">#REF!</definedName>
    <definedName name="nyy4x1x500">#REF!</definedName>
    <definedName name="nyy4x25" localSheetId="7">#REF!</definedName>
    <definedName name="nyy4x25" localSheetId="6">#REF!</definedName>
    <definedName name="nyy4x25" localSheetId="9">#REF!</definedName>
    <definedName name="nyy4x25" localSheetId="3">#REF!</definedName>
    <definedName name="nyy4x25">#REF!</definedName>
    <definedName name="nyy4x50" localSheetId="7">#REF!</definedName>
    <definedName name="nyy4x50" localSheetId="6">#REF!</definedName>
    <definedName name="nyy4x50" localSheetId="9">#REF!</definedName>
    <definedName name="nyy4x50" localSheetId="3">#REF!</definedName>
    <definedName name="nyy4x50">#REF!</definedName>
    <definedName name="nyy4x70" localSheetId="7">#REF!</definedName>
    <definedName name="nyy4x70" localSheetId="6">#REF!</definedName>
    <definedName name="nyy4x70" localSheetId="9">#REF!</definedName>
    <definedName name="nyy4x70" localSheetId="3">#REF!</definedName>
    <definedName name="nyy4x70">#REF!</definedName>
    <definedName name="nyy4x95" localSheetId="7">#REF!</definedName>
    <definedName name="nyy4x95" localSheetId="6">#REF!</definedName>
    <definedName name="nyy4x95" localSheetId="9">#REF!</definedName>
    <definedName name="nyy4x95" localSheetId="3">#REF!</definedName>
    <definedName name="nyy4x95">#REF!</definedName>
    <definedName name="nyy5x4" localSheetId="7">#REF!</definedName>
    <definedName name="nyy5x4" localSheetId="6">#REF!</definedName>
    <definedName name="nyy5x4" localSheetId="9">#REF!</definedName>
    <definedName name="nyy5x4" localSheetId="3">#REF!</definedName>
    <definedName name="nyy5x4">#REF!</definedName>
    <definedName name="nyy5x6" localSheetId="7">#REF!</definedName>
    <definedName name="nyy5x6" localSheetId="6">#REF!</definedName>
    <definedName name="nyy5x6" localSheetId="9">#REF!</definedName>
    <definedName name="nyy5x6" localSheetId="3">#REF!</definedName>
    <definedName name="nyy5x6">#REF!</definedName>
    <definedName name="nyy7x1x300" localSheetId="7">#REF!</definedName>
    <definedName name="nyy7x1x300" localSheetId="6">#REF!</definedName>
    <definedName name="nyy7x1x300" localSheetId="9">#REF!</definedName>
    <definedName name="nyy7x1x300" localSheetId="3">#REF!</definedName>
    <definedName name="nyy7x1x300">#REF!</definedName>
    <definedName name="nyy7x1x500" localSheetId="7">#REF!</definedName>
    <definedName name="nyy7x1x500" localSheetId="6">#REF!</definedName>
    <definedName name="nyy7x1x500" localSheetId="9">#REF!</definedName>
    <definedName name="nyy7x1x500" localSheetId="3">#REF!</definedName>
    <definedName name="nyy7x1x500">#REF!</definedName>
    <definedName name="o" localSheetId="8" hidden="1">{#N/A,#N/A,FALSE,"Aging Summary";#N/A,#N/A,FALSE,"Ratio Analysis";#N/A,#N/A,FALSE,"Test 120 Day Accts";#N/A,#N/A,FALSE,"Tickmarks"}</definedName>
    <definedName name="o" localSheetId="4" hidden="1">{#N/A,#N/A,FALSE,"Aging Summary";#N/A,#N/A,FALSE,"Ratio Analysis";#N/A,#N/A,FALSE,"Test 120 Day Accts";#N/A,#N/A,FALSE,"Tickmarks"}</definedName>
    <definedName name="o" hidden="1">{#N/A,#N/A,FALSE,"Aging Summary";#N/A,#N/A,FALSE,"Ratio Analysis";#N/A,#N/A,FALSE,"Test 120 Day Accts";#N/A,#N/A,FALSE,"Tickmarks"}</definedName>
    <definedName name="O1A" localSheetId="7">#REF!</definedName>
    <definedName name="O1A" localSheetId="4">#REF!</definedName>
    <definedName name="O1A" localSheetId="6">#REF!</definedName>
    <definedName name="O1A" localSheetId="9">#REF!</definedName>
    <definedName name="O1A" localSheetId="3">#REF!</definedName>
    <definedName name="O1A">#REF!</definedName>
    <definedName name="OAMEA" localSheetId="7">[174]Instructions!#REF!</definedName>
    <definedName name="OAMEA" localSheetId="4">[174]Instructions!#REF!</definedName>
    <definedName name="OAMEA" localSheetId="6">[174]Instructions!#REF!</definedName>
    <definedName name="OAMEA" localSheetId="9">[174]Instructions!#REF!</definedName>
    <definedName name="OAMEA" localSheetId="3">[174]Instructions!#REF!</definedName>
    <definedName name="OAMEA">[174]Instructions!#REF!</definedName>
    <definedName name="OBtruck_opt1" localSheetId="7">#REF!</definedName>
    <definedName name="OBtruck_opt1" localSheetId="4">#REF!</definedName>
    <definedName name="OBtruck_opt1" localSheetId="6">#REF!</definedName>
    <definedName name="OBtruck_opt1" localSheetId="9">#REF!</definedName>
    <definedName name="OBtruck_opt1" localSheetId="3">#REF!</definedName>
    <definedName name="OBtruck_opt1">#REF!</definedName>
    <definedName name="OBtruck_opt2" localSheetId="7">#REF!</definedName>
    <definedName name="OBtruck_opt2" localSheetId="6">#REF!</definedName>
    <definedName name="OBtruck_opt2" localSheetId="9">#REF!</definedName>
    <definedName name="OBtruck_opt2" localSheetId="3">#REF!</definedName>
    <definedName name="OBtruck_opt2">#REF!</definedName>
    <definedName name="oce" localSheetId="8" hidden="1">{#N/A,#N/A,FALSE,"Aging Summary";#N/A,#N/A,FALSE,"Ratio Analysis";#N/A,#N/A,FALSE,"Test 120 Day Accts";#N/A,#N/A,FALSE,"Tickmarks"}</definedName>
    <definedName name="oce" localSheetId="4" hidden="1">{#N/A,#N/A,FALSE,"Aging Summary";#N/A,#N/A,FALSE,"Ratio Analysis";#N/A,#N/A,FALSE,"Test 120 Day Accts";#N/A,#N/A,FALSE,"Tickmarks"}</definedName>
    <definedName name="oce" hidden="1">{#N/A,#N/A,FALSE,"Aging Summary";#N/A,#N/A,FALSE,"Ratio Analysis";#N/A,#N/A,FALSE,"Test 120 Day Accts";#N/A,#N/A,FALSE,"Tickmarks"}</definedName>
    <definedName name="OCFSA" localSheetId="7">[174]Instructions!#REF!</definedName>
    <definedName name="OCFSA" localSheetId="6">[174]Instructions!#REF!</definedName>
    <definedName name="OCFSA" localSheetId="9">[174]Instructions!#REF!</definedName>
    <definedName name="OCFSA" localSheetId="3">[174]Instructions!#REF!</definedName>
    <definedName name="OCFSA">[174]Instructions!#REF!</definedName>
    <definedName name="oct_prima" localSheetId="7">#REF!</definedName>
    <definedName name="oct_prima" localSheetId="4">#REF!</definedName>
    <definedName name="oct_prima" localSheetId="6">#REF!</definedName>
    <definedName name="oct_prima" localSheetId="9">#REF!</definedName>
    <definedName name="oct_prima" localSheetId="3">#REF!</definedName>
    <definedName name="oct_prima">#REF!</definedName>
    <definedName name="OFFICE" localSheetId="7">#REF!</definedName>
    <definedName name="OFFICE" localSheetId="6">#REF!</definedName>
    <definedName name="OFFICE" localSheetId="9">#REF!</definedName>
    <definedName name="OFFICE" localSheetId="3">#REF!</definedName>
    <definedName name="OFFICE">#REF!</definedName>
    <definedName name="OH" localSheetId="7">#REF!</definedName>
    <definedName name="OH" localSheetId="6">#REF!</definedName>
    <definedName name="OH" localSheetId="9">#REF!</definedName>
    <definedName name="OH" localSheetId="3">#REF!</definedName>
    <definedName name="OH">#REF!</definedName>
    <definedName name="Ok" localSheetId="8" hidden="1">{#N/A,#N/A,FALSE,"Aging Summary";#N/A,#N/A,FALSE,"Ratio Analysis";#N/A,#N/A,FALSE,"Test 120 Day Accts";#N/A,#N/A,FALSE,"Tickmarks"}</definedName>
    <definedName name="Ok" localSheetId="4" hidden="1">{#N/A,#N/A,FALSE,"Aging Summary";#N/A,#N/A,FALSE,"Ratio Analysis";#N/A,#N/A,FALSE,"Test 120 Day Accts";#N/A,#N/A,FALSE,"Tickmarks"}</definedName>
    <definedName name="Ok" hidden="1">{#N/A,#N/A,FALSE,"Aging Summary";#N/A,#N/A,FALSE,"Ratio Analysis";#N/A,#N/A,FALSE,"Test 120 Day Accts";#N/A,#N/A,FALSE,"Tickmarks"}</definedName>
    <definedName name="oke" hidden="1">'[175]HARGA MATERIAL'!$G$27:$X$33</definedName>
    <definedName name="oksand" localSheetId="7">#REF!</definedName>
    <definedName name="oksand" localSheetId="4">#REF!</definedName>
    <definedName name="oksand" localSheetId="6">#REF!</definedName>
    <definedName name="oksand" localSheetId="9">#REF!</definedName>
    <definedName name="oksand" localSheetId="3">#REF!</definedName>
    <definedName name="oksand">#REF!</definedName>
    <definedName name="old" hidden="1">{"'Sheet1'!$A$1"}</definedName>
    <definedName name="OLE_LINK1" localSheetId="7">#REF!</definedName>
    <definedName name="OLE_LINK1" localSheetId="6">#REF!</definedName>
    <definedName name="OLE_LINK1" localSheetId="9">#REF!</definedName>
    <definedName name="OLE_LINK1" localSheetId="3">#REF!</definedName>
    <definedName name="OLE_LINK1">#REF!</definedName>
    <definedName name="OMZET" localSheetId="7">#REF!</definedName>
    <definedName name="OMZET" localSheetId="6">#REF!</definedName>
    <definedName name="OMZET" localSheetId="9">#REF!</definedName>
    <definedName name="OMZET">#REF!</definedName>
    <definedName name="one" localSheetId="8" hidden="1">{"adj95mult",#N/A,FALSE,"COMPCO";"adj95est",#N/A,FALSE,"COMPCO"}</definedName>
    <definedName name="one" localSheetId="4" hidden="1">{"adj95mult",#N/A,FALSE,"COMPCO";"adj95est",#N/A,FALSE,"COMPCO"}</definedName>
    <definedName name="one" hidden="1">{"adj95mult",#N/A,FALSE,"COMPCO";"adj95est",#N/A,FALSE,"COMPCO"}</definedName>
    <definedName name="oo" localSheetId="7" hidden="1">#REF!</definedName>
    <definedName name="oo" localSheetId="6" hidden="1">#REF!</definedName>
    <definedName name="oo" localSheetId="9" hidden="1">#REF!</definedName>
    <definedName name="oo" localSheetId="3" hidden="1">#REF!</definedName>
    <definedName name="oo" localSheetId="2" hidden="1">{"'RKAP'!$A$1:$H$96"}</definedName>
    <definedName name="oo" hidden="1">#REF!</definedName>
    <definedName name="ooo" localSheetId="8" hidden="1">{"Graphic",#N/A,TRUE,"Graphic"}</definedName>
    <definedName name="ooo" localSheetId="4" hidden="1">{"Graphic",#N/A,TRUE,"Graphic"}</definedName>
    <definedName name="ooo" localSheetId="2" hidden="1">{"'RKAP'!$A$1:$H$96"}</definedName>
    <definedName name="ooo" hidden="1">{"Graphic",#N/A,TRUE,"Graphic"}</definedName>
    <definedName name="ooooooooooooooooooooooooooooooooooooooooooooo" hidden="1">{#N/A,#N/A,FALSE,"Aging Summary";#N/A,#N/A,FALSE,"Ratio Analysis";#N/A,#N/A,FALSE,"Test 120 Day Accts";#N/A,#N/A,FALSE,"Tickmarks"}</definedName>
    <definedName name="op" hidden="1">{"'Income Statement'!$A$1:$L$32"}</definedName>
    <definedName name="Op_Rep_Mnth">[17]Dates!$B$2</definedName>
    <definedName name="Op_Rep_Title_date">[176]Dates!$B$5</definedName>
    <definedName name="openrebate" localSheetId="7">#REF!</definedName>
    <definedName name="openrebate" localSheetId="4">#REF!</definedName>
    <definedName name="openrebate" localSheetId="6">#REF!</definedName>
    <definedName name="openrebate" localSheetId="9">#REF!</definedName>
    <definedName name="openrebate" localSheetId="3">#REF!</definedName>
    <definedName name="openrebate">#REF!</definedName>
    <definedName name="opera10" localSheetId="7">#REF!</definedName>
    <definedName name="opera10" localSheetId="6">#REF!</definedName>
    <definedName name="opera10" localSheetId="9">#REF!</definedName>
    <definedName name="opera10" localSheetId="3">#REF!</definedName>
    <definedName name="opera10">#REF!</definedName>
    <definedName name="operasi" localSheetId="7">#REF!</definedName>
    <definedName name="operasi" localSheetId="6">#REF!</definedName>
    <definedName name="operasi" localSheetId="9">#REF!</definedName>
    <definedName name="operasi" localSheetId="3">#REF!</definedName>
    <definedName name="operasi">#REF!</definedName>
    <definedName name="OPERATING_EQUIPMENT" localSheetId="7">#REF!</definedName>
    <definedName name="OPERATING_EQUIPMENT" localSheetId="6">#REF!</definedName>
    <definedName name="OPERATING_EQUIPMENT" localSheetId="9">#REF!</definedName>
    <definedName name="OPERATING_EQUIPMENT" localSheetId="3">#REF!</definedName>
    <definedName name="OPERATING_EQUIPMENT">#REF!</definedName>
    <definedName name="Operativo" localSheetId="7">#REF!</definedName>
    <definedName name="Operativo" localSheetId="6">#REF!</definedName>
    <definedName name="Operativo" localSheetId="9">#REF!</definedName>
    <definedName name="Operativo" localSheetId="3">#REF!</definedName>
    <definedName name="Operativo">#REF!</definedName>
    <definedName name="Ops_DBSwitch" localSheetId="7">#REF!</definedName>
    <definedName name="Ops_DBSwitch" localSheetId="6">#REF!</definedName>
    <definedName name="Ops_DBSwitch" localSheetId="9">#REF!</definedName>
    <definedName name="Ops_DBSwitch" localSheetId="3">#REF!</definedName>
    <definedName name="Ops_DBSwitch">#REF!</definedName>
    <definedName name="OrderTable" localSheetId="7" hidden="1">#REF!</definedName>
    <definedName name="OrderTable" localSheetId="6" hidden="1">#REF!</definedName>
    <definedName name="OrderTable" localSheetId="9" hidden="1">#REF!</definedName>
    <definedName name="OrderTable" hidden="1">#REF!</definedName>
    <definedName name="Orient" localSheetId="7">#REF!</definedName>
    <definedName name="Orient" localSheetId="6">#REF!</definedName>
    <definedName name="Orient" localSheetId="9">#REF!</definedName>
    <definedName name="Orient" localSheetId="3">#REF!</definedName>
    <definedName name="Orient">#REF!</definedName>
    <definedName name="osc" localSheetId="7">'[46]THPDMoi  (2)'!#REF!</definedName>
    <definedName name="osc" localSheetId="6">'[46]THPDMoi  (2)'!#REF!</definedName>
    <definedName name="osc" localSheetId="9">'[46]THPDMoi  (2)'!#REF!</definedName>
    <definedName name="osc" localSheetId="3">'[46]THPDMoi  (2)'!#REF!</definedName>
    <definedName name="osc">'[46]THPDMoi  (2)'!#REF!</definedName>
    <definedName name="ot" localSheetId="7">#REF!</definedName>
    <definedName name="ot" localSheetId="4">#REF!</definedName>
    <definedName name="ot" localSheetId="6">#REF!</definedName>
    <definedName name="ot" localSheetId="9">#REF!</definedName>
    <definedName name="ot" localSheetId="3">#REF!</definedName>
    <definedName name="ot">#REF!</definedName>
    <definedName name="OTHADVANCEFORINVESTMENT" localSheetId="7">#REF!</definedName>
    <definedName name="OTHADVANCEFORINVESTMENT" localSheetId="6">#REF!</definedName>
    <definedName name="OTHADVANCEFORINVESTMENT" localSheetId="9">#REF!</definedName>
    <definedName name="OTHADVANCEFORINVESTMENT" localSheetId="3">#REF!</definedName>
    <definedName name="OTHADVANCEFORINVESTMENT">#REF!</definedName>
    <definedName name="OTHADVANCEFORPURCHASE" localSheetId="7">#REF!</definedName>
    <definedName name="OTHADVANCEFORPURCHASE" localSheetId="6">#REF!</definedName>
    <definedName name="OTHADVANCEFORPURCHASE" localSheetId="9">#REF!</definedName>
    <definedName name="OTHADVANCEFORPURCHASE" localSheetId="3">#REF!</definedName>
    <definedName name="OTHADVANCEFORPURCHASE">#REF!</definedName>
    <definedName name="OTHASSETNOTUSED" localSheetId="7">#REF!</definedName>
    <definedName name="OTHASSETNOTUSED" localSheetId="6">#REF!</definedName>
    <definedName name="OTHASSETNOTUSED" localSheetId="9">#REF!</definedName>
    <definedName name="OTHASSETNOTUSED" localSheetId="3">#REF!</definedName>
    <definedName name="OTHASSETNOTUSED">#REF!</definedName>
    <definedName name="OTHBANKGUARANTEE" localSheetId="7">#REF!</definedName>
    <definedName name="OTHBANKGUARANTEE" localSheetId="6">#REF!</definedName>
    <definedName name="OTHBANKGUARANTEE" localSheetId="9">#REF!</definedName>
    <definedName name="OTHBANKGUARANTEE" localSheetId="3">#REF!</definedName>
    <definedName name="OTHBANKGUARANTEE">#REF!</definedName>
    <definedName name="OTHBONDSINGKINGFUND" localSheetId="7">#REF!</definedName>
    <definedName name="OTHBONDSINGKINGFUND" localSheetId="6">#REF!</definedName>
    <definedName name="OTHBONDSINGKINGFUND" localSheetId="9">#REF!</definedName>
    <definedName name="OTHBONDSINGKINGFUND" localSheetId="3">#REF!</definedName>
    <definedName name="OTHBONDSINGKINGFUND">#REF!</definedName>
    <definedName name="OTHBUSINESSDEVELPMENTPROJECT" localSheetId="7">#REF!</definedName>
    <definedName name="OTHBUSINESSDEVELPMENTPROJECT" localSheetId="6">#REF!</definedName>
    <definedName name="OTHBUSINESSDEVELPMENTPROJECT" localSheetId="9">#REF!</definedName>
    <definedName name="OTHBUSINESSDEVELPMENTPROJECT" localSheetId="3">#REF!</definedName>
    <definedName name="OTHBUSINESSDEVELPMENTPROJECT">#REF!</definedName>
    <definedName name="OTHDEFCHARGE" localSheetId="7">#REF!</definedName>
    <definedName name="OTHDEFCHARGE" localSheetId="6">#REF!</definedName>
    <definedName name="OTHDEFCHARGE" localSheetId="9">#REF!</definedName>
    <definedName name="OTHDEFCHARGE" localSheetId="3">#REF!</definedName>
    <definedName name="OTHDEFCHARGE">#REF!</definedName>
    <definedName name="OTHDEFERREDPROJECT" localSheetId="7">#REF!</definedName>
    <definedName name="OTHDEFERREDPROJECT" localSheetId="6">#REF!</definedName>
    <definedName name="OTHDEFERREDPROJECT" localSheetId="9">#REF!</definedName>
    <definedName name="OTHDEFERREDPROJECT" localSheetId="3">#REF!</definedName>
    <definedName name="OTHDEFERREDPROJECT">#REF!</definedName>
    <definedName name="OTHDEPOSITRECEIVABLE" localSheetId="7">#REF!</definedName>
    <definedName name="OTHDEPOSITRECEIVABLE" localSheetId="6">#REF!</definedName>
    <definedName name="OTHDEPOSITRECEIVABLE" localSheetId="9">#REF!</definedName>
    <definedName name="OTHDEPOSITRECEIVABLE" localSheetId="3">#REF!</definedName>
    <definedName name="OTHDEPOSITRECEIVABLE">#REF!</definedName>
    <definedName name="OTHDUEFROMPLASMAPROJECT" localSheetId="7">#REF!</definedName>
    <definedName name="OTHDUEFROMPLASMAPROJECT" localSheetId="6">#REF!</definedName>
    <definedName name="OTHDUEFROMPLASMAPROJECT" localSheetId="9">#REF!</definedName>
    <definedName name="OTHDUEFROMPLASMAPROJECT" localSheetId="3">#REF!</definedName>
    <definedName name="OTHDUEFROMPLASMAPROJECT">#REF!</definedName>
    <definedName name="OTHER" localSheetId="7">#REF!</definedName>
    <definedName name="OTHER" localSheetId="6">#REF!</definedName>
    <definedName name="OTHER" localSheetId="9">#REF!</definedName>
    <definedName name="OTHER">#REF!</definedName>
    <definedName name="otherexp" localSheetId="7">'[16]Detail-PARENT'!#REF!</definedName>
    <definedName name="otherexp" localSheetId="6">'[16]Detail-PARENT'!#REF!</definedName>
    <definedName name="otherexp" localSheetId="9">'[16]Detail-PARENT'!#REF!</definedName>
    <definedName name="otherexp" localSheetId="3">'[16]Detail-PARENT'!#REF!</definedName>
    <definedName name="otherexp">'[16]Detail-PARENT'!#REF!</definedName>
    <definedName name="OTHGUARANTEELC" localSheetId="7">#REF!</definedName>
    <definedName name="OTHGUARANTEELC" localSheetId="4">#REF!</definedName>
    <definedName name="OTHGUARANTEELC" localSheetId="6">#REF!</definedName>
    <definedName name="OTHGUARANTEELC" localSheetId="9">#REF!</definedName>
    <definedName name="OTHGUARANTEELC" localSheetId="3">#REF!</definedName>
    <definedName name="OTHGUARANTEELC">#REF!</definedName>
    <definedName name="OTHLOANTOEMPLOYEE" localSheetId="7">#REF!</definedName>
    <definedName name="OTHLOANTOEMPLOYEE" localSheetId="6">#REF!</definedName>
    <definedName name="OTHLOANTOEMPLOYEE" localSheetId="9">#REF!</definedName>
    <definedName name="OTHLOANTOEMPLOYEE" localSheetId="3">#REF!</definedName>
    <definedName name="OTHLOANTOEMPLOYEE">#REF!</definedName>
    <definedName name="OTHOTHER" localSheetId="7">#REF!</definedName>
    <definedName name="OTHOTHER" localSheetId="6">#REF!</definedName>
    <definedName name="OTHOTHER" localSheetId="9">#REF!</definedName>
    <definedName name="OTHOTHER" localSheetId="3">#REF!</definedName>
    <definedName name="OTHOTHER">#REF!</definedName>
    <definedName name="OTHPREOPERATINGEXPENSE" localSheetId="7">#REF!</definedName>
    <definedName name="OTHPREOPERATINGEXPENSE" localSheetId="6">#REF!</definedName>
    <definedName name="OTHPREOPERATINGEXPENSE" localSheetId="9">#REF!</definedName>
    <definedName name="OTHPREOPERATINGEXPENSE" localSheetId="3">#REF!</definedName>
    <definedName name="OTHPREOPERATINGEXPENSE">#REF!</definedName>
    <definedName name="othrasst" localSheetId="7">'[16]Detail-PARENT'!#REF!</definedName>
    <definedName name="othrasst" localSheetId="6">'[16]Detail-PARENT'!#REF!</definedName>
    <definedName name="othrasst" localSheetId="9">'[16]Detail-PARENT'!#REF!</definedName>
    <definedName name="othrasst" localSheetId="3">'[16]Detail-PARENT'!#REF!</definedName>
    <definedName name="othrasst">'[16]Detail-PARENT'!#REF!</definedName>
    <definedName name="othrasst2">'[15]Detail-PARENT'!$AU$852</definedName>
    <definedName name="OTHRESTRICTEDFUND" localSheetId="7">#REF!</definedName>
    <definedName name="OTHRESTRICTEDFUND" localSheetId="4">#REF!</definedName>
    <definedName name="OTHRESTRICTEDFUND" localSheetId="6">#REF!</definedName>
    <definedName name="OTHRESTRICTEDFUND" localSheetId="9">#REF!</definedName>
    <definedName name="OTHRESTRICTEDFUND" localSheetId="3">#REF!</definedName>
    <definedName name="OTHRESTRICTEDFUND">#REF!</definedName>
    <definedName name="OTHRLTD" localSheetId="7">'[16]Detail-PARENT'!#REF!</definedName>
    <definedName name="OTHRLTD" localSheetId="4">'[16]Detail-PARENT'!#REF!</definedName>
    <definedName name="OTHRLTD" localSheetId="6">'[16]Detail-PARENT'!#REF!</definedName>
    <definedName name="OTHRLTD" localSheetId="9">'[16]Detail-PARENT'!#REF!</definedName>
    <definedName name="OTHRLTD" localSheetId="3">'[16]Detail-PARENT'!#REF!</definedName>
    <definedName name="OTHRLTD">'[16]Detail-PARENT'!#REF!</definedName>
    <definedName name="othrltd2">'[15]Detail-PARENT'!$AU$712</definedName>
    <definedName name="OTHSECURITYDEPOSIT" localSheetId="7">#REF!</definedName>
    <definedName name="OTHSECURITYDEPOSIT" localSheetId="4">#REF!</definedName>
    <definedName name="OTHSECURITYDEPOSIT" localSheetId="6">#REF!</definedName>
    <definedName name="OTHSECURITYDEPOSIT" localSheetId="9">#REF!</definedName>
    <definedName name="OTHSECURITYDEPOSIT" localSheetId="3">#REF!</definedName>
    <definedName name="OTHSECURITYDEPOSIT">#REF!</definedName>
    <definedName name="OTHSEEDLING" localSheetId="7">#REF!</definedName>
    <definedName name="OTHSEEDLING" localSheetId="6">#REF!</definedName>
    <definedName name="OTHSEEDLING" localSheetId="9">#REF!</definedName>
    <definedName name="OTHSEEDLING" localSheetId="3">#REF!</definedName>
    <definedName name="OTHSEEDLING">#REF!</definedName>
    <definedName name="OTHTAXREFUND" localSheetId="7">#REF!</definedName>
    <definedName name="OTHTAXREFUND" localSheetId="6">#REF!</definedName>
    <definedName name="OTHTAXREFUND" localSheetId="9">#REF!</definedName>
    <definedName name="OTHTAXREFUND" localSheetId="3">#REF!</definedName>
    <definedName name="OTHTAXREFUND">#REF!</definedName>
    <definedName name="outlook" hidden="1">{"'PRODUCTIONCOST SHEET'!$B$3:$G$48"}</definedName>
    <definedName name="owell" localSheetId="7">#REF!</definedName>
    <definedName name="owell" localSheetId="6">#REF!</definedName>
    <definedName name="owell" localSheetId="9">#REF!</definedName>
    <definedName name="owell" localSheetId="3">#REF!</definedName>
    <definedName name="owell">#REF!</definedName>
    <definedName name="P" localSheetId="7">#REF!</definedName>
    <definedName name="P" localSheetId="6">#REF!</definedName>
    <definedName name="P" localSheetId="9">#REF!</definedName>
    <definedName name="P" localSheetId="3">#REF!</definedName>
    <definedName name="P">#REF!</definedName>
    <definedName name="P1A" localSheetId="7">#REF!</definedName>
    <definedName name="P1A" localSheetId="6">#REF!</definedName>
    <definedName name="P1A" localSheetId="9">#REF!</definedName>
    <definedName name="P1A" localSheetId="3">#REF!</definedName>
    <definedName name="P1A">#REF!</definedName>
    <definedName name="p1ti50" localSheetId="7">#REF!</definedName>
    <definedName name="p1ti50" localSheetId="6">#REF!</definedName>
    <definedName name="p1ti50" localSheetId="9">#REF!</definedName>
    <definedName name="p1ti50" localSheetId="3">#REF!</definedName>
    <definedName name="p1ti50">#REF!</definedName>
    <definedName name="p1ti60" localSheetId="7">#REF!</definedName>
    <definedName name="p1ti60" localSheetId="6">#REF!</definedName>
    <definedName name="p1ti60" localSheetId="9">#REF!</definedName>
    <definedName name="p1ti60" localSheetId="3">#REF!</definedName>
    <definedName name="p1ti60">#REF!</definedName>
    <definedName name="p1ti70" localSheetId="7">#REF!</definedName>
    <definedName name="p1ti70" localSheetId="6">#REF!</definedName>
    <definedName name="p1ti70" localSheetId="9">#REF!</definedName>
    <definedName name="p1ti70" localSheetId="3">#REF!</definedName>
    <definedName name="p1ti70">#REF!</definedName>
    <definedName name="p1ti80" localSheetId="7">#REF!</definedName>
    <definedName name="p1ti80" localSheetId="6">#REF!</definedName>
    <definedName name="p1ti80" localSheetId="9">#REF!</definedName>
    <definedName name="p1ti80" localSheetId="3">#REF!</definedName>
    <definedName name="p1ti80">#REF!</definedName>
    <definedName name="p1tif50" localSheetId="7">#REF!</definedName>
    <definedName name="p1tif50" localSheetId="6">#REF!</definedName>
    <definedName name="p1tif50" localSheetId="9">#REF!</definedName>
    <definedName name="p1tif50" localSheetId="3">#REF!</definedName>
    <definedName name="p1tif50">#REF!</definedName>
    <definedName name="p2ti50" localSheetId="7">#REF!</definedName>
    <definedName name="p2ti50" localSheetId="6">#REF!</definedName>
    <definedName name="p2ti50" localSheetId="9">#REF!</definedName>
    <definedName name="p2ti50" localSheetId="3">#REF!</definedName>
    <definedName name="p2ti50">#REF!</definedName>
    <definedName name="p2ti60" localSheetId="7">#REF!</definedName>
    <definedName name="p2ti60" localSheetId="6">#REF!</definedName>
    <definedName name="p2ti60" localSheetId="9">#REF!</definedName>
    <definedName name="p2ti60" localSheetId="3">#REF!</definedName>
    <definedName name="p2ti60">#REF!</definedName>
    <definedName name="p2ti70" localSheetId="7">#REF!</definedName>
    <definedName name="p2ti70" localSheetId="6">#REF!</definedName>
    <definedName name="p2ti70" localSheetId="9">#REF!</definedName>
    <definedName name="p2ti70" localSheetId="3">#REF!</definedName>
    <definedName name="p2ti70">#REF!</definedName>
    <definedName name="p2ti80" localSheetId="7">#REF!</definedName>
    <definedName name="p2ti80" localSheetId="6">#REF!</definedName>
    <definedName name="p2ti80" localSheetId="9">#REF!</definedName>
    <definedName name="p2ti80" localSheetId="3">#REF!</definedName>
    <definedName name="p2ti80">#REF!</definedName>
    <definedName name="p2tif50" localSheetId="7">#REF!</definedName>
    <definedName name="p2tif50" localSheetId="6">#REF!</definedName>
    <definedName name="p2tif50" localSheetId="9">#REF!</definedName>
    <definedName name="p2tif50" localSheetId="3">#REF!</definedName>
    <definedName name="p2tif50">#REF!</definedName>
    <definedName name="p3al50" localSheetId="7">#REF!</definedName>
    <definedName name="p3al50" localSheetId="6">#REF!</definedName>
    <definedName name="p3al50" localSheetId="9">#REF!</definedName>
    <definedName name="p3al50" localSheetId="3">#REF!</definedName>
    <definedName name="p3al50">#REF!</definedName>
    <definedName name="p3al60" localSheetId="7">#REF!</definedName>
    <definedName name="p3al60" localSheetId="6">#REF!</definedName>
    <definedName name="p3al60" localSheetId="9">#REF!</definedName>
    <definedName name="p3al60" localSheetId="3">#REF!</definedName>
    <definedName name="p3al60">#REF!</definedName>
    <definedName name="p3al70" localSheetId="7">#REF!</definedName>
    <definedName name="p3al70" localSheetId="6">#REF!</definedName>
    <definedName name="p3al70" localSheetId="9">#REF!</definedName>
    <definedName name="p3al70" localSheetId="3">#REF!</definedName>
    <definedName name="p3al70">#REF!</definedName>
    <definedName name="p3al80" localSheetId="7">#REF!</definedName>
    <definedName name="p3al80" localSheetId="6">#REF!</definedName>
    <definedName name="p3al80" localSheetId="9">#REF!</definedName>
    <definedName name="p3al80" localSheetId="3">#REF!</definedName>
    <definedName name="p3al80">#REF!</definedName>
    <definedName name="p3ati50" localSheetId="7">#REF!</definedName>
    <definedName name="p3ati50" localSheetId="6">#REF!</definedName>
    <definedName name="p3ati50" localSheetId="9">#REF!</definedName>
    <definedName name="p3ati50" localSheetId="3">#REF!</definedName>
    <definedName name="p3ati50">#REF!</definedName>
    <definedName name="p3ati60" localSheetId="7">#REF!</definedName>
    <definedName name="p3ati60" localSheetId="6">#REF!</definedName>
    <definedName name="p3ati60" localSheetId="9">#REF!</definedName>
    <definedName name="p3ati60" localSheetId="3">#REF!</definedName>
    <definedName name="p3ati60">#REF!</definedName>
    <definedName name="p3atif50" localSheetId="7">#REF!</definedName>
    <definedName name="p3atif50" localSheetId="6">#REF!</definedName>
    <definedName name="p3atif50" localSheetId="9">#REF!</definedName>
    <definedName name="p3atif50" localSheetId="3">#REF!</definedName>
    <definedName name="p3atif50">#REF!</definedName>
    <definedName name="p3atifr50" localSheetId="7">#REF!</definedName>
    <definedName name="p3atifr50" localSheetId="6">#REF!</definedName>
    <definedName name="p3atifr50" localSheetId="9">#REF!</definedName>
    <definedName name="p3atifr50" localSheetId="3">#REF!</definedName>
    <definedName name="p3atifr50">#REF!</definedName>
    <definedName name="p3atifr60" localSheetId="7">#REF!</definedName>
    <definedName name="p3atifr60" localSheetId="6">#REF!</definedName>
    <definedName name="p3atifr60" localSheetId="9">#REF!</definedName>
    <definedName name="p3atifr60" localSheetId="3">#REF!</definedName>
    <definedName name="p3atifr60">#REF!</definedName>
    <definedName name="p3ti50" localSheetId="7">#REF!</definedName>
    <definedName name="p3ti50" localSheetId="6">#REF!</definedName>
    <definedName name="p3ti50" localSheetId="9">#REF!</definedName>
    <definedName name="p3ti50" localSheetId="3">#REF!</definedName>
    <definedName name="p3ti50">#REF!</definedName>
    <definedName name="p3ti60" localSheetId="7">#REF!</definedName>
    <definedName name="p3ti60" localSheetId="6">#REF!</definedName>
    <definedName name="p3ti60" localSheetId="9">#REF!</definedName>
    <definedName name="p3ti60" localSheetId="3">#REF!</definedName>
    <definedName name="p3ti60">#REF!</definedName>
    <definedName name="p3ti70" localSheetId="7">#REF!</definedName>
    <definedName name="p3ti70" localSheetId="6">#REF!</definedName>
    <definedName name="p3ti70" localSheetId="9">#REF!</definedName>
    <definedName name="p3ti70" localSheetId="3">#REF!</definedName>
    <definedName name="p3ti70">#REF!</definedName>
    <definedName name="p3ti80" localSheetId="7">#REF!</definedName>
    <definedName name="p3ti80" localSheetId="6">#REF!</definedName>
    <definedName name="p3ti80" localSheetId="9">#REF!</definedName>
    <definedName name="p3ti80" localSheetId="3">#REF!</definedName>
    <definedName name="p3ti80">#REF!</definedName>
    <definedName name="p3tif50" localSheetId="7">#REF!</definedName>
    <definedName name="p3tif50" localSheetId="6">#REF!</definedName>
    <definedName name="p3tif50" localSheetId="9">#REF!</definedName>
    <definedName name="p3tif50" localSheetId="3">#REF!</definedName>
    <definedName name="p3tif50">#REF!</definedName>
    <definedName name="pabf100" localSheetId="7">#REF!</definedName>
    <definedName name="pabf100" localSheetId="6">#REF!</definedName>
    <definedName name="pabf100" localSheetId="9">#REF!</definedName>
    <definedName name="pabf100" localSheetId="3">#REF!</definedName>
    <definedName name="pabf100">#REF!</definedName>
    <definedName name="pabf125" localSheetId="7">#REF!</definedName>
    <definedName name="pabf125" localSheetId="6">#REF!</definedName>
    <definedName name="pabf125" localSheetId="9">#REF!</definedName>
    <definedName name="pabf125" localSheetId="3">#REF!</definedName>
    <definedName name="pabf125">#REF!</definedName>
    <definedName name="pabf150" localSheetId="7">#REF!</definedName>
    <definedName name="pabf150" localSheetId="6">#REF!</definedName>
    <definedName name="pabf150" localSheetId="9">#REF!</definedName>
    <definedName name="pabf150" localSheetId="3">#REF!</definedName>
    <definedName name="pabf150">#REF!</definedName>
    <definedName name="pabf4" localSheetId="7">#REF!</definedName>
    <definedName name="pabf4" localSheetId="6">#REF!</definedName>
    <definedName name="pabf4" localSheetId="9">#REF!</definedName>
    <definedName name="pabf4" localSheetId="3">#REF!</definedName>
    <definedName name="pabf4">#REF!</definedName>
    <definedName name="pabf6" localSheetId="7">#REF!</definedName>
    <definedName name="pabf6" localSheetId="6">#REF!</definedName>
    <definedName name="pabf6" localSheetId="9">#REF!</definedName>
    <definedName name="pabf6" localSheetId="3">#REF!</definedName>
    <definedName name="pabf6">#REF!</definedName>
    <definedName name="pabf65" localSheetId="7">#REF!</definedName>
    <definedName name="pabf65" localSheetId="6">#REF!</definedName>
    <definedName name="pabf65" localSheetId="9">#REF!</definedName>
    <definedName name="pabf65" localSheetId="3">#REF!</definedName>
    <definedName name="pabf65">#REF!</definedName>
    <definedName name="pabf80" localSheetId="7">#REF!</definedName>
    <definedName name="pabf80" localSheetId="6">#REF!</definedName>
    <definedName name="pabf80" localSheetId="9">#REF!</definedName>
    <definedName name="pabf80" localSheetId="3">#REF!</definedName>
    <definedName name="pabf80">#REF!</definedName>
    <definedName name="PABL_1" localSheetId="7">[25]Material!#REF!</definedName>
    <definedName name="PABL_1" localSheetId="6">[25]Material!#REF!</definedName>
    <definedName name="PABL_1" localSheetId="9">[25]Material!#REF!</definedName>
    <definedName name="PABL_1" localSheetId="3">[25]Material!#REF!</definedName>
    <definedName name="PABL_1">[25]Material!#REF!</definedName>
    <definedName name="PABL_2" localSheetId="7">[25]Material!#REF!</definedName>
    <definedName name="PABL_2" localSheetId="6">[25]Material!#REF!</definedName>
    <definedName name="PABL_2" localSheetId="9">[25]Material!#REF!</definedName>
    <definedName name="PABL_2" localSheetId="3">[25]Material!#REF!</definedName>
    <definedName name="PABL_2">[25]Material!#REF!</definedName>
    <definedName name="PABL_3" localSheetId="7">[25]Material!#REF!</definedName>
    <definedName name="PABL_3" localSheetId="6">[25]Material!#REF!</definedName>
    <definedName name="PABL_3" localSheetId="9">[25]Material!#REF!</definedName>
    <definedName name="PABL_3" localSheetId="3">[25]Material!#REF!</definedName>
    <definedName name="PABL_3">[25]Material!#REF!</definedName>
    <definedName name="pabl2a" localSheetId="7">[155]Material!#REF!</definedName>
    <definedName name="pabl2a" localSheetId="6">[155]Material!#REF!</definedName>
    <definedName name="pabl2a" localSheetId="9">[155]Material!#REF!</definedName>
    <definedName name="pabl2a" localSheetId="3">[155]Material!#REF!</definedName>
    <definedName name="pabl2a">[155]Material!#REF!</definedName>
    <definedName name="pabl2a1" localSheetId="7">[57]Material!#REF!</definedName>
    <definedName name="pabl2a1" localSheetId="6">[57]Material!#REF!</definedName>
    <definedName name="pabl2a1" localSheetId="9">[57]Material!#REF!</definedName>
    <definedName name="pabl2a1" localSheetId="3">[57]Material!#REF!</definedName>
    <definedName name="pabl2a1">[57]Material!#REF!</definedName>
    <definedName name="pag" localSheetId="7">#REF!</definedName>
    <definedName name="pag" localSheetId="4">#REF!</definedName>
    <definedName name="pag" localSheetId="6">#REF!</definedName>
    <definedName name="pag" localSheetId="9">#REF!</definedName>
    <definedName name="pag" localSheetId="3">#REF!</definedName>
    <definedName name="pag">#REF!</definedName>
    <definedName name="Page_1_of_6" localSheetId="7">#REF!</definedName>
    <definedName name="Page_1_of_6" localSheetId="6">#REF!</definedName>
    <definedName name="Page_1_of_6" localSheetId="9">#REF!</definedName>
    <definedName name="Page_1_of_6" localSheetId="3">#REF!</definedName>
    <definedName name="Page_1_of_6">#REF!</definedName>
    <definedName name="Page_2_of_3" localSheetId="7">'[76]R-16.2'!#REF!</definedName>
    <definedName name="Page_2_of_3" localSheetId="6">'[76]R-16.2'!#REF!</definedName>
    <definedName name="Page_2_of_3" localSheetId="9">'[76]R-16.2'!#REF!</definedName>
    <definedName name="Page_2_of_3" localSheetId="3">'[76]R-16.2'!#REF!</definedName>
    <definedName name="Page_2_of_3">'[76]R-16.2'!#REF!</definedName>
    <definedName name="Page_3_of_3" localSheetId="7">'[76]R-16.2'!#REF!</definedName>
    <definedName name="Page_3_of_3" localSheetId="6">'[76]R-16.2'!#REF!</definedName>
    <definedName name="Page_3_of_3" localSheetId="9">'[76]R-16.2'!#REF!</definedName>
    <definedName name="Page_3_of_3" localSheetId="3">'[76]R-16.2'!#REF!</definedName>
    <definedName name="Page_3_of_3">'[76]R-16.2'!#REF!</definedName>
    <definedName name="Page_6_of_6" localSheetId="7">'[76]R-16.1'!#REF!</definedName>
    <definedName name="Page_6_of_6" localSheetId="6">'[76]R-16.1'!#REF!</definedName>
    <definedName name="Page_6_of_6" localSheetId="9">'[76]R-16.1'!#REF!</definedName>
    <definedName name="Page_6_of_6" localSheetId="3">'[76]R-16.1'!#REF!</definedName>
    <definedName name="Page_6_of_6">'[76]R-16.1'!#REF!</definedName>
    <definedName name="PAGEALL" localSheetId="7">#REF!</definedName>
    <definedName name="PAGEALL" localSheetId="4">#REF!</definedName>
    <definedName name="PAGEALL" localSheetId="6">#REF!</definedName>
    <definedName name="PAGEALL" localSheetId="9">#REF!</definedName>
    <definedName name="PAGEALL" localSheetId="3">#REF!</definedName>
    <definedName name="PAGEALL">#REF!</definedName>
    <definedName name="PAGEBS" localSheetId="7">#REF!</definedName>
    <definedName name="PAGEBS" localSheetId="6">#REF!</definedName>
    <definedName name="PAGEBS" localSheetId="9">#REF!</definedName>
    <definedName name="PAGEBS" localSheetId="3">#REF!</definedName>
    <definedName name="PAGEBS">#REF!</definedName>
    <definedName name="PAGEIS" localSheetId="7">#REF!</definedName>
    <definedName name="PAGEIS" localSheetId="6">#REF!</definedName>
    <definedName name="PAGEIS" localSheetId="9">#REF!</definedName>
    <definedName name="PAGEIS" localSheetId="3">#REF!</definedName>
    <definedName name="PAGEIS">#REF!</definedName>
    <definedName name="pagu">'[159]Master Edit'!$E$16</definedName>
    <definedName name="PAIDUPCAPITAL" localSheetId="7">#REF!</definedName>
    <definedName name="PAIDUPCAPITAL" localSheetId="4">#REF!</definedName>
    <definedName name="PAIDUPCAPITAL" localSheetId="6">#REF!</definedName>
    <definedName name="PAIDUPCAPITAL" localSheetId="9">#REF!</definedName>
    <definedName name="PAIDUPCAPITAL" localSheetId="3">#REF!</definedName>
    <definedName name="PAIDUPCAPITAL">#REF!</definedName>
    <definedName name="Pajak" localSheetId="7">#REF!</definedName>
    <definedName name="Pajak" localSheetId="6">#REF!</definedName>
    <definedName name="Pajak" localSheetId="9">#REF!</definedName>
    <definedName name="Pajak">#REF!</definedName>
    <definedName name="Pajak1" localSheetId="7">#REF!</definedName>
    <definedName name="Pajak1" localSheetId="6">#REF!</definedName>
    <definedName name="Pajak1" localSheetId="9">#REF!</definedName>
    <definedName name="Pajak1">#REF!</definedName>
    <definedName name="PAJE" localSheetId="7">#REF!</definedName>
    <definedName name="PAJE" localSheetId="6">#REF!</definedName>
    <definedName name="PAJE" localSheetId="9">#REF!</definedName>
    <definedName name="PAJE" localSheetId="3">#REF!</definedName>
    <definedName name="PAJE">#REF!</definedName>
    <definedName name="pak_1" localSheetId="7">#REF!</definedName>
    <definedName name="pak_1" localSheetId="6">#REF!</definedName>
    <definedName name="pak_1" localSheetId="9">#REF!</definedName>
    <definedName name="pak_1" localSheetId="3">#REF!</definedName>
    <definedName name="pak_1">#REF!</definedName>
    <definedName name="pak_2" localSheetId="7">#REF!</definedName>
    <definedName name="pak_2" localSheetId="6">#REF!</definedName>
    <definedName name="pak_2" localSheetId="9">#REF!</definedName>
    <definedName name="pak_2" localSheetId="3">#REF!</definedName>
    <definedName name="pak_2">#REF!</definedName>
    <definedName name="PAKET" localSheetId="7">#REF!</definedName>
    <definedName name="PAKET" localSheetId="6">#REF!</definedName>
    <definedName name="PAKET" localSheetId="9">#REF!</definedName>
    <definedName name="PAKET" localSheetId="3">#REF!</definedName>
    <definedName name="PAKET">#REF!</definedName>
    <definedName name="pakf100" localSheetId="7">#REF!</definedName>
    <definedName name="pakf100" localSheetId="6">#REF!</definedName>
    <definedName name="pakf100" localSheetId="9">#REF!</definedName>
    <definedName name="pakf100" localSheetId="3">#REF!</definedName>
    <definedName name="pakf100">#REF!</definedName>
    <definedName name="pakf150" localSheetId="7">#REF!</definedName>
    <definedName name="pakf150" localSheetId="6">#REF!</definedName>
    <definedName name="pakf150" localSheetId="9">#REF!</definedName>
    <definedName name="pakf150" localSheetId="3">#REF!</definedName>
    <definedName name="pakf150">#REF!</definedName>
    <definedName name="pakf80" localSheetId="7">#REF!</definedName>
    <definedName name="pakf80" localSheetId="6">#REF!</definedName>
    <definedName name="pakf80" localSheetId="9">#REF!</definedName>
    <definedName name="pakf80" localSheetId="3">#REF!</definedName>
    <definedName name="pakf80">#REF!</definedName>
    <definedName name="PASIR">'[82]An. Quarry'!$A$63:$H$126</definedName>
    <definedName name="PASIRURUG">'[82]An. Quarry'!$A$480:$H$542</definedName>
    <definedName name="PASS" localSheetId="7">#REF!</definedName>
    <definedName name="PASS" localSheetId="6">#REF!</definedName>
    <definedName name="PASS" localSheetId="9">#REF!</definedName>
    <definedName name="PASS">#REF!</definedName>
    <definedName name="Pavgprice">[17]INPUTS!$H$28</definedName>
    <definedName name="paymentdate" localSheetId="7">#REF!</definedName>
    <definedName name="paymentdate" localSheetId="4">#REF!</definedName>
    <definedName name="paymentdate" localSheetId="6">#REF!</definedName>
    <definedName name="paymentdate" localSheetId="9">#REF!</definedName>
    <definedName name="paymentdate" localSheetId="3">#REF!</definedName>
    <definedName name="paymentdate">#REF!</definedName>
    <definedName name="payroll" localSheetId="7">#REF!</definedName>
    <definedName name="payroll" localSheetId="6">#REF!</definedName>
    <definedName name="payroll" localSheetId="9">#REF!</definedName>
    <definedName name="payroll" localSheetId="3">#REF!</definedName>
    <definedName name="payroll">#REF!</definedName>
    <definedName name="PB" localSheetId="7">#REF!</definedName>
    <definedName name="PB" localSheetId="6">#REF!</definedName>
    <definedName name="PB" localSheetId="9">#REF!</definedName>
    <definedName name="PB" localSheetId="3">#REF!</definedName>
    <definedName name="PB">#REF!</definedName>
    <definedName name="Pbincm">[17]INPUTS!$H$20</definedName>
    <definedName name="Pbinob">[17]INPUTS!$H$17</definedName>
    <definedName name="pbsf100" localSheetId="7">#REF!</definedName>
    <definedName name="pbsf100" localSheetId="4">#REF!</definedName>
    <definedName name="pbsf100" localSheetId="6">#REF!</definedName>
    <definedName name="pbsf100" localSheetId="9">#REF!</definedName>
    <definedName name="pbsf100" localSheetId="3">#REF!</definedName>
    <definedName name="pbsf100">#REF!</definedName>
    <definedName name="pbsf150" localSheetId="7">#REF!</definedName>
    <definedName name="pbsf150" localSheetId="6">#REF!</definedName>
    <definedName name="pbsf150" localSheetId="9">#REF!</definedName>
    <definedName name="pbsf150" localSheetId="3">#REF!</definedName>
    <definedName name="pbsf150">#REF!</definedName>
    <definedName name="pbsf65" localSheetId="7">#REF!</definedName>
    <definedName name="pbsf65" localSheetId="6">#REF!</definedName>
    <definedName name="pbsf65" localSheetId="9">#REF!</definedName>
    <definedName name="pbsf65" localSheetId="3">#REF!</definedName>
    <definedName name="pbsf65">#REF!</definedName>
    <definedName name="pbsf80" localSheetId="7">#REF!</definedName>
    <definedName name="pbsf80" localSheetId="6">#REF!</definedName>
    <definedName name="pbsf80" localSheetId="9">#REF!</definedName>
    <definedName name="pbsf80" localSheetId="3">#REF!</definedName>
    <definedName name="pbsf80">#REF!</definedName>
    <definedName name="PC" localSheetId="7">#REF!</definedName>
    <definedName name="PC" localSheetId="6">#REF!</definedName>
    <definedName name="PC" localSheetId="9">#REF!</definedName>
    <definedName name="PC" localSheetId="3">#REF!</definedName>
    <definedName name="PC">#REF!</definedName>
    <definedName name="PC0000">[18]Sheet1!$E$26</definedName>
    <definedName name="Pcapex">[17]INPUTS!$H$14</definedName>
    <definedName name="Pcconv">[17]INPUTS!$H$8</definedName>
    <definedName name="Pcf">[17]INPUTS!$H$13</definedName>
    <definedName name="Pcostpertonne">[17]INPUTS!$H$11</definedName>
    <definedName name="pcs" hidden="1">{#N/A,#N/A,FALSE,"Eff-SSC2"}</definedName>
    <definedName name="Pdifr">[17]INPUTS!$H$6</definedName>
    <definedName name="PDMK" hidden="1">[177]B!$A$202:$A$634</definedName>
    <definedName name="pdt" localSheetId="7">#REF!</definedName>
    <definedName name="pdt" localSheetId="4">#REF!</definedName>
    <definedName name="pdt" localSheetId="6">#REF!</definedName>
    <definedName name="pdt" localSheetId="9">#REF!</definedName>
    <definedName name="pdt" localSheetId="3">#REF!</definedName>
    <definedName name="pdt">#REF!</definedName>
    <definedName name="PE" localSheetId="7">#REF!</definedName>
    <definedName name="PE" localSheetId="6">#REF!</definedName>
    <definedName name="PE" localSheetId="9">#REF!</definedName>
    <definedName name="PE" localSheetId="3">#REF!</definedName>
    <definedName name="PE">#REF!</definedName>
    <definedName name="PECF" localSheetId="7">#REF!</definedName>
    <definedName name="PECF" localSheetId="6">#REF!</definedName>
    <definedName name="PECF" localSheetId="9">#REF!</definedName>
    <definedName name="PECF" localSheetId="3">#REF!</definedName>
    <definedName name="PECF">#REF!</definedName>
    <definedName name="PECL" localSheetId="7">#REF!</definedName>
    <definedName name="PECL" localSheetId="6">#REF!</definedName>
    <definedName name="PECL" localSheetId="9">#REF!</definedName>
    <definedName name="PECL" localSheetId="3">#REF!</definedName>
    <definedName name="PECL">#REF!</definedName>
    <definedName name="PEDESTRIAN818" localSheetId="7">#REF!</definedName>
    <definedName name="PEDESTRIAN818" localSheetId="6">#REF!</definedName>
    <definedName name="PEDESTRIAN818" localSheetId="9">#REF!</definedName>
    <definedName name="PEDESTRIAN818" localSheetId="3">#REF!</definedName>
    <definedName name="PEDESTRIAN818">#REF!</definedName>
    <definedName name="PEDESTRIANROLLER" localSheetId="7">#REF!</definedName>
    <definedName name="PEDESTRIANROLLER" localSheetId="6">#REF!</definedName>
    <definedName name="PEDESTRIANROLLER" localSheetId="9">#REF!</definedName>
    <definedName name="PEDESTRIANROLLER" localSheetId="3">#REF!</definedName>
    <definedName name="PEDESTRIANROLLER">#REF!</definedName>
    <definedName name="pein" localSheetId="7">#REF!</definedName>
    <definedName name="pein" localSheetId="6">#REF!</definedName>
    <definedName name="pein" localSheetId="9">#REF!</definedName>
    <definedName name="pein" localSheetId="3">#REF!</definedName>
    <definedName name="pein">#REF!</definedName>
    <definedName name="PEK" localSheetId="7">#REF!</definedName>
    <definedName name="PEK" localSheetId="6">#REF!</definedName>
    <definedName name="PEK" localSheetId="9">#REF!</definedName>
    <definedName name="PEK" localSheetId="3">#REF!</definedName>
    <definedName name="PEK">#REF!</definedName>
    <definedName name="PEKERJA311" localSheetId="7">#REF!</definedName>
    <definedName name="PEKERJA311" localSheetId="6">#REF!</definedName>
    <definedName name="PEKERJA311" localSheetId="9">#REF!</definedName>
    <definedName name="PEKERJA311" localSheetId="3">#REF!</definedName>
    <definedName name="PEKERJA311">#REF!</definedName>
    <definedName name="PEKERJA312" localSheetId="7">#REF!</definedName>
    <definedName name="PEKERJA312" localSheetId="6">#REF!</definedName>
    <definedName name="PEKERJA312" localSheetId="9">#REF!</definedName>
    <definedName name="PEKERJA312" localSheetId="3">#REF!</definedName>
    <definedName name="PEKERJA312">#REF!</definedName>
    <definedName name="PEKERJA33" localSheetId="7">#REF!</definedName>
    <definedName name="PEKERJA33" localSheetId="6">#REF!</definedName>
    <definedName name="PEKERJA33" localSheetId="9">#REF!</definedName>
    <definedName name="PEKERJA33" localSheetId="3">#REF!</definedName>
    <definedName name="PEKERJA33">#REF!</definedName>
    <definedName name="PEKERJA511" localSheetId="7">#REF!</definedName>
    <definedName name="PEKERJA511" localSheetId="6">#REF!</definedName>
    <definedName name="PEKERJA511" localSheetId="9">#REF!</definedName>
    <definedName name="PEKERJA511" localSheetId="3">#REF!</definedName>
    <definedName name="PEKERJA511">#REF!</definedName>
    <definedName name="PEKERJA512" localSheetId="7">#REF!</definedName>
    <definedName name="PEKERJA512" localSheetId="6">#REF!</definedName>
    <definedName name="PEKERJA512" localSheetId="9">#REF!</definedName>
    <definedName name="PEKERJA512" localSheetId="3">#REF!</definedName>
    <definedName name="PEKERJA512">#REF!</definedName>
    <definedName name="PEKERJA521" localSheetId="7">#REF!</definedName>
    <definedName name="PEKERJA521" localSheetId="6">#REF!</definedName>
    <definedName name="PEKERJA521" localSheetId="9">#REF!</definedName>
    <definedName name="PEKERJA521" localSheetId="3">#REF!</definedName>
    <definedName name="PEKERJA521">#REF!</definedName>
    <definedName name="PEKERJA611" localSheetId="7">#REF!</definedName>
    <definedName name="PEKERJA611" localSheetId="6">#REF!</definedName>
    <definedName name="PEKERJA611" localSheetId="9">#REF!</definedName>
    <definedName name="PEKERJA611" localSheetId="3">#REF!</definedName>
    <definedName name="PEKERJA611">#REF!</definedName>
    <definedName name="PEKERJA753" localSheetId="7">#REF!</definedName>
    <definedName name="PEKERJA753" localSheetId="6">#REF!</definedName>
    <definedName name="PEKERJA753" localSheetId="9">#REF!</definedName>
    <definedName name="PEKERJA753" localSheetId="3">#REF!</definedName>
    <definedName name="PEKERJA753">#REF!</definedName>
    <definedName name="PEKERJA818" localSheetId="7">#REF!</definedName>
    <definedName name="PEKERJA818" localSheetId="6">#REF!</definedName>
    <definedName name="PEKERJA818" localSheetId="9">#REF!</definedName>
    <definedName name="PEKERJA818" localSheetId="3">#REF!</definedName>
    <definedName name="PEKERJA818">#REF!</definedName>
    <definedName name="PEKERJA819" localSheetId="7">#REF!</definedName>
    <definedName name="PEKERJA819" localSheetId="6">#REF!</definedName>
    <definedName name="PEKERJA819" localSheetId="9">#REF!</definedName>
    <definedName name="PEKERJA819" localSheetId="3">#REF!</definedName>
    <definedName name="PEKERJA819">#REF!</definedName>
    <definedName name="PEKERJAAN__A_C" localSheetId="7">#REF!</definedName>
    <definedName name="PEKERJAAN__A_C" localSheetId="6">#REF!</definedName>
    <definedName name="PEKERJAAN__A_C" localSheetId="9">#REF!</definedName>
    <definedName name="PEKERJAAN__A_C" localSheetId="3">#REF!</definedName>
    <definedName name="PEKERJAAN__A_C">#REF!</definedName>
    <definedName name="PEKERJAAN_CAT" localSheetId="7">#REF!</definedName>
    <definedName name="PEKERJAAN_CAT" localSheetId="6">#REF!</definedName>
    <definedName name="PEKERJAAN_CAT" localSheetId="9">#REF!</definedName>
    <definedName name="PEKERJAAN_CAT" localSheetId="3">#REF!</definedName>
    <definedName name="PEKERJAAN_CAT">#REF!</definedName>
    <definedName name="PEKERJAAN_CCTV__SOUND_SYSTEM____MATV" localSheetId="7">#REF!</definedName>
    <definedName name="PEKERJAAN_CCTV__SOUND_SYSTEM____MATV" localSheetId="6">#REF!</definedName>
    <definedName name="PEKERJAAN_CCTV__SOUND_SYSTEM____MATV" localSheetId="9">#REF!</definedName>
    <definedName name="PEKERJAAN_CCTV__SOUND_SYSTEM____MATV" localSheetId="3">#REF!</definedName>
    <definedName name="PEKERJAAN_CCTV__SOUND_SYSTEM____MATV">#REF!</definedName>
    <definedName name="PEKERJAAN_DINDING_DAN_FINISHING_DINDING" localSheetId="7">#REF!</definedName>
    <definedName name="PEKERJAAN_DINDING_DAN_FINISHING_DINDING" localSheetId="6">#REF!</definedName>
    <definedName name="PEKERJAAN_DINDING_DAN_FINISHING_DINDING" localSheetId="9">#REF!</definedName>
    <definedName name="PEKERJAAN_DINDING_DAN_FINISHING_DINDING" localSheetId="3">#REF!</definedName>
    <definedName name="PEKERJAAN_DINDING_DAN_FINISHING_DINDING">#REF!</definedName>
    <definedName name="PEKERJAAN_FINISHING_LANTAI" localSheetId="7">#REF!</definedName>
    <definedName name="PEKERJAAN_FINISHING_LANTAI" localSheetId="6">#REF!</definedName>
    <definedName name="PEKERJAAN_FINISHING_LANTAI" localSheetId="9">#REF!</definedName>
    <definedName name="PEKERJAAN_FINISHING_LANTAI" localSheetId="3">#REF!</definedName>
    <definedName name="PEKERJAAN_FINISHING_LANTAI">#REF!</definedName>
    <definedName name="PEKERJAAN_GONDOLA" localSheetId="7">#REF!</definedName>
    <definedName name="PEKERJAAN_GONDOLA" localSheetId="6">#REF!</definedName>
    <definedName name="PEKERJAAN_GONDOLA" localSheetId="9">#REF!</definedName>
    <definedName name="PEKERJAAN_GONDOLA" localSheetId="3">#REF!</definedName>
    <definedName name="PEKERJAAN_GONDOLA">#REF!</definedName>
    <definedName name="PEKERJAAN_LIFT_ex_KOREA" localSheetId="7">#REF!</definedName>
    <definedName name="PEKERJAAN_LIFT_ex_KOREA" localSheetId="6">#REF!</definedName>
    <definedName name="PEKERJAAN_LIFT_ex_KOREA" localSheetId="9">#REF!</definedName>
    <definedName name="PEKERJAAN_LIFT_ex_KOREA" localSheetId="3">#REF!</definedName>
    <definedName name="PEKERJAAN_LIFT_ex_KOREA">#REF!</definedName>
    <definedName name="PEKERJAAN_LISTRIK___GENSET" localSheetId="7">#REF!</definedName>
    <definedName name="PEKERJAAN_LISTRIK___GENSET" localSheetId="6">#REF!</definedName>
    <definedName name="PEKERJAAN_LISTRIK___GENSET" localSheetId="9">#REF!</definedName>
    <definedName name="PEKERJAAN_LISTRIK___GENSET" localSheetId="3">#REF!</definedName>
    <definedName name="PEKERJAAN_LISTRIK___GENSET">#REF!</definedName>
    <definedName name="PEKERJAAN_LUAR" localSheetId="7">#REF!</definedName>
    <definedName name="PEKERJAAN_LUAR" localSheetId="6">#REF!</definedName>
    <definedName name="PEKERJAAN_LUAR" localSheetId="9">#REF!</definedName>
    <definedName name="PEKERJAAN_LUAR" localSheetId="3">#REF!</definedName>
    <definedName name="PEKERJAAN_LUAR">#REF!</definedName>
    <definedName name="PEKERJAAN_PLAFOND" localSheetId="7">#REF!</definedName>
    <definedName name="PEKERJAAN_PLAFOND" localSheetId="6">#REF!</definedName>
    <definedName name="PEKERJAAN_PLAFOND" localSheetId="9">#REF!</definedName>
    <definedName name="PEKERJAAN_PLAFOND" localSheetId="3">#REF!</definedName>
    <definedName name="PEKERJAAN_PLAFOND">#REF!</definedName>
    <definedName name="PEKERJAAN_PLUMBING___SANITARY" localSheetId="7">#REF!</definedName>
    <definedName name="PEKERJAAN_PLUMBING___SANITARY" localSheetId="6">#REF!</definedName>
    <definedName name="PEKERJAAN_PLUMBING___SANITARY" localSheetId="9">#REF!</definedName>
    <definedName name="PEKERJAAN_PLUMBING___SANITARY" localSheetId="3">#REF!</definedName>
    <definedName name="PEKERJAAN_PLUMBING___SANITARY">#REF!</definedName>
    <definedName name="PEKERJAAN_PONDASI" localSheetId="7">#REF!</definedName>
    <definedName name="PEKERJAAN_PONDASI" localSheetId="6">#REF!</definedName>
    <definedName name="PEKERJAAN_PONDASI" localSheetId="9">#REF!</definedName>
    <definedName name="PEKERJAAN_PONDASI" localSheetId="3">#REF!</definedName>
    <definedName name="PEKERJAAN_PONDASI">#REF!</definedName>
    <definedName name="PEKERJAAN_RAILING_DAN_LAIN___LAIN" localSheetId="7">#REF!</definedName>
    <definedName name="PEKERJAAN_RAILING_DAN_LAIN___LAIN" localSheetId="6">#REF!</definedName>
    <definedName name="PEKERJAAN_RAILING_DAN_LAIN___LAIN" localSheetId="9">#REF!</definedName>
    <definedName name="PEKERJAAN_RAILING_DAN_LAIN___LAIN" localSheetId="3">#REF!</definedName>
    <definedName name="PEKERJAAN_RAILING_DAN_LAIN___LAIN">#REF!</definedName>
    <definedName name="PEKERJAAN_SPRINKLER___FIRE_FIGHTING" localSheetId="7">#REF!</definedName>
    <definedName name="PEKERJAAN_SPRINKLER___FIRE_FIGHTING" localSheetId="6">#REF!</definedName>
    <definedName name="PEKERJAAN_SPRINKLER___FIRE_FIGHTING" localSheetId="9">#REF!</definedName>
    <definedName name="PEKERJAAN_SPRINKLER___FIRE_FIGHTING" localSheetId="3">#REF!</definedName>
    <definedName name="PEKERJAAN_SPRINKLER___FIRE_FIGHTING">#REF!</definedName>
    <definedName name="PEKERJAAN_STRUKTUR_ATAS_DAN_ATAP" localSheetId="7">#REF!</definedName>
    <definedName name="PEKERJAAN_STRUKTUR_ATAS_DAN_ATAP" localSheetId="6">#REF!</definedName>
    <definedName name="PEKERJAAN_STRUKTUR_ATAS_DAN_ATAP" localSheetId="9">#REF!</definedName>
    <definedName name="PEKERJAAN_STRUKTUR_ATAS_DAN_ATAP" localSheetId="3">#REF!</definedName>
    <definedName name="PEKERJAAN_STRUKTUR_ATAS_DAN_ATAP">#REF!</definedName>
    <definedName name="PEKERJAAN_SUB_STRUKTUR" localSheetId="7">#REF!</definedName>
    <definedName name="PEKERJAAN_SUB_STRUKTUR" localSheetId="6">#REF!</definedName>
    <definedName name="PEKERJAAN_SUB_STRUKTUR" localSheetId="9">#REF!</definedName>
    <definedName name="PEKERJAAN_SUB_STRUKTUR" localSheetId="3">#REF!</definedName>
    <definedName name="PEKERJAAN_SUB_STRUKTUR">#REF!</definedName>
    <definedName name="PEKERJAAN_TANAH" localSheetId="7">#REF!</definedName>
    <definedName name="PEKERJAAN_TANAH" localSheetId="6">#REF!</definedName>
    <definedName name="PEKERJAAN_TANAH" localSheetId="9">#REF!</definedName>
    <definedName name="PEKERJAAN_TANAH" localSheetId="3">#REF!</definedName>
    <definedName name="PEKERJAAN_TANAH">#REF!</definedName>
    <definedName name="PEKERJAAN_TELEPON" localSheetId="7">#REF!</definedName>
    <definedName name="PEKERJAAN_TELEPON" localSheetId="6">#REF!</definedName>
    <definedName name="PEKERJAAN_TELEPON" localSheetId="9">#REF!</definedName>
    <definedName name="PEKERJAAN_TELEPON" localSheetId="3">#REF!</definedName>
    <definedName name="PEKERJAAN_TELEPON">#REF!</definedName>
    <definedName name="PelindoI" localSheetId="7">#REF!</definedName>
    <definedName name="PelindoI" localSheetId="6">#REF!</definedName>
    <definedName name="PelindoI" localSheetId="9">#REF!</definedName>
    <definedName name="PelindoI">#REF!</definedName>
    <definedName name="PelindoII" localSheetId="7">#REF!</definedName>
    <definedName name="PelindoII" localSheetId="6">#REF!</definedName>
    <definedName name="PelindoII" localSheetId="9">#REF!</definedName>
    <definedName name="PelindoII">#REF!</definedName>
    <definedName name="PelindoIV" localSheetId="7">#REF!</definedName>
    <definedName name="PelindoIV" localSheetId="6">#REF!</definedName>
    <definedName name="PelindoIV" localSheetId="9">#REF!</definedName>
    <definedName name="PelindoIV">#REF!</definedName>
    <definedName name="Pemasaran" localSheetId="7">#REF!</definedName>
    <definedName name="Pemasaran" localSheetId="6">#REF!</definedName>
    <definedName name="Pemasaran" localSheetId="9">#REF!</definedName>
    <definedName name="Pemasaran" localSheetId="3">#REF!</definedName>
    <definedName name="Pemasaran">#REF!</definedName>
    <definedName name="Pembayaran_Pensiun_Query" localSheetId="7">#REF!</definedName>
    <definedName name="Pembayaran_Pensiun_Query" localSheetId="6">#REF!</definedName>
    <definedName name="Pembayaran_Pensiun_Query" localSheetId="9">#REF!</definedName>
    <definedName name="Pembayaran_Pensiun_Query">#REF!</definedName>
    <definedName name="Pembongkaran">[178]NP!$L$841:$V$901</definedName>
    <definedName name="Pempl100">[17]INPUTS!$H$40</definedName>
    <definedName name="Pempl200">[17]INPUTS!$H$41</definedName>
    <definedName name="Pempl300">[17]INPUTS!$H$42</definedName>
    <definedName name="Pempl400">[17]INPUTS!$H$43</definedName>
    <definedName name="Pempl500">[17]INPUTS!$H$44</definedName>
    <definedName name="Pempl600">[17]INPUTS!$H$45</definedName>
    <definedName name="Pempl900">[17]INPUTS!$H$46</definedName>
    <definedName name="Pempl910">[17]INPUTS!$H$48</definedName>
    <definedName name="Pempl920">[17]INPUTS!$H$47</definedName>
    <definedName name="penalty">[116]Summary!$O$89</definedName>
    <definedName name="Pendidikan" localSheetId="7">#REF!</definedName>
    <definedName name="Pendidikan" localSheetId="6">#REF!</definedName>
    <definedName name="Pendidikan" localSheetId="9">#REF!</definedName>
    <definedName name="Pendidikan">#REF!</definedName>
    <definedName name="Pensiun___5_" localSheetId="7">#REF!</definedName>
    <definedName name="Pensiun___5_" localSheetId="6">#REF!</definedName>
    <definedName name="Pensiun___5_" localSheetId="9">#REF!</definedName>
    <definedName name="Pensiun___5_">#REF!</definedName>
    <definedName name="PENTAP" localSheetId="7">#REF!</definedName>
    <definedName name="PENTAP" localSheetId="6">#REF!</definedName>
    <definedName name="PENTAP" localSheetId="9">#REF!</definedName>
    <definedName name="PENTAP" localSheetId="3">#REF!</definedName>
    <definedName name="PENTAP">#REF!</definedName>
    <definedName name="PENUTUP" localSheetId="7">#REF!</definedName>
    <definedName name="PENUTUP" localSheetId="6">#REF!</definedName>
    <definedName name="PENUTUP" localSheetId="9">#REF!</definedName>
    <definedName name="PENUTUP">#REF!</definedName>
    <definedName name="perak" localSheetId="7">#REF!</definedName>
    <definedName name="perak" localSheetId="6">#REF!</definedName>
    <definedName name="perak" localSheetId="9">#REF!</definedName>
    <definedName name="perak">#REF!</definedName>
    <definedName name="Peralatanktr" localSheetId="7">#REF!</definedName>
    <definedName name="Peralatanktr" localSheetId="6">#REF!</definedName>
    <definedName name="Peralatanktr" localSheetId="9">#REF!</definedName>
    <definedName name="Peralatanktr" localSheetId="3">#REF!</definedName>
    <definedName name="Peralatanktr">#REF!</definedName>
    <definedName name="PERCENT" localSheetId="7">#REF!</definedName>
    <definedName name="PERCENT" localSheetId="6">#REF!</definedName>
    <definedName name="PERCENT" localSheetId="9">#REF!</definedName>
    <definedName name="PERCENT" localSheetId="3">#REF!</definedName>
    <definedName name="PERCENT">#REF!</definedName>
    <definedName name="Period">[179]Period!$A$1:$B$39</definedName>
    <definedName name="Periode">[102]COVER!$D$8</definedName>
    <definedName name="Perktr" localSheetId="7">#REF!</definedName>
    <definedName name="Perktr" localSheetId="4">#REF!</definedName>
    <definedName name="Perktr" localSheetId="6">#REF!</definedName>
    <definedName name="Perktr" localSheetId="9">#REF!</definedName>
    <definedName name="Perktr" localSheetId="3">#REF!</definedName>
    <definedName name="Perktr">#REF!</definedName>
    <definedName name="Perlengkapanktr" localSheetId="7">#REF!</definedName>
    <definedName name="Perlengkapanktr" localSheetId="6">#REF!</definedName>
    <definedName name="Perlengkapanktr" localSheetId="9">#REF!</definedName>
    <definedName name="Perlengkapanktr" localSheetId="3">#REF!</definedName>
    <definedName name="Perlengkapanktr">#REF!</definedName>
    <definedName name="persexp" localSheetId="7">'[16]Detail-PARENT'!#REF!</definedName>
    <definedName name="persexp" localSheetId="6">'[16]Detail-PARENT'!#REF!</definedName>
    <definedName name="persexp" localSheetId="9">'[16]Detail-PARENT'!#REF!</definedName>
    <definedName name="persexp" localSheetId="3">'[16]Detail-PARENT'!#REF!</definedName>
    <definedName name="persexp">'[16]Detail-PARENT'!#REF!</definedName>
    <definedName name="persiapan" hidden="1">'[175]HARGA MATERIAL'!$E$27:$E$33</definedName>
    <definedName name="personil" localSheetId="7">#REF!</definedName>
    <definedName name="personil" localSheetId="4">#REF!</definedName>
    <definedName name="personil" localSheetId="6">#REF!</definedName>
    <definedName name="personil" localSheetId="9">#REF!</definedName>
    <definedName name="personil" localSheetId="3">#REF!</definedName>
    <definedName name="personil">#REF!</definedName>
    <definedName name="PETC" localSheetId="7">#REF!</definedName>
    <definedName name="PETC" localSheetId="6">#REF!</definedName>
    <definedName name="PETC" localSheetId="9">#REF!</definedName>
    <definedName name="PETC" localSheetId="3">#REF!</definedName>
    <definedName name="PETC">#REF!</definedName>
    <definedName name="Pg_Setup_Land_Draft" localSheetId="7">#REF!</definedName>
    <definedName name="Pg_Setup_Land_Draft" localSheetId="6">#REF!</definedName>
    <definedName name="Pg_Setup_Land_Draft" localSheetId="9">#REF!</definedName>
    <definedName name="Pg_Setup_Land_Draft" localSheetId="3">#REF!</definedName>
    <definedName name="Pg_Setup_Land_Draft">#REF!</definedName>
    <definedName name="Pg_Setup_Land_Fin" localSheetId="7">#REF!</definedName>
    <definedName name="Pg_Setup_Land_Fin" localSheetId="6">#REF!</definedName>
    <definedName name="Pg_Setup_Land_Fin" localSheetId="9">#REF!</definedName>
    <definedName name="Pg_Setup_Land_Fin" localSheetId="3">#REF!</definedName>
    <definedName name="Pg_Setup_Land_Fin">#REF!</definedName>
    <definedName name="Pg_Setup_Port_Draft" localSheetId="7">#REF!</definedName>
    <definedName name="Pg_Setup_Port_Draft" localSheetId="6">#REF!</definedName>
    <definedName name="Pg_Setup_Port_Draft" localSheetId="9">#REF!</definedName>
    <definedName name="Pg_Setup_Port_Draft" localSheetId="3">#REF!</definedName>
    <definedName name="Pg_Setup_Port_Draft">#REF!</definedName>
    <definedName name="Pg_Setup_Port_Fin" localSheetId="7">#REF!</definedName>
    <definedName name="Pg_Setup_Port_Fin" localSheetId="6">#REF!</definedName>
    <definedName name="Pg_Setup_Port_Fin" localSheetId="9">#REF!</definedName>
    <definedName name="Pg_Setup_Port_Fin" localSheetId="3">#REF!</definedName>
    <definedName name="Pg_Setup_Port_Fin">#REF!</definedName>
    <definedName name="pg021_1" localSheetId="7">#REF!</definedName>
    <definedName name="pg021_1" localSheetId="6">#REF!</definedName>
    <definedName name="pg021_1" localSheetId="9">#REF!</definedName>
    <definedName name="pg021_1">#REF!</definedName>
    <definedName name="pg022_1" localSheetId="7">#REF!</definedName>
    <definedName name="pg022_1" localSheetId="6">#REF!</definedName>
    <definedName name="pg022_1" localSheetId="9">#REF!</definedName>
    <definedName name="pg022_1">#REF!</definedName>
    <definedName name="pg023_1" localSheetId="7">#REF!</definedName>
    <definedName name="pg023_1" localSheetId="6">#REF!</definedName>
    <definedName name="pg023_1" localSheetId="9">#REF!</definedName>
    <definedName name="pg023_1">#REF!</definedName>
    <definedName name="pg03_1" localSheetId="7">#REF!</definedName>
    <definedName name="pg03_1" localSheetId="6">#REF!</definedName>
    <definedName name="pg03_1" localSheetId="9">#REF!</definedName>
    <definedName name="pg03_1">#REF!</definedName>
    <definedName name="pgc" localSheetId="7">#REF!</definedName>
    <definedName name="pgc" localSheetId="6">#REF!</definedName>
    <definedName name="pgc" localSheetId="9">#REF!</definedName>
    <definedName name="pgc" localSheetId="3">#REF!</definedName>
    <definedName name="pgc">#REF!</definedName>
    <definedName name="ph" hidden="1">{"'Income Statement'!$A$1:$L$32"}</definedName>
    <definedName name="Phatcm">[17]INPUTS!$H$18</definedName>
    <definedName name="Phatob">[17]INPUTS!$H$15</definedName>
    <definedName name="Philip" hidden="1">{#N/A,#N/A,FALSE,"REK-S-TPL";#N/A,#N/A,FALSE,"REK-TPML";#N/A,#N/A,FALSE,"RAB-TEMPEL"}</definedName>
    <definedName name="pilih_Breakdown" localSheetId="8">[152]SCH!#REF!</definedName>
    <definedName name="pilih_Breakdown" localSheetId="7">[152]SCH!#REF!</definedName>
    <definedName name="pilih_Breakdown" localSheetId="4">[152]SCH!#REF!</definedName>
    <definedName name="pilih_Breakdown" localSheetId="6">[152]SCH!#REF!</definedName>
    <definedName name="pilih_Breakdown" localSheetId="9">[152]SCH!#REF!</definedName>
    <definedName name="pilih_Breakdown" localSheetId="3">[152]SCH!#REF!</definedName>
    <definedName name="pilih_Breakdown">[152]SCH!#REF!</definedName>
    <definedName name="pinapr" localSheetId="7">#REF!</definedName>
    <definedName name="pinapr" localSheetId="4">#REF!</definedName>
    <definedName name="pinapr" localSheetId="6">#REF!</definedName>
    <definedName name="pinapr" localSheetId="9">#REF!</definedName>
    <definedName name="pinapr" localSheetId="3">#REF!</definedName>
    <definedName name="pinapr">#REF!</definedName>
    <definedName name="pinaug" localSheetId="7">#REF!</definedName>
    <definedName name="pinaug" localSheetId="6">#REF!</definedName>
    <definedName name="pinaug" localSheetId="9">#REF!</definedName>
    <definedName name="pinaug" localSheetId="3">#REF!</definedName>
    <definedName name="pinaug">#REF!</definedName>
    <definedName name="pinbtu">[116]Summary!$E$96</definedName>
    <definedName name="pindec" localSheetId="7">#REF!</definedName>
    <definedName name="pindec" localSheetId="4">#REF!</definedName>
    <definedName name="pindec" localSheetId="6">#REF!</definedName>
    <definedName name="pindec" localSheetId="9">#REF!</definedName>
    <definedName name="pindec" localSheetId="3">#REF!</definedName>
    <definedName name="pindec">#REF!</definedName>
    <definedName name="pinfeb" localSheetId="7">#REF!</definedName>
    <definedName name="pinfeb" localSheetId="6">#REF!</definedName>
    <definedName name="pinfeb" localSheetId="9">#REF!</definedName>
    <definedName name="pinfeb" localSheetId="3">#REF!</definedName>
    <definedName name="pinfeb">#REF!</definedName>
    <definedName name="pingad">[116]Summary!$E$93</definedName>
    <definedName name="pingar">[116]Summary!$E$91</definedName>
    <definedName name="pingj">[116]Summary!$E$97</definedName>
    <definedName name="pinjan" localSheetId="7">#REF!</definedName>
    <definedName name="pinjan" localSheetId="4">#REF!</definedName>
    <definedName name="pinjan" localSheetId="6">#REF!</definedName>
    <definedName name="pinjan" localSheetId="9">#REF!</definedName>
    <definedName name="pinjan" localSheetId="3">#REF!</definedName>
    <definedName name="pinjan">#REF!</definedName>
    <definedName name="pinjul" localSheetId="7">#REF!</definedName>
    <definedName name="pinjul" localSheetId="6">#REF!</definedName>
    <definedName name="pinjul" localSheetId="9">#REF!</definedName>
    <definedName name="pinjul" localSheetId="3">#REF!</definedName>
    <definedName name="pinjul">#REF!</definedName>
    <definedName name="pinjun" localSheetId="7">#REF!</definedName>
    <definedName name="pinjun" localSheetId="6">#REF!</definedName>
    <definedName name="pinjun" localSheetId="9">#REF!</definedName>
    <definedName name="pinjun" localSheetId="3">#REF!</definedName>
    <definedName name="pinjun">#REF!</definedName>
    <definedName name="pinmar" localSheetId="7">#REF!</definedName>
    <definedName name="pinmar" localSheetId="6">#REF!</definedName>
    <definedName name="pinmar" localSheetId="9">#REF!</definedName>
    <definedName name="pinmar" localSheetId="3">#REF!</definedName>
    <definedName name="pinmar">#REF!</definedName>
    <definedName name="pinmay" localSheetId="7">#REF!</definedName>
    <definedName name="pinmay" localSheetId="6">#REF!</definedName>
    <definedName name="pinmay" localSheetId="9">#REF!</definedName>
    <definedName name="pinmay" localSheetId="3">#REF!</definedName>
    <definedName name="pinmay">#REF!</definedName>
    <definedName name="pinnar">[116]Summary!$E$95</definedName>
    <definedName name="pinnov" localSheetId="7">#REF!</definedName>
    <definedName name="pinnov" localSheetId="4">#REF!</definedName>
    <definedName name="pinnov" localSheetId="6">#REF!</definedName>
    <definedName name="pinnov" localSheetId="9">#REF!</definedName>
    <definedName name="pinnov" localSheetId="3">#REF!</definedName>
    <definedName name="pinnov">#REF!</definedName>
    <definedName name="pinoct" localSheetId="7">#REF!</definedName>
    <definedName name="pinoct" localSheetId="6">#REF!</definedName>
    <definedName name="pinoct" localSheetId="9">#REF!</definedName>
    <definedName name="pinoct" localSheetId="3">#REF!</definedName>
    <definedName name="pinoct">#REF!</definedName>
    <definedName name="pinsep" localSheetId="7">#REF!</definedName>
    <definedName name="pinsep" localSheetId="6">#REF!</definedName>
    <definedName name="pinsep" localSheetId="9">#REF!</definedName>
    <definedName name="pinsep" localSheetId="3">#REF!</definedName>
    <definedName name="pinsep">#REF!</definedName>
    <definedName name="piut" localSheetId="7">#REF!</definedName>
    <definedName name="piut" localSheetId="6">#REF!</definedName>
    <definedName name="piut" localSheetId="9">#REF!</definedName>
    <definedName name="piut">#REF!</definedName>
    <definedName name="piutl" localSheetId="7">#REF!</definedName>
    <definedName name="piutl" localSheetId="6">#REF!</definedName>
    <definedName name="piutl" localSheetId="9">#REF!</definedName>
    <definedName name="piutl">#REF!</definedName>
    <definedName name="Pivot_Area_1" localSheetId="7">#REF!</definedName>
    <definedName name="Pivot_Area_1" localSheetId="6">#REF!</definedName>
    <definedName name="Pivot_Area_1" localSheetId="9">#REF!</definedName>
    <definedName name="Pivot_Area_1" localSheetId="3">#REF!</definedName>
    <definedName name="Pivot_Area_1">#REF!</definedName>
    <definedName name="Pkpccm">[17]INPUTS!$H$21</definedName>
    <definedName name="Pkpccons">[17]INPUTS!$H$51</definedName>
    <definedName name="Pkpccont">[17]INPUTS!$H$54</definedName>
    <definedName name="Pkpcexpemp">[17]INPUTS!$H$50</definedName>
    <definedName name="Pkpcft">[17]INPUTS!$H$52</definedName>
    <definedName name="Pkpcindemp">[17]INPUTS!$H$49</definedName>
    <definedName name="Pkpcinv">[17]INPUTS!$H$25</definedName>
    <definedName name="Pkpcls">[17]INPUTS!$H$53</definedName>
    <definedName name="Pkpcob">[17]INPUTS!$H$7</definedName>
    <definedName name="Pkpcsales">[17]INPUTS!$H$10</definedName>
    <definedName name="PL" localSheetId="7">#REF!</definedName>
    <definedName name="PL" localSheetId="4">#REF!</definedName>
    <definedName name="PL" localSheetId="6">#REF!</definedName>
    <definedName name="PL" localSheetId="9">#REF!</definedName>
    <definedName name="PL" localSheetId="3">#REF!</definedName>
    <definedName name="PL">#REF!</definedName>
    <definedName name="Plant" localSheetId="7" hidden="1">#REF!</definedName>
    <definedName name="Plant" localSheetId="6" hidden="1">#REF!</definedName>
    <definedName name="Plant" localSheetId="9" hidden="1">#REF!</definedName>
    <definedName name="Plant" hidden="1">#REF!</definedName>
    <definedName name="plot_boq_noelmuti" localSheetId="7">[180]Volume!#REF!</definedName>
    <definedName name="plot_boq_noelmuti" localSheetId="6">[180]Volume!#REF!</definedName>
    <definedName name="plot_boq_noelmuti" localSheetId="9">[180]Volume!#REF!</definedName>
    <definedName name="plot_boq_noelmuti" localSheetId="3">[180]Volume!#REF!</definedName>
    <definedName name="plot_boq_noelmuti">[180]Volume!#REF!</definedName>
    <definedName name="plum" localSheetId="7">#REF!</definedName>
    <definedName name="plum" localSheetId="4">#REF!</definedName>
    <definedName name="plum" localSheetId="6">#REF!</definedName>
    <definedName name="plum" localSheetId="9">#REF!</definedName>
    <definedName name="plum" localSheetId="3">#REF!</definedName>
    <definedName name="plum">#REF!</definedName>
    <definedName name="pmtdat" localSheetId="8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mtdat" localSheetId="4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mtdat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nepiezo" localSheetId="7">#REF!</definedName>
    <definedName name="pnepiezo" localSheetId="4">#REF!</definedName>
    <definedName name="pnepiezo" localSheetId="6">#REF!</definedName>
    <definedName name="pnepiezo" localSheetId="9">#REF!</definedName>
    <definedName name="pnepiezo" localSheetId="3">#REF!</definedName>
    <definedName name="pnepiezo">#REF!</definedName>
    <definedName name="Pnetback">[17]INPUTS!$H$27</definedName>
    <definedName name="Pnpat">[17]INPUTS!$H$12</definedName>
    <definedName name="po" localSheetId="8" hidden="1">{"paging",#N/A,TRUE,"TITLE";#N/A,#N/A,TRUE,"Paging subs";#N/A,#N/A,TRUE,"P&amp;L - Paging";#N/A,#N/A,TRUE,"Rev &amp; Usage Assump - Paging";#N/A,#N/A,TRUE,"Cost - Paging";"paging",#N/A,TRUE,"Capex "}</definedName>
    <definedName name="po" localSheetId="4" hidden="1">{"paging",#N/A,TRUE,"TITLE";#N/A,#N/A,TRUE,"Paging subs";#N/A,#N/A,TRUE,"P&amp;L - Paging";#N/A,#N/A,TRUE,"Rev &amp; Usage Assump - Paging";#N/A,#N/A,TRUE,"Cost - Paging";"paging",#N/A,TRUE,"Capex "}</definedName>
    <definedName name="po" hidden="1">{"paging",#N/A,TRUE,"TITLE";#N/A,#N/A,TRUE,"Paging subs";#N/A,#N/A,TRUE,"P&amp;L - Paging";#N/A,#N/A,TRUE,"Rev &amp; Usage Assump - Paging";#N/A,#N/A,TRUE,"Cost - Paging";"paging",#N/A,TRUE,"Capex "}</definedName>
    <definedName name="poi" hidden="1">{#N/A,#N/A,FALSE,"Eff-SSC2"}</definedName>
    <definedName name="Posting_Period___9708" localSheetId="7">#REF!</definedName>
    <definedName name="Posting_Period___9708" localSheetId="4">#REF!</definedName>
    <definedName name="Posting_Period___9708" localSheetId="6">#REF!</definedName>
    <definedName name="Posting_Period___9708" localSheetId="9">#REF!</definedName>
    <definedName name="Posting_Period___9708" localSheetId="3">#REF!</definedName>
    <definedName name="Posting_Period___9708">#REF!</definedName>
    <definedName name="PP" localSheetId="7" hidden="1">#REF!</definedName>
    <definedName name="PP" localSheetId="6" hidden="1">#REF!</definedName>
    <definedName name="PP" localSheetId="9" hidden="1">#REF!</definedName>
    <definedName name="PP" localSheetId="3" hidden="1">#REF!</definedName>
    <definedName name="pp" localSheetId="2" hidden="1">{"'RKAP'!$A$1:$H$96"}</definedName>
    <definedName name="PP" hidden="1">#REF!</definedName>
    <definedName name="pp_1" localSheetId="7">#REF!</definedName>
    <definedName name="pp_1" localSheetId="6">#REF!</definedName>
    <definedName name="pp_1" localSheetId="9">#REF!</definedName>
    <definedName name="pp_1" localSheetId="3">#REF!</definedName>
    <definedName name="pp_1">#REF!</definedName>
    <definedName name="pp_2" localSheetId="7">#REF!</definedName>
    <definedName name="pp_2" localSheetId="6">#REF!</definedName>
    <definedName name="pp_2" localSheetId="9">#REF!</definedName>
    <definedName name="pp_2" localSheetId="3">#REF!</definedName>
    <definedName name="pp_2">#REF!</definedName>
    <definedName name="pp_3" localSheetId="7">#REF!</definedName>
    <definedName name="pp_3" localSheetId="6">#REF!</definedName>
    <definedName name="pp_3" localSheetId="9">#REF!</definedName>
    <definedName name="pp_3" localSheetId="3">#REF!</definedName>
    <definedName name="pp_3">#REF!</definedName>
    <definedName name="pp_4" localSheetId="7">#REF!</definedName>
    <definedName name="pp_4" localSheetId="6">#REF!</definedName>
    <definedName name="pp_4" localSheetId="9">#REF!</definedName>
    <definedName name="pp_4" localSheetId="3">#REF!</definedName>
    <definedName name="pp_4">#REF!</definedName>
    <definedName name="pp_5" localSheetId="7">#REF!</definedName>
    <definedName name="pp_5" localSheetId="6">#REF!</definedName>
    <definedName name="pp_5" localSheetId="9">#REF!</definedName>
    <definedName name="pp_5" localSheetId="3">#REF!</definedName>
    <definedName name="pp_5">#REF!</definedName>
    <definedName name="pp_6" localSheetId="7">#REF!</definedName>
    <definedName name="pp_6" localSheetId="6">#REF!</definedName>
    <definedName name="pp_6" localSheetId="9">#REF!</definedName>
    <definedName name="pp_6" localSheetId="3">#REF!</definedName>
    <definedName name="pp_6">#REF!</definedName>
    <definedName name="PPE" localSheetId="7">'[16]Detail-PARENT'!#REF!</definedName>
    <definedName name="PPE" localSheetId="6">'[16]Detail-PARENT'!#REF!</definedName>
    <definedName name="PPE" localSheetId="9">'[16]Detail-PARENT'!#REF!</definedName>
    <definedName name="PPE" localSheetId="3">'[16]Detail-PARENT'!#REF!</definedName>
    <definedName name="PPE">'[16]Detail-PARENT'!#REF!</definedName>
    <definedName name="Ppf">[17]INPUTS!$H$36</definedName>
    <definedName name="pph" localSheetId="7">#REF!</definedName>
    <definedName name="pph" localSheetId="4">#REF!</definedName>
    <definedName name="pph" localSheetId="6">#REF!</definedName>
    <definedName name="pph" localSheetId="9">#REF!</definedName>
    <definedName name="pph" localSheetId="3">#REF!</definedName>
    <definedName name="pph">#REF!</definedName>
    <definedName name="Ppitinv">[17]INPUTS!$H$22</definedName>
    <definedName name="ppn" localSheetId="7">#REF!</definedName>
    <definedName name="ppn" localSheetId="4">#REF!</definedName>
    <definedName name="ppn" localSheetId="6">#REF!</definedName>
    <definedName name="ppn" localSheetId="9">#REF!</definedName>
    <definedName name="ppn" localSheetId="3">#REF!</definedName>
    <definedName name="ppn">#REF!</definedName>
    <definedName name="Pportinv">[17]INPUTS!$H$24</definedName>
    <definedName name="ppp" localSheetId="8">[181]s5!#REF!</definedName>
    <definedName name="ppp" localSheetId="7">[181]s5!#REF!</definedName>
    <definedName name="ppp" localSheetId="4">[181]s5!#REF!</definedName>
    <definedName name="ppp" localSheetId="6">[181]s5!#REF!</definedName>
    <definedName name="ppp" localSheetId="9">[181]s5!#REF!</definedName>
    <definedName name="ppp" localSheetId="3">[181]s5!#REF!</definedName>
    <definedName name="ppp" localSheetId="2" hidden="1">{"'RKAP'!$A$1:$H$96"}</definedName>
    <definedName name="ppp">[181]s5!#REF!</definedName>
    <definedName name="PPS20_P" localSheetId="7">#REF!</definedName>
    <definedName name="PPS20_P" localSheetId="6">#REF!</definedName>
    <definedName name="PPS20_P" localSheetId="9">#REF!</definedName>
    <definedName name="PPS20_P">#REF!</definedName>
    <definedName name="Pqual">[17]INPUTS!$H$26</definedName>
    <definedName name="pr.c" hidden="1">{#N/A,#N/A,TRUE,"Combined Trueup";#N/A,#N/A,TRUE,"LGC (1208)"}</definedName>
    <definedName name="Prain">[17]INPUTS!$H$39</definedName>
    <definedName name="Prd_CopyAll" localSheetId="7">#REF!</definedName>
    <definedName name="Prd_CopyAll" localSheetId="4">#REF!</definedName>
    <definedName name="Prd_CopyAll" localSheetId="6">#REF!</definedName>
    <definedName name="Prd_CopyAll" localSheetId="9">#REF!</definedName>
    <definedName name="Prd_CopyAll" localSheetId="3">#REF!</definedName>
    <definedName name="Prd_CopyAll">#REF!</definedName>
    <definedName name="Prd_DBSwitch" localSheetId="7">#REF!</definedName>
    <definedName name="Prd_DBSwitch" localSheetId="6">#REF!</definedName>
    <definedName name="Prd_DBSwitch" localSheetId="9">#REF!</definedName>
    <definedName name="Prd_DBSwitch" localSheetId="3">#REF!</definedName>
    <definedName name="Prd_DBSwitch">#REF!</definedName>
    <definedName name="Precov">[17]INPUTS!$H$29</definedName>
    <definedName name="predapenusa" localSheetId="7">#REF!</definedName>
    <definedName name="predapenusa" localSheetId="6">#REF!</definedName>
    <definedName name="predapenusa" localSheetId="9">#REF!</definedName>
    <definedName name="predapenusa">#REF!</definedName>
    <definedName name="Prehab">[17]INPUTS!$H$9</definedName>
    <definedName name="Prem" localSheetId="7" hidden="1">[182]A!#REF!</definedName>
    <definedName name="Prem" localSheetId="6" hidden="1">[182]A!#REF!</definedName>
    <definedName name="Prem" localSheetId="9" hidden="1">[182]A!#REF!</definedName>
    <definedName name="Prem" hidden="1">[182]A!#REF!</definedName>
    <definedName name="premi75aktif" localSheetId="7">#REF!</definedName>
    <definedName name="premi75aktif" localSheetId="6">#REF!</definedName>
    <definedName name="premi75aktif" localSheetId="9">#REF!</definedName>
    <definedName name="premi75aktif">#REF!</definedName>
    <definedName name="premi75mod" localSheetId="7">#REF!</definedName>
    <definedName name="premi75mod" localSheetId="6">#REF!</definedName>
    <definedName name="premi75mod" localSheetId="9">#REF!</definedName>
    <definedName name="premi75mod">#REF!</definedName>
    <definedName name="premimod" localSheetId="7">#REF!</definedName>
    <definedName name="premimod" localSheetId="6">#REF!</definedName>
    <definedName name="premimod" localSheetId="9">#REF!</definedName>
    <definedName name="premimod">#REF!</definedName>
    <definedName name="PREPAIDEXPENSES" localSheetId="7">#REF!</definedName>
    <definedName name="PREPAIDEXPENSES" localSheetId="6">#REF!</definedName>
    <definedName name="PREPAIDEXPENSES" localSheetId="9">#REF!</definedName>
    <definedName name="PREPAIDEXPENSES" localSheetId="3">#REF!</definedName>
    <definedName name="PREPAIDEXPENSES">#REF!</definedName>
    <definedName name="PREPAIDTAX" localSheetId="7">#REF!</definedName>
    <definedName name="PREPAIDTAX" localSheetId="6">#REF!</definedName>
    <definedName name="PREPAIDTAX" localSheetId="9">#REF!</definedName>
    <definedName name="PREPAIDTAX" localSheetId="3">#REF!</definedName>
    <definedName name="PREPAIDTAX">#REF!</definedName>
    <definedName name="PREPEXP" localSheetId="7">'[16]Detail-PARENT'!#REF!</definedName>
    <definedName name="PREPEXP" localSheetId="6">'[16]Detail-PARENT'!#REF!</definedName>
    <definedName name="PREPEXP" localSheetId="9">'[16]Detail-PARENT'!#REF!</definedName>
    <definedName name="PREPEXP" localSheetId="3">'[16]Detail-PARENT'!#REF!</definedName>
    <definedName name="PREPEXP">'[16]Detail-PARENT'!#REF!</definedName>
    <definedName name="prepexp2">'[15]Detail-PARENT'!$AU$674</definedName>
    <definedName name="PREPTAX" localSheetId="7">'[16]Detail-PARENT'!#REF!</definedName>
    <definedName name="PREPTAX" localSheetId="4">'[16]Detail-PARENT'!#REF!</definedName>
    <definedName name="PREPTAX" localSheetId="6">'[16]Detail-PARENT'!#REF!</definedName>
    <definedName name="PREPTAX" localSheetId="9">'[16]Detail-PARENT'!#REF!</definedName>
    <definedName name="PREPTAX" localSheetId="3">'[16]Detail-PARENT'!#REF!</definedName>
    <definedName name="PREPTAX">'[16]Detail-PARENT'!#REF!</definedName>
    <definedName name="preptax2">'[15]Detail-PARENT'!$AU$662</definedName>
    <definedName name="Preview" localSheetId="7">#REF!</definedName>
    <definedName name="Preview" localSheetId="4">#REF!</definedName>
    <definedName name="Preview" localSheetId="6">#REF!</definedName>
    <definedName name="Preview" localSheetId="9">#REF!</definedName>
    <definedName name="Preview" localSheetId="3">#REF!</definedName>
    <definedName name="Preview">#REF!</definedName>
    <definedName name="priapr" localSheetId="7">#REF!</definedName>
    <definedName name="priapr" localSheetId="6">#REF!</definedName>
    <definedName name="priapr" localSheetId="9">#REF!</definedName>
    <definedName name="priapr" localSheetId="3">#REF!</definedName>
    <definedName name="priapr">#REF!</definedName>
    <definedName name="priaug" localSheetId="7">#REF!</definedName>
    <definedName name="priaug" localSheetId="6">#REF!</definedName>
    <definedName name="priaug" localSheetId="9">#REF!</definedName>
    <definedName name="priaug" localSheetId="3">#REF!</definedName>
    <definedName name="priaug">#REF!</definedName>
    <definedName name="PRICE" localSheetId="7">#REF!</definedName>
    <definedName name="PRICE" localSheetId="6">#REF!</definedName>
    <definedName name="PRICE" localSheetId="9">#REF!</definedName>
    <definedName name="PRICE">#REF!</definedName>
    <definedName name="pridb">[116]Summary!$D$92</definedName>
    <definedName name="pridec" localSheetId="7">#REF!</definedName>
    <definedName name="pridec" localSheetId="4">#REF!</definedName>
    <definedName name="pridec" localSheetId="6">#REF!</definedName>
    <definedName name="pridec" localSheetId="9">#REF!</definedName>
    <definedName name="pridec" localSheetId="3">#REF!</definedName>
    <definedName name="pridec">#REF!</definedName>
    <definedName name="prifeb" localSheetId="7">#REF!</definedName>
    <definedName name="prifeb" localSheetId="6">#REF!</definedName>
    <definedName name="prifeb" localSheetId="9">#REF!</definedName>
    <definedName name="prifeb" localSheetId="3">#REF!</definedName>
    <definedName name="prifeb">#REF!</definedName>
    <definedName name="prigad">[116]Summary!$D$93</definedName>
    <definedName name="prigar">[116]Summary!$D$91</definedName>
    <definedName name="prijan" localSheetId="7">#REF!</definedName>
    <definedName name="prijan" localSheetId="4">#REF!</definedName>
    <definedName name="prijan" localSheetId="6">#REF!</definedName>
    <definedName name="prijan" localSheetId="9">#REF!</definedName>
    <definedName name="prijan" localSheetId="3">#REF!</definedName>
    <definedName name="prijan">#REF!</definedName>
    <definedName name="prijul" localSheetId="7">#REF!</definedName>
    <definedName name="prijul" localSheetId="6">#REF!</definedName>
    <definedName name="prijul" localSheetId="9">#REF!</definedName>
    <definedName name="prijul" localSheetId="3">#REF!</definedName>
    <definedName name="prijul">#REF!</definedName>
    <definedName name="prijun" localSheetId="7">#REF!</definedName>
    <definedName name="prijun" localSheetId="6">#REF!</definedName>
    <definedName name="prijun" localSheetId="9">#REF!</definedName>
    <definedName name="prijun" localSheetId="3">#REF!</definedName>
    <definedName name="prijun">#REF!</definedName>
    <definedName name="primar" localSheetId="7">#REF!</definedName>
    <definedName name="primar" localSheetId="6">#REF!</definedName>
    <definedName name="primar" localSheetId="9">#REF!</definedName>
    <definedName name="primar" localSheetId="3">#REF!</definedName>
    <definedName name="primar">#REF!</definedName>
    <definedName name="primay" localSheetId="7">#REF!</definedName>
    <definedName name="primay" localSheetId="6">#REF!</definedName>
    <definedName name="primay" localSheetId="9">#REF!</definedName>
    <definedName name="primay" localSheetId="3">#REF!</definedName>
    <definedName name="primay">#REF!</definedName>
    <definedName name="PRIME_COAT" localSheetId="7">'[68]DAFTAR HARGA'!#REF!</definedName>
    <definedName name="PRIME_COAT" localSheetId="6">'[68]DAFTAR HARGA'!#REF!</definedName>
    <definedName name="PRIME_COAT" localSheetId="9">'[68]DAFTAR HARGA'!#REF!</definedName>
    <definedName name="PRIME_COAT" localSheetId="3">'[68]DAFTAR HARGA'!#REF!</definedName>
    <definedName name="PRIME_COAT">'[68]DAFTAR HARGA'!#REF!</definedName>
    <definedName name="prinov" localSheetId="7">#REF!</definedName>
    <definedName name="prinov" localSheetId="4">#REF!</definedName>
    <definedName name="prinov" localSheetId="6">#REF!</definedName>
    <definedName name="prinov" localSheetId="9">#REF!</definedName>
    <definedName name="prinov" localSheetId="3">#REF!</definedName>
    <definedName name="prinov">#REF!</definedName>
    <definedName name="PRINT" localSheetId="7">#REF!</definedName>
    <definedName name="PRINT" localSheetId="6">#REF!</definedName>
    <definedName name="PRINT" localSheetId="9">#REF!</definedName>
    <definedName name="PRINT">#REF!</definedName>
    <definedName name="_xlnm.Print_Area" localSheetId="8">'Arus Kas 2022'!$A$1:$H$29</definedName>
    <definedName name="_xlnm.Print_Area" localSheetId="7">#REF!</definedName>
    <definedName name="_xlnm.Print_Area" localSheetId="4">'Neraca 2022'!$A$1:$J$30</definedName>
    <definedName name="_xlnm.Print_Area" localSheetId="6">#REF!</definedName>
    <definedName name="_xlnm.Print_Area" localSheetId="9">#REF!</definedName>
    <definedName name="_xlnm.Print_Area" localSheetId="3">'REAL. DES 2021'!$C$1:$I$28</definedName>
    <definedName name="_xlnm.Print_Area">#REF!</definedName>
    <definedName name="Print_Area_MI" localSheetId="7">#REF!</definedName>
    <definedName name="Print_Area_MI" localSheetId="4">#REF!</definedName>
    <definedName name="Print_Area_MI" localSheetId="6">#REF!</definedName>
    <definedName name="Print_Area_MI" localSheetId="9">#REF!</definedName>
    <definedName name="Print_Area_MI" localSheetId="3">#REF!</definedName>
    <definedName name="Print_Area_MI">#REF!</definedName>
    <definedName name="Print_Area_MI_7" localSheetId="7">#REF!</definedName>
    <definedName name="Print_Area_MI_7" localSheetId="6">#REF!</definedName>
    <definedName name="Print_Area_MI_7" localSheetId="9">#REF!</definedName>
    <definedName name="Print_Area_MI_7">#REF!</definedName>
    <definedName name="Print_Area_MI1">'[183]BQ-1A'!$A$1:$I$820</definedName>
    <definedName name="Print_area2" localSheetId="7">#REF!</definedName>
    <definedName name="Print_area2" localSheetId="6">#REF!</definedName>
    <definedName name="Print_area2" localSheetId="9">#REF!</definedName>
    <definedName name="Print_area2">#REF!</definedName>
    <definedName name="_xlnm.Print_Titles" localSheetId="8">#REF!</definedName>
    <definedName name="_xlnm.Print_Titles" localSheetId="7">#REF!</definedName>
    <definedName name="_xlnm.Print_Titles" localSheetId="4">#REF!</definedName>
    <definedName name="_xlnm.Print_Titles" localSheetId="6">#REF!</definedName>
    <definedName name="_xlnm.Print_Titles" localSheetId="9">#REF!</definedName>
    <definedName name="_xlnm.Print_Titles" localSheetId="3">#REF!</definedName>
    <definedName name="_xlnm.Print_Titles">#REF!</definedName>
    <definedName name="Print_Titles_MI" localSheetId="7">#REF!</definedName>
    <definedName name="Print_Titles_MI" localSheetId="6">#REF!</definedName>
    <definedName name="Print_Titles_MI" localSheetId="9">#REF!</definedName>
    <definedName name="Print_Titles_MI" localSheetId="3">#REF!</definedName>
    <definedName name="Print_Titles_MI">#REF!</definedName>
    <definedName name="PRINT_TITLES_MI_7" localSheetId="7">#REF!</definedName>
    <definedName name="PRINT_TITLES_MI_7" localSheetId="6">#REF!</definedName>
    <definedName name="PRINT_TITLES_MI_7" localSheetId="9">#REF!</definedName>
    <definedName name="PRINT_TITLES_MI_7">#REF!</definedName>
    <definedName name="PrintArea" localSheetId="7">#REF!</definedName>
    <definedName name="PrintArea" localSheetId="6">#REF!</definedName>
    <definedName name="PrintArea" localSheetId="9">#REF!</definedName>
    <definedName name="PrintArea" localSheetId="3">#REF!</definedName>
    <definedName name="PrintArea">#REF!</definedName>
    <definedName name="prioct" localSheetId="7">#REF!</definedName>
    <definedName name="prioct" localSheetId="6">#REF!</definedName>
    <definedName name="prioct" localSheetId="9">#REF!</definedName>
    <definedName name="prioct" localSheetId="3">#REF!</definedName>
    <definedName name="prioct">#REF!</definedName>
    <definedName name="prior_yr">[109]Instructions!$P$4</definedName>
    <definedName name="prisep" localSheetId="7">#REF!</definedName>
    <definedName name="prisep" localSheetId="4">#REF!</definedName>
    <definedName name="prisep" localSheetId="6">#REF!</definedName>
    <definedName name="prisep" localSheetId="9">#REF!</definedName>
    <definedName name="prisep" localSheetId="3">#REF!</definedName>
    <definedName name="prisep">#REF!</definedName>
    <definedName name="PRO" localSheetId="7">#REF!</definedName>
    <definedName name="PRO" localSheetId="6">#REF!</definedName>
    <definedName name="PRO" localSheetId="9">#REF!</definedName>
    <definedName name="PRO" localSheetId="3">#REF!</definedName>
    <definedName name="PRO">#REF!</definedName>
    <definedName name="PRO07_P" localSheetId="7">#REF!</definedName>
    <definedName name="PRO07_P" localSheetId="6">#REF!</definedName>
    <definedName name="PRO07_P" localSheetId="9">#REF!</definedName>
    <definedName name="PRO07_P">#REF!</definedName>
    <definedName name="probol" localSheetId="7">#REF!</definedName>
    <definedName name="probol" localSheetId="6">#REF!</definedName>
    <definedName name="probol" localSheetId="9">#REF!</definedName>
    <definedName name="probol">#REF!</definedName>
    <definedName name="Probolinggo" localSheetId="7">#REF!</definedName>
    <definedName name="Probolinggo" localSheetId="6">#REF!</definedName>
    <definedName name="Probolinggo" localSheetId="9">#REF!</definedName>
    <definedName name="Probolinggo">#REF!</definedName>
    <definedName name="ProbolinggoPus" localSheetId="7">#REF!</definedName>
    <definedName name="ProbolinggoPus" localSheetId="6">#REF!</definedName>
    <definedName name="ProbolinggoPus" localSheetId="9">#REF!</definedName>
    <definedName name="ProbolinggoPus">#REF!</definedName>
    <definedName name="Prod_Ton" localSheetId="7">#REF!</definedName>
    <definedName name="Prod_Ton" localSheetId="6">#REF!</definedName>
    <definedName name="Prod_Ton" localSheetId="9">#REF!</definedName>
    <definedName name="Prod_Ton" localSheetId="3">#REF!</definedName>
    <definedName name="Prod_Ton">#REF!</definedName>
    <definedName name="Prod_USD" localSheetId="7">#REF!</definedName>
    <definedName name="Prod_USD" localSheetId="6">#REF!</definedName>
    <definedName name="Prod_USD" localSheetId="9">#REF!</definedName>
    <definedName name="Prod_USD" localSheetId="3">#REF!</definedName>
    <definedName name="Prod_USD">#REF!</definedName>
    <definedName name="ProdForm" localSheetId="7" hidden="1">#REF!</definedName>
    <definedName name="ProdForm" localSheetId="6" hidden="1">#REF!</definedName>
    <definedName name="ProdForm" localSheetId="9" hidden="1">#REF!</definedName>
    <definedName name="ProdForm" hidden="1">#REF!</definedName>
    <definedName name="Product" localSheetId="7" hidden="1">#REF!</definedName>
    <definedName name="Product" localSheetId="6" hidden="1">#REF!</definedName>
    <definedName name="Product" localSheetId="9" hidden="1">#REF!</definedName>
    <definedName name="Product" hidden="1">#REF!</definedName>
    <definedName name="Produk" localSheetId="7">#REF!</definedName>
    <definedName name="Produk" localSheetId="6">#REF!</definedName>
    <definedName name="Produk" localSheetId="9">#REF!</definedName>
    <definedName name="Produk">#REF!</definedName>
    <definedName name="Profit" localSheetId="7">#REF!</definedName>
    <definedName name="Profit" localSheetId="6">#REF!</definedName>
    <definedName name="Profit" localSheetId="9">#REF!</definedName>
    <definedName name="Profit" localSheetId="3">#REF!</definedName>
    <definedName name="Profit">#REF!</definedName>
    <definedName name="ProgressData">'[184]Daftar Data Request'!$J$8:$J$10</definedName>
    <definedName name="PROJECTINPROGRESS" localSheetId="7">#REF!</definedName>
    <definedName name="PROJECTINPROGRESS" localSheetId="4">#REF!</definedName>
    <definedName name="PROJECTINPROGRESS" localSheetId="6">#REF!</definedName>
    <definedName name="PROJECTINPROGRESS" localSheetId="9">#REF!</definedName>
    <definedName name="PROJECTINPROGRESS" localSheetId="3">#REF!</definedName>
    <definedName name="PROJECTINPROGRESS">#REF!</definedName>
    <definedName name="projwriteoff" localSheetId="7">'[16]Detail-PARENT'!#REF!</definedName>
    <definedName name="projwriteoff" localSheetId="4">'[16]Detail-PARENT'!#REF!</definedName>
    <definedName name="projwriteoff" localSheetId="6">'[16]Detail-PARENT'!#REF!</definedName>
    <definedName name="projwriteoff" localSheetId="9">'[16]Detail-PARENT'!#REF!</definedName>
    <definedName name="projwriteoff" localSheetId="3">'[16]Detail-PARENT'!#REF!</definedName>
    <definedName name="projwriteoff">'[16]Detail-PARENT'!#REF!</definedName>
    <definedName name="Prominv">[17]INPUTS!$H$23</definedName>
    <definedName name="prop" localSheetId="7">#REF!</definedName>
    <definedName name="prop" localSheetId="4">#REF!</definedName>
    <definedName name="prop" localSheetId="6">#REF!</definedName>
    <definedName name="prop" localSheetId="9">#REF!</definedName>
    <definedName name="prop" localSheetId="3">#REF!</definedName>
    <definedName name="prop">#REF!</definedName>
    <definedName name="prov" localSheetId="7">#REF!</definedName>
    <definedName name="prov" localSheetId="6">#REF!</definedName>
    <definedName name="prov" localSheetId="9">#REF!</definedName>
    <definedName name="prov" localSheetId="3">#REF!</definedName>
    <definedName name="prov">#REF!</definedName>
    <definedName name="provforinvest" localSheetId="7">'[16]Detail-PARENT'!#REF!</definedName>
    <definedName name="provforinvest" localSheetId="6">'[16]Detail-PARENT'!#REF!</definedName>
    <definedName name="provforinvest" localSheetId="9">'[16]Detail-PARENT'!#REF!</definedName>
    <definedName name="provforinvest" localSheetId="3">'[16]Detail-PARENT'!#REF!</definedName>
    <definedName name="provforinvest">'[16]Detail-PARENT'!#REF!</definedName>
    <definedName name="proyeksitebang" localSheetId="7">#REF!</definedName>
    <definedName name="proyeksitebang" localSheetId="6">#REF!</definedName>
    <definedName name="proyeksitebang" localSheetId="9">#REF!</definedName>
    <definedName name="proyeksitebang">#REF!</definedName>
    <definedName name="prrz" hidden="1">{#N/A,#N/A,TRUE,"Combined Trueup";#N/A,#N/A,TRUE,"LGC (1208)"}</definedName>
    <definedName name="prs" localSheetId="7">#REF!</definedName>
    <definedName name="prs" localSheetId="4">#REF!</definedName>
    <definedName name="prs" localSheetId="6">#REF!</definedName>
    <definedName name="prs" localSheetId="9">#REF!</definedName>
    <definedName name="prs" localSheetId="3">#REF!</definedName>
    <definedName name="prs">#REF!</definedName>
    <definedName name="PS" localSheetId="7">#REF!</definedName>
    <definedName name="PS" localSheetId="6">#REF!</definedName>
    <definedName name="PS" localSheetId="9">#REF!</definedName>
    <definedName name="PS" localSheetId="3">#REF!</definedName>
    <definedName name="PS">#REF!</definedName>
    <definedName name="psak" localSheetId="7">#REF!</definedName>
    <definedName name="psak" localSheetId="6">#REF!</definedName>
    <definedName name="psak" localSheetId="9">#REF!</definedName>
    <definedName name="psak">#REF!</definedName>
    <definedName name="psak1" localSheetId="7">#REF!</definedName>
    <definedName name="psak1" localSheetId="6">#REF!</definedName>
    <definedName name="psak1" localSheetId="9">#REF!</definedName>
    <definedName name="psak1">#REF!</definedName>
    <definedName name="PSD" localSheetId="7" hidden="1">#REF!</definedName>
    <definedName name="PSD" localSheetId="6" hidden="1">#REF!</definedName>
    <definedName name="PSD" localSheetId="9" hidden="1">#REF!</definedName>
    <definedName name="PSD" localSheetId="2" hidden="1">#REF!</definedName>
    <definedName name="PSD" hidden="1">#REF!</definedName>
    <definedName name="PSK" localSheetId="7">#REF!</definedName>
    <definedName name="PSK" localSheetId="6">#REF!</definedName>
    <definedName name="PSK" localSheetId="9">#REF!</definedName>
    <definedName name="PSK">#REF!</definedName>
    <definedName name="Pspex3500">[17]INPUTS!$H$31</definedName>
    <definedName name="Pspr996">[17]INPUTS!$H$30</definedName>
    <definedName name="psrt">'[171]Master Edit'!$D$9</definedName>
    <definedName name="psu" localSheetId="7">#REF!</definedName>
    <definedName name="psu" localSheetId="6">#REF!</definedName>
    <definedName name="psu" localSheetId="9">#REF!</definedName>
    <definedName name="psu">#REF!</definedName>
    <definedName name="Psurcm">[17]INPUTS!$H$19</definedName>
    <definedName name="Psurob">[17]INPUTS!$H$16</definedName>
    <definedName name="PTNC">'[46]DON GIA'!$G$227</definedName>
    <definedName name="pu" localSheetId="7">#REF!</definedName>
    <definedName name="pu" localSheetId="4">#REF!</definedName>
    <definedName name="pu" localSheetId="6">#REF!</definedName>
    <definedName name="pu" localSheetId="9">#REF!</definedName>
    <definedName name="pu" localSheetId="3">#REF!</definedName>
    <definedName name="pu">#REF!</definedName>
    <definedName name="PulangPisau" localSheetId="7">#REF!</definedName>
    <definedName name="PulangPisau" localSheetId="6">#REF!</definedName>
    <definedName name="PulangPisau" localSheetId="9">#REF!</definedName>
    <definedName name="PulangPisau">#REF!</definedName>
    <definedName name="PulangPisauPus" localSheetId="7">#REF!</definedName>
    <definedName name="PulangPisauPus" localSheetId="6">#REF!</definedName>
    <definedName name="PulangPisauPus" localSheetId="9">#REF!</definedName>
    <definedName name="PulangPisauPus">#REF!</definedName>
    <definedName name="PUSAT">'[49]L-4a,b'!$A$1</definedName>
    <definedName name="pvcf100" localSheetId="7">[21]SAP!#REF!</definedName>
    <definedName name="pvcf100" localSheetId="6">[21]SAP!#REF!</definedName>
    <definedName name="pvcf100" localSheetId="9">[21]SAP!#REF!</definedName>
    <definedName name="pvcf100" localSheetId="3">[21]SAP!#REF!</definedName>
    <definedName name="pvcf100">[21]SAP!#REF!</definedName>
    <definedName name="pvcf150" localSheetId="7">[21]SAP!#REF!</definedName>
    <definedName name="pvcf150" localSheetId="6">[21]SAP!#REF!</definedName>
    <definedName name="pvcf150" localSheetId="9">[21]SAP!#REF!</definedName>
    <definedName name="pvcf150" localSheetId="3">[21]SAP!#REF!</definedName>
    <definedName name="pvcf150">[21]SAP!#REF!</definedName>
    <definedName name="pvcf200" localSheetId="7">[21]SAP!#REF!</definedName>
    <definedName name="pvcf200" localSheetId="6">[21]SAP!#REF!</definedName>
    <definedName name="pvcf200" localSheetId="9">[21]SAP!#REF!</definedName>
    <definedName name="pvcf200" localSheetId="3">[21]SAP!#REF!</definedName>
    <definedName name="pvcf200">[21]SAP!#REF!</definedName>
    <definedName name="pvcf65" localSheetId="7">[21]SAP!#REF!</definedName>
    <definedName name="pvcf65" localSheetId="6">[21]SAP!#REF!</definedName>
    <definedName name="pvcf65" localSheetId="9">[21]SAP!#REF!</definedName>
    <definedName name="pvcf65" localSheetId="3">[21]SAP!#REF!</definedName>
    <definedName name="pvcf65">[21]SAP!#REF!</definedName>
    <definedName name="pvcf80" localSheetId="7">[21]SAP!#REF!</definedName>
    <definedName name="pvcf80" localSheetId="6">[21]SAP!#REF!</definedName>
    <definedName name="pvcf80" localSheetId="9">[21]SAP!#REF!</definedName>
    <definedName name="pvcf80" localSheetId="3">[21]SAP!#REF!</definedName>
    <definedName name="pvcf80">[21]SAP!#REF!</definedName>
    <definedName name="py_net_income" localSheetId="7">#REF!</definedName>
    <definedName name="py_net_income" localSheetId="4">#REF!</definedName>
    <definedName name="py_net_income" localSheetId="6">#REF!</definedName>
    <definedName name="py_net_income" localSheetId="9">#REF!</definedName>
    <definedName name="py_net_income" localSheetId="3">#REF!</definedName>
    <definedName name="py_net_income">#REF!</definedName>
    <definedName name="py_ret_earn_beg" localSheetId="7">#REF!</definedName>
    <definedName name="py_ret_earn_beg" localSheetId="6">#REF!</definedName>
    <definedName name="py_ret_earn_beg" localSheetId="9">#REF!</definedName>
    <definedName name="py_ret_earn_beg" localSheetId="3">#REF!</definedName>
    <definedName name="py_ret_earn_beg">#REF!</definedName>
    <definedName name="py_retained_earnings" localSheetId="7">#REF!</definedName>
    <definedName name="py_retained_earnings" localSheetId="6">#REF!</definedName>
    <definedName name="py_retained_earnings" localSheetId="9">#REF!</definedName>
    <definedName name="py_retained_earnings" localSheetId="3">#REF!</definedName>
    <definedName name="py_retained_earnings">#REF!</definedName>
    <definedName name="py_share_equity" localSheetId="7">#REF!</definedName>
    <definedName name="py_share_equity" localSheetId="6">#REF!</definedName>
    <definedName name="py_share_equity" localSheetId="9">#REF!</definedName>
    <definedName name="py_share_equity" localSheetId="3">#REF!</definedName>
    <definedName name="py_share_equity">#REF!</definedName>
    <definedName name="pyex" localSheetId="7">#REF!</definedName>
    <definedName name="pyex" localSheetId="6">#REF!</definedName>
    <definedName name="pyex" localSheetId="9">#REF!</definedName>
    <definedName name="pyex" localSheetId="3">#REF!</definedName>
    <definedName name="pyex">#REF!</definedName>
    <definedName name="Q" localSheetId="7">[46]giathanh1!#REF!</definedName>
    <definedName name="Q" localSheetId="6">[46]giathanh1!#REF!</definedName>
    <definedName name="Q" localSheetId="9">[46]giathanh1!#REF!</definedName>
    <definedName name="Q" localSheetId="3">[46]giathanh1!#REF!</definedName>
    <definedName name="Q">[46]giathanh1!#REF!</definedName>
    <definedName name="qa" hidden="1">{#N/A,#N/A,FALSE,"Aging Summary";#N/A,#N/A,FALSE,"Ratio Analysis";#N/A,#N/A,FALSE,"Test 120 Day Accts";#N/A,#N/A,FALSE,"Tickmarks"}</definedName>
    <definedName name="qq" localSheetId="2" hidden="1">{"'RKAP'!$A$1:$H$96"}</definedName>
    <definedName name="qq" hidden="1">{#N/A,#N/A,FALSE,"Aging Summary";#N/A,#N/A,FALSE,"Ratio Analysis";#N/A,#N/A,FALSE,"Test 120 Day Accts";#N/A,#N/A,FALSE,"Tickmarks"}</definedName>
    <definedName name="QQQ" localSheetId="7">'[145]lam-moi'!#REF!</definedName>
    <definedName name="QQQ" localSheetId="6">'[145]lam-moi'!#REF!</definedName>
    <definedName name="QQQ" localSheetId="9">'[145]lam-moi'!#REF!</definedName>
    <definedName name="QQQ" localSheetId="3">'[145]lam-moi'!#REF!</definedName>
    <definedName name="QQQ">'[145]lam-moi'!#REF!</definedName>
    <definedName name="qqqqq" localSheetId="7">[6]Cover!#REF!</definedName>
    <definedName name="qqqqq" localSheetId="6">[6]Cover!#REF!</definedName>
    <definedName name="qqqqq" localSheetId="9">[6]Cover!#REF!</definedName>
    <definedName name="qqqqq" localSheetId="3">[6]Cover!#REF!</definedName>
    <definedName name="qqqqq">[6]Cover!#REF!</definedName>
    <definedName name="qqw" localSheetId="7">[12]Volume!#REF!</definedName>
    <definedName name="qqw" localSheetId="6">[12]Volume!#REF!</definedName>
    <definedName name="qqw" localSheetId="9">[12]Volume!#REF!</definedName>
    <definedName name="qqw" localSheetId="3">[12]Volume!#REF!</definedName>
    <definedName name="qqw">[12]Volume!#REF!</definedName>
    <definedName name="Qtr_result" localSheetId="7">#REF!</definedName>
    <definedName name="Qtr_result" localSheetId="4">#REF!</definedName>
    <definedName name="Qtr_result" localSheetId="6">#REF!</definedName>
    <definedName name="Qtr_result" localSheetId="9">#REF!</definedName>
    <definedName name="Qtr_result" localSheetId="3">#REF!</definedName>
    <definedName name="Qtr_result">#REF!</definedName>
    <definedName name="QTY_7" localSheetId="7">'[140]A-GL-SUMMARY'!#REF!</definedName>
    <definedName name="QTY_7" localSheetId="4">'[140]A-GL-SUMMARY'!#REF!</definedName>
    <definedName name="QTY_7" localSheetId="6">'[140]A-GL-SUMMARY'!#REF!</definedName>
    <definedName name="QTY_7" localSheetId="9">'[140]A-GL-SUMMARY'!#REF!</definedName>
    <definedName name="QTY_7" localSheetId="3">'[140]A-GL-SUMMARY'!#REF!</definedName>
    <definedName name="QTY_7">'[140]A-GL-SUMMARY'!#REF!</definedName>
    <definedName name="Query1" localSheetId="7">#REF!</definedName>
    <definedName name="Query1" localSheetId="4">#REF!</definedName>
    <definedName name="Query1" localSheetId="6">#REF!</definedName>
    <definedName name="Query1" localSheetId="9">#REF!</definedName>
    <definedName name="Query1" localSheetId="3">#REF!</definedName>
    <definedName name="Query1">#REF!</definedName>
    <definedName name="QUINCE" localSheetId="7">#REF!</definedName>
    <definedName name="QUINCE" localSheetId="6">#REF!</definedName>
    <definedName name="QUINCE" localSheetId="9">#REF!</definedName>
    <definedName name="QUINCE" localSheetId="3">#REF!</definedName>
    <definedName name="QUINCE">#REF!</definedName>
    <definedName name="qw" hidden="1">{#N/A,#N/A,FALSE,"Aging Summary";#N/A,#N/A,FALSE,"Ratio Analysis";#N/A,#N/A,FALSE,"Test 120 Day Accts";#N/A,#N/A,FALSE,"Tickmarks"}</definedName>
    <definedName name="qwre" localSheetId="7" hidden="1">#REF!</definedName>
    <definedName name="qwre" localSheetId="6" hidden="1">#REF!</definedName>
    <definedName name="qwre" localSheetId="9" hidden="1">#REF!</definedName>
    <definedName name="qwre" hidden="1">#REF!</definedName>
    <definedName name="r_laru" localSheetId="7">#REF!</definedName>
    <definedName name="r_laru" localSheetId="6">#REF!</definedName>
    <definedName name="r_laru" localSheetId="9">#REF!</definedName>
    <definedName name="r_laru">#REF!</definedName>
    <definedName name="r_pendp_awal" localSheetId="7">#REF!</definedName>
    <definedName name="r_pendp_awal" localSheetId="6">#REF!</definedName>
    <definedName name="r_pendp_awal" localSheetId="9">#REF!</definedName>
    <definedName name="r_pendp_awal">#REF!</definedName>
    <definedName name="r_pendp_lm" localSheetId="7">#REF!</definedName>
    <definedName name="r_pendp_lm" localSheetId="6">#REF!</definedName>
    <definedName name="r_pendp_lm" localSheetId="9">#REF!</definedName>
    <definedName name="r_pendp_lm">#REF!</definedName>
    <definedName name="r_pendp1" localSheetId="7">#REF!</definedName>
    <definedName name="r_pendp1" localSheetId="6">#REF!</definedName>
    <definedName name="r_pendp1" localSheetId="9">#REF!</definedName>
    <definedName name="r_pendp1">#REF!</definedName>
    <definedName name="r_pendp2" localSheetId="7">#REF!</definedName>
    <definedName name="r_pendp2" localSheetId="6">#REF!</definedName>
    <definedName name="r_pendp2" localSheetId="9">#REF!</definedName>
    <definedName name="r_pendp2">#REF!</definedName>
    <definedName name="R10.1" localSheetId="7">#REF!</definedName>
    <definedName name="R10.1" localSheetId="6">#REF!</definedName>
    <definedName name="R10.1" localSheetId="9">#REF!</definedName>
    <definedName name="R10.1">#REF!</definedName>
    <definedName name="RA" localSheetId="7">#REF!</definedName>
    <definedName name="RA" localSheetId="6">#REF!</definedName>
    <definedName name="RA" localSheetId="9">#REF!</definedName>
    <definedName name="RA" localSheetId="3">#REF!</definedName>
    <definedName name="RA">#REF!</definedName>
    <definedName name="RA10.1" localSheetId="7">#REF!</definedName>
    <definedName name="RA10.1" localSheetId="6">#REF!</definedName>
    <definedName name="RA10.1" localSheetId="9">#REF!</definedName>
    <definedName name="RA10.1">#REF!</definedName>
    <definedName name="RA102a" localSheetId="7">#REF!</definedName>
    <definedName name="RA102a" localSheetId="6">#REF!</definedName>
    <definedName name="RA102a" localSheetId="9">#REF!</definedName>
    <definedName name="RA102a">#REF!</definedName>
    <definedName name="RA102b" localSheetId="7">#REF!</definedName>
    <definedName name="RA102b" localSheetId="6">#REF!</definedName>
    <definedName name="RA102b" localSheetId="9">#REF!</definedName>
    <definedName name="RA102b">#REF!</definedName>
    <definedName name="ra11p" localSheetId="7">#REF!</definedName>
    <definedName name="ra11p" localSheetId="6">#REF!</definedName>
    <definedName name="ra11p" localSheetId="9">#REF!</definedName>
    <definedName name="ra11p" localSheetId="3">#REF!</definedName>
    <definedName name="ra11p">#REF!</definedName>
    <definedName name="RA12.1" localSheetId="7">#REF!</definedName>
    <definedName name="RA12.1" localSheetId="6">#REF!</definedName>
    <definedName name="RA12.1" localSheetId="9">#REF!</definedName>
    <definedName name="RA12.1">#REF!</definedName>
    <definedName name="RA12.2" localSheetId="7">#REF!</definedName>
    <definedName name="RA12.2" localSheetId="6">#REF!</definedName>
    <definedName name="RA12.2" localSheetId="9">#REF!</definedName>
    <definedName name="RA12.2">#REF!</definedName>
    <definedName name="ra13p" localSheetId="7">#REF!</definedName>
    <definedName name="ra13p" localSheetId="6">#REF!</definedName>
    <definedName name="ra13p" localSheetId="9">#REF!</definedName>
    <definedName name="ra13p" localSheetId="3">#REF!</definedName>
    <definedName name="ra13p">#REF!</definedName>
    <definedName name="RA5.2" localSheetId="7">#REF!</definedName>
    <definedName name="RA5.2" localSheetId="6">#REF!</definedName>
    <definedName name="RA5.2" localSheetId="9">#REF!</definedName>
    <definedName name="RA5.2">#REF!</definedName>
    <definedName name="RAB" localSheetId="7">#REF!</definedName>
    <definedName name="RAB" localSheetId="6">#REF!</definedName>
    <definedName name="RAB" localSheetId="9">#REF!</definedName>
    <definedName name="RAB" localSheetId="3">#REF!</definedName>
    <definedName name="RAB">#REF!</definedName>
    <definedName name="RAB_APBD" localSheetId="7">#REF!</definedName>
    <definedName name="RAB_APBD" localSheetId="6">#REF!</definedName>
    <definedName name="RAB_APBD" localSheetId="9">#REF!</definedName>
    <definedName name="RAB_APBD" localSheetId="3">#REF!</definedName>
    <definedName name="RAB_APBD">#REF!</definedName>
    <definedName name="RAB_APBN" localSheetId="7">#REF!</definedName>
    <definedName name="RAB_APBN" localSheetId="6">#REF!</definedName>
    <definedName name="RAB_APBN" localSheetId="9">#REF!</definedName>
    <definedName name="RAB_APBN" localSheetId="3">#REF!</definedName>
    <definedName name="RAB_APBN">#REF!</definedName>
    <definedName name="rab_polen">[185]boq!$A$540:$I$604</definedName>
    <definedName name="rack1" localSheetId="7">'[46]THPDMoi  (2)'!#REF!</definedName>
    <definedName name="rack1" localSheetId="4">'[46]THPDMoi  (2)'!#REF!</definedName>
    <definedName name="rack1" localSheetId="6">'[46]THPDMoi  (2)'!#REF!</definedName>
    <definedName name="rack1" localSheetId="9">'[46]THPDMoi  (2)'!#REF!</definedName>
    <definedName name="rack1" localSheetId="3">'[46]THPDMoi  (2)'!#REF!</definedName>
    <definedName name="rack1">'[46]THPDMoi  (2)'!#REF!</definedName>
    <definedName name="rack2" localSheetId="7">'[46]THPDMoi  (2)'!#REF!</definedName>
    <definedName name="rack2" localSheetId="4">'[46]THPDMoi  (2)'!#REF!</definedName>
    <definedName name="rack2" localSheetId="6">'[46]THPDMoi  (2)'!#REF!</definedName>
    <definedName name="rack2" localSheetId="9">'[46]THPDMoi  (2)'!#REF!</definedName>
    <definedName name="rack2" localSheetId="3">'[46]THPDMoi  (2)'!#REF!</definedName>
    <definedName name="rack2">'[46]THPDMoi  (2)'!#REF!</definedName>
    <definedName name="rack3" localSheetId="7">'[46]THPDMoi  (2)'!#REF!</definedName>
    <definedName name="rack3" localSheetId="6">'[46]THPDMoi  (2)'!#REF!</definedName>
    <definedName name="rack3" localSheetId="9">'[46]THPDMoi  (2)'!#REF!</definedName>
    <definedName name="rack3" localSheetId="3">'[46]THPDMoi  (2)'!#REF!</definedName>
    <definedName name="rack3">'[46]THPDMoi  (2)'!#REF!</definedName>
    <definedName name="rack4" localSheetId="7">'[46]THPDMoi  (2)'!#REF!</definedName>
    <definedName name="rack4" localSheetId="6">'[46]THPDMoi  (2)'!#REF!</definedName>
    <definedName name="rack4" localSheetId="9">'[46]THPDMoi  (2)'!#REF!</definedName>
    <definedName name="rack4" localSheetId="3">'[46]THPDMoi  (2)'!#REF!</definedName>
    <definedName name="rack4">'[46]THPDMoi  (2)'!#REF!</definedName>
    <definedName name="RAMA" localSheetId="7">#REF!</definedName>
    <definedName name="RAMA" localSheetId="4">#REF!</definedName>
    <definedName name="RAMA" localSheetId="6">#REF!</definedName>
    <definedName name="RAMA" localSheetId="9">#REF!</definedName>
    <definedName name="RAMA" localSheetId="3">#REF!</definedName>
    <definedName name="RAMA">#REF!</definedName>
    <definedName name="range_1" localSheetId="7">#REF!</definedName>
    <definedName name="range_1" localSheetId="6">#REF!</definedName>
    <definedName name="range_1" localSheetId="9">#REF!</definedName>
    <definedName name="range_1">#REF!</definedName>
    <definedName name="Rank_Box" hidden="1">[119]Stat!$R$17:$R$56</definedName>
    <definedName name="Rank_IDR" hidden="1">[119]Stat!$BN$17:$BN$56</definedName>
    <definedName name="Rank_Teus" hidden="1">[119]Stat!$AH$17:$AH$56</definedName>
    <definedName name="Rank_USD" hidden="1">[119]Stat!$AX$17:$AX$56</definedName>
    <definedName name="RAP" localSheetId="8">#REF!</definedName>
    <definedName name="RAP" localSheetId="7">#REF!</definedName>
    <definedName name="RAP" localSheetId="4">#REF!</definedName>
    <definedName name="RAP" localSheetId="6">#REF!</definedName>
    <definedName name="RAP" localSheetId="9">#REF!</definedName>
    <definedName name="RAP" localSheetId="3">#REF!</definedName>
    <definedName name="RAP">#REF!</definedName>
    <definedName name="RATE" localSheetId="7">#REF!</definedName>
    <definedName name="RATE" localSheetId="6">#REF!</definedName>
    <definedName name="RATE" localSheetId="9">#REF!</definedName>
    <definedName name="RATE" localSheetId="3">#REF!</definedName>
    <definedName name="RATE">#REF!</definedName>
    <definedName name="RawData" localSheetId="7">#REF!</definedName>
    <definedName name="RawData" localSheetId="6">#REF!</definedName>
    <definedName name="RawData" localSheetId="9">#REF!</definedName>
    <definedName name="RawData" localSheetId="3">#REF!</definedName>
    <definedName name="RawData">#REF!</definedName>
    <definedName name="RawHeader" localSheetId="7">#REF!</definedName>
    <definedName name="RawHeader" localSheetId="6">#REF!</definedName>
    <definedName name="RawHeader" localSheetId="9">#REF!</definedName>
    <definedName name="RawHeader" localSheetId="3">#REF!</definedName>
    <definedName name="RawHeader">#REF!</definedName>
    <definedName name="RB1.3" localSheetId="7">#REF!</definedName>
    <definedName name="RB1.3" localSheetId="6">#REF!</definedName>
    <definedName name="RB1.3" localSheetId="9">#REF!</definedName>
    <definedName name="RB1.3">#REF!</definedName>
    <definedName name="RB4a" localSheetId="7">#REF!</definedName>
    <definedName name="RB4a" localSheetId="6">#REF!</definedName>
    <definedName name="RB4a" localSheetId="9">#REF!</definedName>
    <definedName name="RB4a">#REF!</definedName>
    <definedName name="RB4b" localSheetId="7">#REF!</definedName>
    <definedName name="RB4b" localSheetId="6">#REF!</definedName>
    <definedName name="RB4b" localSheetId="9">#REF!</definedName>
    <definedName name="RB4b">#REF!</definedName>
    <definedName name="rbj_lain" localSheetId="7">#REF!</definedName>
    <definedName name="rbj_lain" localSheetId="6">#REF!</definedName>
    <definedName name="rbj_lain" localSheetId="9">#REF!</definedName>
    <definedName name="rbj_lain">#REF!</definedName>
    <definedName name="RBL" hidden="1">{#N/A,#N/A,FALSE,"Eff-SSC2"}</definedName>
    <definedName name="RC.1" localSheetId="7">#REF!</definedName>
    <definedName name="RC.1" localSheetId="6">#REF!</definedName>
    <definedName name="RC.1" localSheetId="9">#REF!</definedName>
    <definedName name="RC.1">#REF!</definedName>
    <definedName name="RC.2" localSheetId="7">#REF!</definedName>
    <definedName name="RC.2" localSheetId="6">#REF!</definedName>
    <definedName name="RC.2" localSheetId="9">#REF!</definedName>
    <definedName name="RC.2">#REF!</definedName>
    <definedName name="RCArea" localSheetId="7" hidden="1">#REF!</definedName>
    <definedName name="RCArea" localSheetId="6" hidden="1">#REF!</definedName>
    <definedName name="RCArea" localSheetId="9" hidden="1">#REF!</definedName>
    <definedName name="RCArea" hidden="1">#REF!</definedName>
    <definedName name="READJDUETOASSETSREVALUATION" localSheetId="7">#REF!</definedName>
    <definedName name="READJDUETOASSETSREVALUATION" localSheetId="6">#REF!</definedName>
    <definedName name="READJDUETOASSETSREVALUATION" localSheetId="9">#REF!</definedName>
    <definedName name="READJDUETOASSETSREVALUATION" localSheetId="3">#REF!</definedName>
    <definedName name="READJDUETOASSETSREVALUATION">#REF!</definedName>
    <definedName name="READJDUETOSHIFTOFDEFTAX" localSheetId="7">#REF!</definedName>
    <definedName name="READJDUETOSHIFTOFDEFTAX" localSheetId="6">#REF!</definedName>
    <definedName name="READJDUETOSHIFTOFDEFTAX" localSheetId="9">#REF!</definedName>
    <definedName name="READJDUETOSHIFTOFDEFTAX" localSheetId="3">#REF!</definedName>
    <definedName name="READJDUETOSHIFTOFDEFTAX">#REF!</definedName>
    <definedName name="READJDUETOTRANSLATIONOFBEGYEAR" localSheetId="7">#REF!</definedName>
    <definedName name="READJDUETOTRANSLATIONOFBEGYEAR" localSheetId="6">#REF!</definedName>
    <definedName name="READJDUETOTRANSLATIONOFBEGYEAR" localSheetId="9">#REF!</definedName>
    <definedName name="READJDUETOTRANSLATIONOFBEGYEAR" localSheetId="3">#REF!</definedName>
    <definedName name="READJDUETOTRANSLATIONOFBEGYEAR">#REF!</definedName>
    <definedName name="READJUSTMENT" localSheetId="7">#REF!</definedName>
    <definedName name="READJUSTMENT" localSheetId="6">#REF!</definedName>
    <definedName name="READJUSTMENT" localSheetId="9">#REF!</definedName>
    <definedName name="READJUSTMENT" localSheetId="3">#REF!</definedName>
    <definedName name="READJUSTMENT">#REF!</definedName>
    <definedName name="REAL" localSheetId="7">#REF!</definedName>
    <definedName name="REAL" localSheetId="6">#REF!</definedName>
    <definedName name="REAL" localSheetId="9">#REF!</definedName>
    <definedName name="REAL" localSheetId="3">#REF!</definedName>
    <definedName name="REAL">#REF!</definedName>
    <definedName name="real03" localSheetId="7">#REF!</definedName>
    <definedName name="real03" localSheetId="6">#REF!</definedName>
    <definedName name="real03" localSheetId="9">#REF!</definedName>
    <definedName name="real03">#REF!</definedName>
    <definedName name="real04" localSheetId="7">#REF!</definedName>
    <definedName name="real04" localSheetId="6">#REF!</definedName>
    <definedName name="real04" localSheetId="9">#REF!</definedName>
    <definedName name="real04">#REF!</definedName>
    <definedName name="reali03" localSheetId="7">#REF!</definedName>
    <definedName name="reali03" localSheetId="6">#REF!</definedName>
    <definedName name="reali03" localSheetId="9">#REF!</definedName>
    <definedName name="reali03">#REF!</definedName>
    <definedName name="REBATE">[91]Input!$D$11</definedName>
    <definedName name="RECAP" localSheetId="7">#REF!</definedName>
    <definedName name="RECAP" localSheetId="4">#REF!</definedName>
    <definedName name="RECAP" localSheetId="6">#REF!</definedName>
    <definedName name="RECAP" localSheetId="9">#REF!</definedName>
    <definedName name="RECAP" localSheetId="3">#REF!</definedName>
    <definedName name="RECAP">#REF!</definedName>
    <definedName name="recaptfdp" localSheetId="7">#REF!</definedName>
    <definedName name="recaptfdp" localSheetId="6">#REF!</definedName>
    <definedName name="recaptfdp" localSheetId="9">#REF!</definedName>
    <definedName name="recaptfdp">#REF!</definedName>
    <definedName name="reccharges" localSheetId="7">'[16]Detail-PARENT'!#REF!</definedName>
    <definedName name="reccharges" localSheetId="6">'[16]Detail-PARENT'!#REF!</definedName>
    <definedName name="reccharges" localSheetId="9">'[16]Detail-PARENT'!#REF!</definedName>
    <definedName name="reccharges" localSheetId="3">'[16]Detail-PARENT'!#REF!</definedName>
    <definedName name="reccharges">'[16]Detail-PARENT'!#REF!</definedName>
    <definedName name="_xlnm.Recorder" localSheetId="7">#REF!</definedName>
    <definedName name="_xlnm.Recorder" localSheetId="4">#REF!</definedName>
    <definedName name="_xlnm.Recorder" localSheetId="6">#REF!</definedName>
    <definedName name="_xlnm.Recorder" localSheetId="9">#REF!</definedName>
    <definedName name="_xlnm.Recorder" localSheetId="3">#REF!</definedName>
    <definedName name="_xlnm.Recorder">#REF!</definedName>
    <definedName name="RED" localSheetId="7">#REF!</definedName>
    <definedName name="RED" localSheetId="6">#REF!</definedName>
    <definedName name="RED" localSheetId="9">#REF!</definedName>
    <definedName name="RED">#REF!</definedName>
    <definedName name="ref" localSheetId="7">#REF!</definedName>
    <definedName name="ref" localSheetId="6">#REF!</definedName>
    <definedName name="ref" localSheetId="9">#REF!</definedName>
    <definedName name="ref" localSheetId="3">#REF!</definedName>
    <definedName name="ref">#REF!</definedName>
    <definedName name="ref_insurance" localSheetId="7">#REF!</definedName>
    <definedName name="ref_insurance" localSheetId="6">#REF!</definedName>
    <definedName name="ref_insurance" localSheetId="9">#REF!</definedName>
    <definedName name="ref_insurance" localSheetId="3">#REF!</definedName>
    <definedName name="ref_insurance">#REF!</definedName>
    <definedName name="ref_maintenance" localSheetId="7">#REF!</definedName>
    <definedName name="ref_maintenance" localSheetId="6">#REF!</definedName>
    <definedName name="ref_maintenance" localSheetId="9">#REF!</definedName>
    <definedName name="ref_maintenance" localSheetId="3">#REF!</definedName>
    <definedName name="ref_maintenance">#REF!</definedName>
    <definedName name="ref_material_services" localSheetId="7">#REF!</definedName>
    <definedName name="ref_material_services" localSheetId="6">#REF!</definedName>
    <definedName name="ref_material_services" localSheetId="9">#REF!</definedName>
    <definedName name="ref_material_services" localSheetId="3">#REF!</definedName>
    <definedName name="ref_material_services">#REF!</definedName>
    <definedName name="ref_materialwo" localSheetId="7">#REF!</definedName>
    <definedName name="ref_materialwo" localSheetId="6">#REF!</definedName>
    <definedName name="ref_materialwo" localSheetId="9">#REF!</definedName>
    <definedName name="ref_materialwo" localSheetId="3">#REF!</definedName>
    <definedName name="ref_materialwo">#REF!</definedName>
    <definedName name="Ref_No">[17]INPUTS!$B$64</definedName>
    <definedName name="ref_office_Misc" localSheetId="7">#REF!</definedName>
    <definedName name="ref_office_Misc" localSheetId="4">#REF!</definedName>
    <definedName name="ref_office_Misc" localSheetId="6">#REF!</definedName>
    <definedName name="ref_office_Misc" localSheetId="9">#REF!</definedName>
    <definedName name="ref_office_Misc" localSheetId="3">#REF!</definedName>
    <definedName name="ref_office_Misc">#REF!</definedName>
    <definedName name="ref_other_direct_prod_exp" localSheetId="7">#REF!,#REF!,#REF!,#REF!</definedName>
    <definedName name="ref_other_direct_prod_exp" localSheetId="4">#REF!,#REF!,#REF!,#REF!</definedName>
    <definedName name="ref_other_direct_prod_exp" localSheetId="6">#REF!,#REF!,#REF!,#REF!</definedName>
    <definedName name="ref_other_direct_prod_exp" localSheetId="9">#REF!,#REF!,#REF!,#REF!</definedName>
    <definedName name="ref_other_direct_prod_exp" localSheetId="3">#REF!,#REF!,#REF!,#REF!</definedName>
    <definedName name="ref_other_direct_prod_exp">#REF!,#REF!,#REF!,#REF!</definedName>
    <definedName name="ref_personnel_expense" localSheetId="7">#REF!</definedName>
    <definedName name="ref_personnel_expense" localSheetId="4">#REF!</definedName>
    <definedName name="ref_personnel_expense" localSheetId="6">#REF!</definedName>
    <definedName name="ref_personnel_expense" localSheetId="9">#REF!</definedName>
    <definedName name="ref_personnel_expense" localSheetId="3">#REF!</definedName>
    <definedName name="ref_personnel_expense">#REF!</definedName>
    <definedName name="ref_SBLC" localSheetId="7">#REF!</definedName>
    <definedName name="ref_SBLC" localSheetId="6">#REF!</definedName>
    <definedName name="ref_SBLC" localSheetId="9">#REF!</definedName>
    <definedName name="ref_SBLC" localSheetId="3">#REF!</definedName>
    <definedName name="ref_SBLC">#REF!</definedName>
    <definedName name="ref_supervision" localSheetId="7">#REF!</definedName>
    <definedName name="ref_supervision" localSheetId="6">#REF!</definedName>
    <definedName name="ref_supervision" localSheetId="9">#REF!</definedName>
    <definedName name="ref_supervision" localSheetId="3">#REF!</definedName>
    <definedName name="ref_supervision">#REF!</definedName>
    <definedName name="ref_technical_spt_svc" localSheetId="7">#REF!</definedName>
    <definedName name="ref_technical_spt_svc" localSheetId="6">#REF!</definedName>
    <definedName name="ref_technical_spt_svc" localSheetId="9">#REF!</definedName>
    <definedName name="ref_technical_spt_svc" localSheetId="3">#REF!</definedName>
    <definedName name="ref_technical_spt_svc">#REF!</definedName>
    <definedName name="ref_transportation_cost" localSheetId="7">#REF!</definedName>
    <definedName name="ref_transportation_cost" localSheetId="6">#REF!</definedName>
    <definedName name="ref_transportation_cost" localSheetId="9">#REF!</definedName>
    <definedName name="ref_transportation_cost" localSheetId="3">#REF!</definedName>
    <definedName name="ref_transportation_cost">#REF!</definedName>
    <definedName name="Rego" localSheetId="7">#REF!</definedName>
    <definedName name="Rego" localSheetId="6">#REF!</definedName>
    <definedName name="Rego" localSheetId="9">#REF!</definedName>
    <definedName name="Rego" localSheetId="3">#REF!</definedName>
    <definedName name="Rego">#REF!</definedName>
    <definedName name="rek" hidden="1">{#N/A,#N/A,FALSE,"Aging Summary";#N/A,#N/A,FALSE,"Ratio Analysis";#N/A,#N/A,FALSE,"Test 120 Day Accts";#N/A,#N/A,FALSE,"Tickmarks"}</definedName>
    <definedName name="rek_prod" localSheetId="7">#REF!</definedName>
    <definedName name="rek_prod" localSheetId="6">#REF!</definedName>
    <definedName name="rek_prod" localSheetId="9">#REF!</definedName>
    <definedName name="rek_prod">#REF!</definedName>
    <definedName name="REKAP">'[49]L-4a,b'!$A$1:$I$48</definedName>
    <definedName name="REKAP_ANALISA" localSheetId="7">#REF!</definedName>
    <definedName name="REKAP_ANALISA" localSheetId="4">#REF!</definedName>
    <definedName name="REKAP_ANALISA" localSheetId="6">#REF!</definedName>
    <definedName name="REKAP_ANALISA" localSheetId="9">#REF!</definedName>
    <definedName name="REKAP_ANALISA" localSheetId="3">#REF!</definedName>
    <definedName name="REKAP_ANALISA">#REF!</definedName>
    <definedName name="REKBILBAKA" localSheetId="7">[88]REKAP!#REF!</definedName>
    <definedName name="REKBILBAKA" localSheetId="4">[88]REKAP!#REF!</definedName>
    <definedName name="REKBILBAKA" localSheetId="6">[88]REKAP!#REF!</definedName>
    <definedName name="REKBILBAKA" localSheetId="9">[88]REKAP!#REF!</definedName>
    <definedName name="REKBILBAKA" localSheetId="3">[88]REKAP!#REF!</definedName>
    <definedName name="REKBILBAKA">[88]REKAP!#REF!</definedName>
    <definedName name="relatedother" localSheetId="7">'[16]Detail-PARENT'!#REF!</definedName>
    <definedName name="relatedother" localSheetId="4">'[16]Detail-PARENT'!#REF!</definedName>
    <definedName name="relatedother" localSheetId="6">'[16]Detail-PARENT'!#REF!</definedName>
    <definedName name="relatedother" localSheetId="9">'[16]Detail-PARENT'!#REF!</definedName>
    <definedName name="relatedother" localSheetId="3">'[16]Detail-PARENT'!#REF!</definedName>
    <definedName name="relatedother">'[16]Detail-PARENT'!#REF!</definedName>
    <definedName name="relatedother2">'[15]Detail-PARENT'!$AU$542</definedName>
    <definedName name="relatedothers" localSheetId="7">'[16]Detail-PARENT'!#REF!</definedName>
    <definedName name="relatedothers" localSheetId="4">'[16]Detail-PARENT'!#REF!</definedName>
    <definedName name="relatedothers" localSheetId="6">'[16]Detail-PARENT'!#REF!</definedName>
    <definedName name="relatedothers" localSheetId="9">'[16]Detail-PARENT'!#REF!</definedName>
    <definedName name="relatedothers" localSheetId="3">'[16]Detail-PARENT'!#REF!</definedName>
    <definedName name="relatedothers">'[16]Detail-PARENT'!#REF!</definedName>
    <definedName name="relatedothers2">'[15]Detail-PARENT'!$AU$725</definedName>
    <definedName name="renc_agst">'[186]rincian per proyek'!$A$1:$IV$132</definedName>
    <definedName name="rencanatebang" localSheetId="7">#REF!</definedName>
    <definedName name="rencanatebang" localSheetId="6">#REF!</definedName>
    <definedName name="rencanatebang" localSheetId="9">#REF!</definedName>
    <definedName name="rencanatebang">#REF!</definedName>
    <definedName name="rencanatebang_1" localSheetId="7">#REF!</definedName>
    <definedName name="rencanatebang_1" localSheetId="6">#REF!</definedName>
    <definedName name="rencanatebang_1" localSheetId="9">#REF!</definedName>
    <definedName name="rencanatebang_1">#REF!</definedName>
    <definedName name="rencjan">'[187]form evaluasi'!$A$1:$AD$231</definedName>
    <definedName name="rep" localSheetId="7">#REF!</definedName>
    <definedName name="rep" localSheetId="4">#REF!</definedName>
    <definedName name="rep" localSheetId="6">#REF!</definedName>
    <definedName name="rep" localSheetId="9">#REF!</definedName>
    <definedName name="rep" localSheetId="3">#REF!</definedName>
    <definedName name="rep">#REF!</definedName>
    <definedName name="Report" localSheetId="7">#REF!</definedName>
    <definedName name="Report" localSheetId="6">#REF!</definedName>
    <definedName name="Report" localSheetId="9">#REF!</definedName>
    <definedName name="Report" localSheetId="3">#REF!</definedName>
    <definedName name="Report">#REF!</definedName>
    <definedName name="REPORT1">[1]MV!$B$2:$N$41</definedName>
    <definedName name="REPORT2">[1]Freezers!$P$35:$P$91</definedName>
    <definedName name="REPORT3">[1]Freezers!$A$38:$P$91</definedName>
    <definedName name="Resal" hidden="1">{#N/A,#N/A,FALSE,"Bank Rec Cover Sheet";#N/A,#N/A,FALSE,"Bank Rec Details"}</definedName>
    <definedName name="restexp" localSheetId="8">'[16]Detail-PARENT'!#REF!</definedName>
    <definedName name="restexp" localSheetId="7">'[16]Detail-PARENT'!#REF!</definedName>
    <definedName name="restexp" localSheetId="4">'[16]Detail-PARENT'!#REF!</definedName>
    <definedName name="restexp" localSheetId="6">'[16]Detail-PARENT'!#REF!</definedName>
    <definedName name="restexp" localSheetId="9">'[16]Detail-PARENT'!#REF!</definedName>
    <definedName name="restexp" localSheetId="3">'[16]Detail-PARENT'!#REF!</definedName>
    <definedName name="restexp">'[16]Detail-PARENT'!#REF!</definedName>
    <definedName name="restrfund" localSheetId="7">'[16]Detail-PARENT'!#REF!</definedName>
    <definedName name="restrfund" localSheetId="6">'[16]Detail-PARENT'!#REF!</definedName>
    <definedName name="restrfund" localSheetId="9">'[16]Detail-PARENT'!#REF!</definedName>
    <definedName name="restrfund" localSheetId="3">'[16]Detail-PARENT'!#REF!</definedName>
    <definedName name="restrfund">'[16]Detail-PARENT'!#REF!</definedName>
    <definedName name="restrfund2">'[15]Detail-PARENT'!$AU$842</definedName>
    <definedName name="RESULTS" localSheetId="7">#REF!</definedName>
    <definedName name="RESULTS" localSheetId="6">#REF!</definedName>
    <definedName name="RESULTS" localSheetId="9">#REF!</definedName>
    <definedName name="RESULTS">#REF!</definedName>
    <definedName name="RETAINEDEARNINGS" localSheetId="7">#REF!</definedName>
    <definedName name="RETAINEDEARNINGS" localSheetId="6">#REF!</definedName>
    <definedName name="RETAINEDEARNINGS" localSheetId="9">#REF!</definedName>
    <definedName name="RETAINEDEARNINGS" localSheetId="3">#REF!</definedName>
    <definedName name="RETAINEDEARNINGS">#REF!</definedName>
    <definedName name="Retrieval_erase_2">'[126]Input Areas'!$E$186:$E$341,'[126]Input Areas'!$E$344:$E$349,'[126]Input Areas'!$E$351:$AS$526,'[126]Input Areas'!$E$531:$AS$567,'[126]Input Areas'!$E$569:$E$757</definedName>
    <definedName name="rev" localSheetId="7">'[16]Detail-PARENT'!#REF!</definedName>
    <definedName name="rev" localSheetId="4">'[16]Detail-PARENT'!#REF!</definedName>
    <definedName name="rev" localSheetId="6">'[16]Detail-PARENT'!#REF!</definedName>
    <definedName name="rev" localSheetId="9">'[16]Detail-PARENT'!#REF!</definedName>
    <definedName name="rev" localSheetId="3">'[16]Detail-PARENT'!#REF!</definedName>
    <definedName name="rev">'[16]Detail-PARENT'!#REF!</definedName>
    <definedName name="rev_a" localSheetId="7">'[16]Detail-PARENT'!#REF!</definedName>
    <definedName name="rev_a" localSheetId="6">'[16]Detail-PARENT'!#REF!</definedName>
    <definedName name="rev_a" localSheetId="9">'[16]Detail-PARENT'!#REF!</definedName>
    <definedName name="rev_a" localSheetId="3">'[16]Detail-PARENT'!#REF!</definedName>
    <definedName name="rev_a">'[16]Detail-PARENT'!#REF!</definedName>
    <definedName name="RINCIANSEWA" localSheetId="7">#REF!</definedName>
    <definedName name="RINCIANSEWA" localSheetId="4">#REF!</definedName>
    <definedName name="RINCIANSEWA" localSheetId="6">#REF!</definedName>
    <definedName name="RINCIANSEWA" localSheetId="9">#REF!</definedName>
    <definedName name="RINCIANSEWA" localSheetId="3">#REF!</definedName>
    <definedName name="RINCIANSEWA">#REF!</definedName>
    <definedName name="RINCIANSEWA2" localSheetId="7">#REF!</definedName>
    <definedName name="RINCIANSEWA2" localSheetId="6">#REF!</definedName>
    <definedName name="RINCIANSEWA2" localSheetId="9">#REF!</definedName>
    <definedName name="RINCIANSEWA2" localSheetId="3">#REF!</definedName>
    <definedName name="RINCIANSEWA2">#REF!</definedName>
    <definedName name="rizal" hidden="1">{#N/A,#N/A,FALSE,"OMETRACO";#N/A,#N/A,FALSE,"SUMMARY";#N/A,#N/A,FALSE,"CONSOMV";#N/A,#N/A,FALSE,"CONSO";#N/A,#N/A,FALSE,"PTSIMV";#N/A,#N/A,FALSE,"PTSI";#N/A,#N/A,FALSE,"PTSO";#N/A,#N/A,FALSE,"PWR";#N/A,#N/A,FALSE,"IND";#N/A,#N/A,FALSE,"CTR";#N/A,#N/A,FALSE,"CSD"}</definedName>
    <definedName name="rjea" localSheetId="8">#REF!</definedName>
    <definedName name="rjea" localSheetId="7">#REF!</definedName>
    <definedName name="rjea" localSheetId="4">#REF!</definedName>
    <definedName name="rjea" localSheetId="6">#REF!</definedName>
    <definedName name="rjea" localSheetId="9">#REF!</definedName>
    <definedName name="rjea" localSheetId="3">#REF!</definedName>
    <definedName name="rjea">#REF!</definedName>
    <definedName name="rka_1" localSheetId="7">#REF!</definedName>
    <definedName name="rka_1" localSheetId="6">#REF!</definedName>
    <definedName name="rka_1" localSheetId="9">#REF!</definedName>
    <definedName name="rka_1">#REF!</definedName>
    <definedName name="rka_10" localSheetId="7">#REF!</definedName>
    <definedName name="rka_10" localSheetId="6">#REF!</definedName>
    <definedName name="rka_10" localSheetId="9">#REF!</definedName>
    <definedName name="rka_10">#REF!</definedName>
    <definedName name="rka_11" localSheetId="7">#REF!</definedName>
    <definedName name="rka_11" localSheetId="6">#REF!</definedName>
    <definedName name="rka_11" localSheetId="9">#REF!</definedName>
    <definedName name="rka_11">#REF!</definedName>
    <definedName name="rka_12" localSheetId="7">#REF!</definedName>
    <definedName name="rka_12" localSheetId="6">#REF!</definedName>
    <definedName name="rka_12" localSheetId="9">#REF!</definedName>
    <definedName name="rka_12">#REF!</definedName>
    <definedName name="rka_13" localSheetId="7">#REF!</definedName>
    <definedName name="rka_13" localSheetId="6">#REF!</definedName>
    <definedName name="rka_13" localSheetId="9">#REF!</definedName>
    <definedName name="rka_13">#REF!</definedName>
    <definedName name="rka_14" localSheetId="7">#REF!</definedName>
    <definedName name="rka_14" localSheetId="6">#REF!</definedName>
    <definedName name="rka_14" localSheetId="9">#REF!</definedName>
    <definedName name="rka_14">#REF!</definedName>
    <definedName name="rka_15" localSheetId="7">#REF!</definedName>
    <definedName name="rka_15" localSheetId="6">#REF!</definedName>
    <definedName name="rka_15" localSheetId="9">#REF!</definedName>
    <definedName name="rka_15">#REF!</definedName>
    <definedName name="rka_16" localSheetId="7">#REF!</definedName>
    <definedName name="rka_16" localSheetId="6">#REF!</definedName>
    <definedName name="rka_16" localSheetId="9">#REF!</definedName>
    <definedName name="rka_16">#REF!</definedName>
    <definedName name="rka_2" localSheetId="7">#REF!</definedName>
    <definedName name="rka_2" localSheetId="6">#REF!</definedName>
    <definedName name="rka_2" localSheetId="9">#REF!</definedName>
    <definedName name="rka_2">#REF!</definedName>
    <definedName name="rka_3" localSheetId="7">#REF!</definedName>
    <definedName name="rka_3" localSheetId="6">#REF!</definedName>
    <definedName name="rka_3" localSheetId="9">#REF!</definedName>
    <definedName name="rka_3">#REF!</definedName>
    <definedName name="rka_4" localSheetId="7">#REF!</definedName>
    <definedName name="rka_4" localSheetId="6">#REF!</definedName>
    <definedName name="rka_4" localSheetId="9">#REF!</definedName>
    <definedName name="rka_4">#REF!</definedName>
    <definedName name="rka_5" localSheetId="7">#REF!</definedName>
    <definedName name="rka_5" localSheetId="6">#REF!</definedName>
    <definedName name="rka_5" localSheetId="9">#REF!</definedName>
    <definedName name="rka_5">#REF!</definedName>
    <definedName name="rka_6" localSheetId="7">#REF!</definedName>
    <definedName name="rka_6" localSheetId="6">#REF!</definedName>
    <definedName name="rka_6" localSheetId="9">#REF!</definedName>
    <definedName name="rka_6">#REF!</definedName>
    <definedName name="rka_7" localSheetId="7">#REF!</definedName>
    <definedName name="rka_7" localSheetId="6">#REF!</definedName>
    <definedName name="rka_7" localSheetId="9">#REF!</definedName>
    <definedName name="rka_7">#REF!</definedName>
    <definedName name="rka_8" localSheetId="7">#REF!</definedName>
    <definedName name="rka_8" localSheetId="6">#REF!</definedName>
    <definedName name="rka_8" localSheetId="9">#REF!</definedName>
    <definedName name="rka_8">#REF!</definedName>
    <definedName name="rka_9" localSheetId="7">#REF!</definedName>
    <definedName name="rka_9" localSheetId="6">#REF!</definedName>
    <definedName name="rka_9" localSheetId="9">#REF!</definedName>
    <definedName name="rka_9">#REF!</definedName>
    <definedName name="RL" localSheetId="7">#REF!</definedName>
    <definedName name="RL" localSheetId="6">#REF!</definedName>
    <definedName name="RL" localSheetId="9">#REF!</definedName>
    <definedName name="RL" localSheetId="3">#REF!</definedName>
    <definedName name="RL">#REF!</definedName>
    <definedName name="Rl_Agst">'[188]rincian per proyek'!$A$1:$BC$142</definedName>
    <definedName name="Rl_sept" localSheetId="7">#REF!</definedName>
    <definedName name="Rl_sept" localSheetId="4">#REF!</definedName>
    <definedName name="Rl_sept" localSheetId="6">#REF!</definedName>
    <definedName name="Rl_sept" localSheetId="9">#REF!</definedName>
    <definedName name="Rl_sept" localSheetId="3">#REF!</definedName>
    <definedName name="Rl_sept">#REF!</definedName>
    <definedName name="RMCOptions">"*010000000000000"</definedName>
    <definedName name="RN" localSheetId="7">#REF!</definedName>
    <definedName name="RN" localSheetId="4">#REF!</definedName>
    <definedName name="RN" localSheetId="6">#REF!</definedName>
    <definedName name="RN" localSheetId="9">#REF!</definedName>
    <definedName name="RN" localSheetId="3">#REF!</definedName>
    <definedName name="RN">#REF!</definedName>
    <definedName name="RNRLRKAC" localSheetId="7">#REF!</definedName>
    <definedName name="RNRLRKAC" localSheetId="6">#REF!</definedName>
    <definedName name="RNRLRKAC" localSheetId="9">#REF!</definedName>
    <definedName name="RNRLRKAC" localSheetId="3">#REF!</definedName>
    <definedName name="RNRLRKAC">#REF!</definedName>
    <definedName name="rnsept">'[189]rincian per proyek'!$A$3:$AE$148</definedName>
    <definedName name="rollforward">'[166]Account Payable:Revenue (10)'!$F$13:$H$47</definedName>
    <definedName name="rollloss00" localSheetId="7">#REF!</definedName>
    <definedName name="rollloss00" localSheetId="4">#REF!</definedName>
    <definedName name="rollloss00" localSheetId="6">#REF!</definedName>
    <definedName name="rollloss00" localSheetId="9">#REF!</definedName>
    <definedName name="rollloss00" localSheetId="3">#REF!</definedName>
    <definedName name="rollloss00">#REF!</definedName>
    <definedName name="rollloss00a" localSheetId="7">#REF!</definedName>
    <definedName name="rollloss00a" localSheetId="6">#REF!</definedName>
    <definedName name="rollloss00a" localSheetId="9">#REF!</definedName>
    <definedName name="rollloss00a" localSheetId="3">#REF!</definedName>
    <definedName name="rollloss00a">#REF!</definedName>
    <definedName name="rollloss00b" localSheetId="7">#REF!</definedName>
    <definedName name="rollloss00b" localSheetId="6">#REF!</definedName>
    <definedName name="rollloss00b" localSheetId="9">#REF!</definedName>
    <definedName name="rollloss00b" localSheetId="3">#REF!</definedName>
    <definedName name="rollloss00b">#REF!</definedName>
    <definedName name="rollloss00c" localSheetId="7">#REF!</definedName>
    <definedName name="rollloss00c" localSheetId="6">#REF!</definedName>
    <definedName name="rollloss00c" localSheetId="9">#REF!</definedName>
    <definedName name="rollloss00c" localSheetId="3">#REF!</definedName>
    <definedName name="rollloss00c">#REF!</definedName>
    <definedName name="rollloss01" localSheetId="7">#REF!</definedName>
    <definedName name="rollloss01" localSheetId="6">#REF!</definedName>
    <definedName name="rollloss01" localSheetId="9">#REF!</definedName>
    <definedName name="rollloss01" localSheetId="3">#REF!</definedName>
    <definedName name="rollloss01">#REF!</definedName>
    <definedName name="rollloss01a" localSheetId="7">#REF!</definedName>
    <definedName name="rollloss01a" localSheetId="6">#REF!</definedName>
    <definedName name="rollloss01a" localSheetId="9">#REF!</definedName>
    <definedName name="rollloss01a" localSheetId="3">#REF!</definedName>
    <definedName name="rollloss01a">#REF!</definedName>
    <definedName name="rollloss01b" localSheetId="7">#REF!</definedName>
    <definedName name="rollloss01b" localSheetId="6">#REF!</definedName>
    <definedName name="rollloss01b" localSheetId="9">#REF!</definedName>
    <definedName name="rollloss01b" localSheetId="3">#REF!</definedName>
    <definedName name="rollloss01b">#REF!</definedName>
    <definedName name="rollloss01c" localSheetId="7">#REF!</definedName>
    <definedName name="rollloss01c" localSheetId="6">#REF!</definedName>
    <definedName name="rollloss01c" localSheetId="9">#REF!</definedName>
    <definedName name="rollloss01c" localSheetId="3">#REF!</definedName>
    <definedName name="rollloss01c">#REF!</definedName>
    <definedName name="rollloss02" localSheetId="7">#REF!</definedName>
    <definedName name="rollloss02" localSheetId="6">#REF!</definedName>
    <definedName name="rollloss02" localSheetId="9">#REF!</definedName>
    <definedName name="rollloss02" localSheetId="3">#REF!</definedName>
    <definedName name="rollloss02">#REF!</definedName>
    <definedName name="rollloss02a" localSheetId="7">#REF!</definedName>
    <definedName name="rollloss02a" localSheetId="6">#REF!</definedName>
    <definedName name="rollloss02a" localSheetId="9">#REF!</definedName>
    <definedName name="rollloss02a" localSheetId="3">#REF!</definedName>
    <definedName name="rollloss02a">#REF!</definedName>
    <definedName name="rollloss02b" localSheetId="7">#REF!</definedName>
    <definedName name="rollloss02b" localSheetId="6">#REF!</definedName>
    <definedName name="rollloss02b" localSheetId="9">#REF!</definedName>
    <definedName name="rollloss02b" localSheetId="3">#REF!</definedName>
    <definedName name="rollloss02b">#REF!</definedName>
    <definedName name="rollloss02c" localSheetId="7">#REF!</definedName>
    <definedName name="rollloss02c" localSheetId="6">#REF!</definedName>
    <definedName name="rollloss02c" localSheetId="9">#REF!</definedName>
    <definedName name="rollloss02c" localSheetId="3">#REF!</definedName>
    <definedName name="rollloss02c">#REF!</definedName>
    <definedName name="rollloss03" localSheetId="7">#REF!</definedName>
    <definedName name="rollloss03" localSheetId="6">#REF!</definedName>
    <definedName name="rollloss03" localSheetId="9">#REF!</definedName>
    <definedName name="rollloss03" localSheetId="3">#REF!</definedName>
    <definedName name="rollloss03">#REF!</definedName>
    <definedName name="rollloss03a" localSheetId="7">#REF!</definedName>
    <definedName name="rollloss03a" localSheetId="6">#REF!</definedName>
    <definedName name="rollloss03a" localSheetId="9">#REF!</definedName>
    <definedName name="rollloss03a" localSheetId="3">#REF!</definedName>
    <definedName name="rollloss03a">#REF!</definedName>
    <definedName name="rollloss03b" localSheetId="7">#REF!</definedName>
    <definedName name="rollloss03b" localSheetId="6">#REF!</definedName>
    <definedName name="rollloss03b" localSheetId="9">#REF!</definedName>
    <definedName name="rollloss03b" localSheetId="3">#REF!</definedName>
    <definedName name="rollloss03b">#REF!</definedName>
    <definedName name="rollloss03c" localSheetId="7">#REF!</definedName>
    <definedName name="rollloss03c" localSheetId="6">#REF!</definedName>
    <definedName name="rollloss03c" localSheetId="9">#REF!</definedName>
    <definedName name="rollloss03c" localSheetId="3">#REF!</definedName>
    <definedName name="rollloss03c">#REF!</definedName>
    <definedName name="rollloss04" localSheetId="7">#REF!</definedName>
    <definedName name="rollloss04" localSheetId="6">#REF!</definedName>
    <definedName name="rollloss04" localSheetId="9">#REF!</definedName>
    <definedName name="rollloss04" localSheetId="3">#REF!</definedName>
    <definedName name="rollloss04">#REF!</definedName>
    <definedName name="rollloss04a" localSheetId="7">#REF!</definedName>
    <definedName name="rollloss04a" localSheetId="6">#REF!</definedName>
    <definedName name="rollloss04a" localSheetId="9">#REF!</definedName>
    <definedName name="rollloss04a" localSheetId="3">#REF!</definedName>
    <definedName name="rollloss04a">#REF!</definedName>
    <definedName name="rollloss04b" localSheetId="7">#REF!</definedName>
    <definedName name="rollloss04b" localSheetId="6">#REF!</definedName>
    <definedName name="rollloss04b" localSheetId="9">#REF!</definedName>
    <definedName name="rollloss04b" localSheetId="3">#REF!</definedName>
    <definedName name="rollloss04b">#REF!</definedName>
    <definedName name="rollloss04c" localSheetId="7">#REF!</definedName>
    <definedName name="rollloss04c" localSheetId="6">#REF!</definedName>
    <definedName name="rollloss04c" localSheetId="9">#REF!</definedName>
    <definedName name="rollloss04c" localSheetId="3">#REF!</definedName>
    <definedName name="rollloss04c">#REF!</definedName>
    <definedName name="rollloss05" localSheetId="7">#REF!</definedName>
    <definedName name="rollloss05" localSheetId="6">#REF!</definedName>
    <definedName name="rollloss05" localSheetId="9">#REF!</definedName>
    <definedName name="rollloss05" localSheetId="3">#REF!</definedName>
    <definedName name="rollloss05">#REF!</definedName>
    <definedName name="rollloss05a" localSheetId="7">#REF!</definedName>
    <definedName name="rollloss05a" localSheetId="6">#REF!</definedName>
    <definedName name="rollloss05a" localSheetId="9">#REF!</definedName>
    <definedName name="rollloss05a" localSheetId="3">#REF!</definedName>
    <definedName name="rollloss05a">#REF!</definedName>
    <definedName name="rollloss05b" localSheetId="7">#REF!</definedName>
    <definedName name="rollloss05b" localSheetId="6">#REF!</definedName>
    <definedName name="rollloss05b" localSheetId="9">#REF!</definedName>
    <definedName name="rollloss05b" localSheetId="3">#REF!</definedName>
    <definedName name="rollloss05b">#REF!</definedName>
    <definedName name="rollloss05c" localSheetId="7">#REF!</definedName>
    <definedName name="rollloss05c" localSheetId="6">#REF!</definedName>
    <definedName name="rollloss05c" localSheetId="9">#REF!</definedName>
    <definedName name="rollloss05c" localSheetId="3">#REF!</definedName>
    <definedName name="rollloss05c">#REF!</definedName>
    <definedName name="rollloss06a" localSheetId="7">#REF!</definedName>
    <definedName name="rollloss06a" localSheetId="6">#REF!</definedName>
    <definedName name="rollloss06a" localSheetId="9">#REF!</definedName>
    <definedName name="rollloss06a" localSheetId="3">#REF!</definedName>
    <definedName name="rollloss06a">#REF!</definedName>
    <definedName name="rollloss06b" localSheetId="7">#REF!</definedName>
    <definedName name="rollloss06b" localSheetId="6">#REF!</definedName>
    <definedName name="rollloss06b" localSheetId="9">#REF!</definedName>
    <definedName name="rollloss06b" localSheetId="3">#REF!</definedName>
    <definedName name="rollloss06b">#REF!</definedName>
    <definedName name="rollloss06c" localSheetId="7">#REF!</definedName>
    <definedName name="rollloss06c" localSheetId="6">#REF!</definedName>
    <definedName name="rollloss06c" localSheetId="9">#REF!</definedName>
    <definedName name="rollloss06c" localSheetId="3">#REF!</definedName>
    <definedName name="rollloss06c">#REF!</definedName>
    <definedName name="rollloss92" localSheetId="7">#REF!</definedName>
    <definedName name="rollloss92" localSheetId="6">#REF!</definedName>
    <definedName name="rollloss92" localSheetId="9">#REF!</definedName>
    <definedName name="rollloss92" localSheetId="3">#REF!</definedName>
    <definedName name="rollloss92">#REF!</definedName>
    <definedName name="rollloss93" localSheetId="7">#REF!</definedName>
    <definedName name="rollloss93" localSheetId="6">#REF!</definedName>
    <definedName name="rollloss93" localSheetId="9">#REF!</definedName>
    <definedName name="rollloss93" localSheetId="3">#REF!</definedName>
    <definedName name="rollloss93">#REF!</definedName>
    <definedName name="rollloss93a" localSheetId="7">#REF!</definedName>
    <definedName name="rollloss93a" localSheetId="6">#REF!</definedName>
    <definedName name="rollloss93a" localSheetId="9">#REF!</definedName>
    <definedName name="rollloss93a" localSheetId="3">#REF!</definedName>
    <definedName name="rollloss93a">#REF!</definedName>
    <definedName name="rollloss93b" localSheetId="7">#REF!</definedName>
    <definedName name="rollloss93b" localSheetId="6">#REF!</definedName>
    <definedName name="rollloss93b" localSheetId="9">#REF!</definedName>
    <definedName name="rollloss93b" localSheetId="3">#REF!</definedName>
    <definedName name="rollloss93b">#REF!</definedName>
    <definedName name="rollloss93c" localSheetId="7">#REF!</definedName>
    <definedName name="rollloss93c" localSheetId="6">#REF!</definedName>
    <definedName name="rollloss93c" localSheetId="9">#REF!</definedName>
    <definedName name="rollloss93c" localSheetId="3">#REF!</definedName>
    <definedName name="rollloss93c">#REF!</definedName>
    <definedName name="rollloss94" localSheetId="7">#REF!</definedName>
    <definedName name="rollloss94" localSheetId="6">#REF!</definedName>
    <definedName name="rollloss94" localSheetId="9">#REF!</definedName>
    <definedName name="rollloss94" localSheetId="3">#REF!</definedName>
    <definedName name="rollloss94">#REF!</definedName>
    <definedName name="rollloss94a" localSheetId="7">#REF!</definedName>
    <definedName name="rollloss94a" localSheetId="6">#REF!</definedName>
    <definedName name="rollloss94a" localSheetId="9">#REF!</definedName>
    <definedName name="rollloss94a" localSheetId="3">#REF!</definedName>
    <definedName name="rollloss94a">#REF!</definedName>
    <definedName name="rollloss94b" localSheetId="7">#REF!</definedName>
    <definedName name="rollloss94b" localSheetId="6">#REF!</definedName>
    <definedName name="rollloss94b" localSheetId="9">#REF!</definedName>
    <definedName name="rollloss94b" localSheetId="3">#REF!</definedName>
    <definedName name="rollloss94b">#REF!</definedName>
    <definedName name="rollloss94c" localSheetId="7">#REF!</definedName>
    <definedName name="rollloss94c" localSheetId="6">#REF!</definedName>
    <definedName name="rollloss94c" localSheetId="9">#REF!</definedName>
    <definedName name="rollloss94c" localSheetId="3">#REF!</definedName>
    <definedName name="rollloss94c">#REF!</definedName>
    <definedName name="rollloss95" localSheetId="7">#REF!</definedName>
    <definedName name="rollloss95" localSheetId="6">#REF!</definedName>
    <definedName name="rollloss95" localSheetId="9">#REF!</definedName>
    <definedName name="rollloss95" localSheetId="3">#REF!</definedName>
    <definedName name="rollloss95">#REF!</definedName>
    <definedName name="rollloss95a" localSheetId="7">#REF!</definedName>
    <definedName name="rollloss95a" localSheetId="6">#REF!</definedName>
    <definedName name="rollloss95a" localSheetId="9">#REF!</definedName>
    <definedName name="rollloss95a" localSheetId="3">#REF!</definedName>
    <definedName name="rollloss95a">#REF!</definedName>
    <definedName name="rollloss95b" localSheetId="7">#REF!</definedName>
    <definedName name="rollloss95b" localSheetId="6">#REF!</definedName>
    <definedName name="rollloss95b" localSheetId="9">#REF!</definedName>
    <definedName name="rollloss95b" localSheetId="3">#REF!</definedName>
    <definedName name="rollloss95b">#REF!</definedName>
    <definedName name="rollloss95c" localSheetId="7">#REF!</definedName>
    <definedName name="rollloss95c" localSheetId="6">#REF!</definedName>
    <definedName name="rollloss95c" localSheetId="9">#REF!</definedName>
    <definedName name="rollloss95c" localSheetId="3">#REF!</definedName>
    <definedName name="rollloss95c">#REF!</definedName>
    <definedName name="rollloss96" localSheetId="7">#REF!</definedName>
    <definedName name="rollloss96" localSheetId="6">#REF!</definedName>
    <definedName name="rollloss96" localSheetId="9">#REF!</definedName>
    <definedName name="rollloss96" localSheetId="3">#REF!</definedName>
    <definedName name="rollloss96">#REF!</definedName>
    <definedName name="rollloss96a" localSheetId="7">#REF!</definedName>
    <definedName name="rollloss96a" localSheetId="6">#REF!</definedName>
    <definedName name="rollloss96a" localSheetId="9">#REF!</definedName>
    <definedName name="rollloss96a" localSheetId="3">#REF!</definedName>
    <definedName name="rollloss96a">#REF!</definedName>
    <definedName name="rollloss96b" localSheetId="7">#REF!</definedName>
    <definedName name="rollloss96b" localSheetId="6">#REF!</definedName>
    <definedName name="rollloss96b" localSheetId="9">#REF!</definedName>
    <definedName name="rollloss96b" localSheetId="3">#REF!</definedName>
    <definedName name="rollloss96b">#REF!</definedName>
    <definedName name="rollloss96c" localSheetId="7">#REF!</definedName>
    <definedName name="rollloss96c" localSheetId="6">#REF!</definedName>
    <definedName name="rollloss96c" localSheetId="9">#REF!</definedName>
    <definedName name="rollloss96c" localSheetId="3">#REF!</definedName>
    <definedName name="rollloss96c">#REF!</definedName>
    <definedName name="rollloss97" localSheetId="7">#REF!</definedName>
    <definedName name="rollloss97" localSheetId="6">#REF!</definedName>
    <definedName name="rollloss97" localSheetId="9">#REF!</definedName>
    <definedName name="rollloss97" localSheetId="3">#REF!</definedName>
    <definedName name="rollloss97">#REF!</definedName>
    <definedName name="rollloss97a" localSheetId="7">#REF!</definedName>
    <definedName name="rollloss97a" localSheetId="6">#REF!</definedName>
    <definedName name="rollloss97a" localSheetId="9">#REF!</definedName>
    <definedName name="rollloss97a" localSheetId="3">#REF!</definedName>
    <definedName name="rollloss97a">#REF!</definedName>
    <definedName name="rollloss97b" localSheetId="7">#REF!</definedName>
    <definedName name="rollloss97b" localSheetId="6">#REF!</definedName>
    <definedName name="rollloss97b" localSheetId="9">#REF!</definedName>
    <definedName name="rollloss97b" localSheetId="3">#REF!</definedName>
    <definedName name="rollloss97b">#REF!</definedName>
    <definedName name="rollloss97c" localSheetId="7">#REF!</definedName>
    <definedName name="rollloss97c" localSheetId="6">#REF!</definedName>
    <definedName name="rollloss97c" localSheetId="9">#REF!</definedName>
    <definedName name="rollloss97c" localSheetId="3">#REF!</definedName>
    <definedName name="rollloss97c">#REF!</definedName>
    <definedName name="rollloss98" localSheetId="7">#REF!</definedName>
    <definedName name="rollloss98" localSheetId="6">#REF!</definedName>
    <definedName name="rollloss98" localSheetId="9">#REF!</definedName>
    <definedName name="rollloss98" localSheetId="3">#REF!</definedName>
    <definedName name="rollloss98">#REF!</definedName>
    <definedName name="rollloss98a" localSheetId="7">#REF!</definedName>
    <definedName name="rollloss98a" localSheetId="6">#REF!</definedName>
    <definedName name="rollloss98a" localSheetId="9">#REF!</definedName>
    <definedName name="rollloss98a" localSheetId="3">#REF!</definedName>
    <definedName name="rollloss98a">#REF!</definedName>
    <definedName name="rollloss98b" localSheetId="7">#REF!</definedName>
    <definedName name="rollloss98b" localSheetId="6">#REF!</definedName>
    <definedName name="rollloss98b" localSheetId="9">#REF!</definedName>
    <definedName name="rollloss98b" localSheetId="3">#REF!</definedName>
    <definedName name="rollloss98b">#REF!</definedName>
    <definedName name="rollloss98c" localSheetId="7">#REF!</definedName>
    <definedName name="rollloss98c" localSheetId="6">#REF!</definedName>
    <definedName name="rollloss98c" localSheetId="9">#REF!</definedName>
    <definedName name="rollloss98c" localSheetId="3">#REF!</definedName>
    <definedName name="rollloss98c">#REF!</definedName>
    <definedName name="rollloss99" localSheetId="7">#REF!</definedName>
    <definedName name="rollloss99" localSheetId="6">#REF!</definedName>
    <definedName name="rollloss99" localSheetId="9">#REF!</definedName>
    <definedName name="rollloss99" localSheetId="3">#REF!</definedName>
    <definedName name="rollloss99">#REF!</definedName>
    <definedName name="rollloss99a" localSheetId="7">#REF!</definedName>
    <definedName name="rollloss99a" localSheetId="6">#REF!</definedName>
    <definedName name="rollloss99a" localSheetId="9">#REF!</definedName>
    <definedName name="rollloss99a" localSheetId="3">#REF!</definedName>
    <definedName name="rollloss99a">#REF!</definedName>
    <definedName name="rollloss99b" localSheetId="7">#REF!</definedName>
    <definedName name="rollloss99b" localSheetId="6">#REF!</definedName>
    <definedName name="rollloss99b" localSheetId="9">#REF!</definedName>
    <definedName name="rollloss99b" localSheetId="3">#REF!</definedName>
    <definedName name="rollloss99b">#REF!</definedName>
    <definedName name="rollloss99c" localSheetId="7">#REF!</definedName>
    <definedName name="rollloss99c" localSheetId="6">#REF!</definedName>
    <definedName name="rollloss99c" localSheetId="9">#REF!</definedName>
    <definedName name="rollloss99c" localSheetId="3">#REF!</definedName>
    <definedName name="rollloss99c">#REF!</definedName>
    <definedName name="rolllosscurrent" localSheetId="7">#REF!</definedName>
    <definedName name="rolllosscurrent" localSheetId="6">#REF!</definedName>
    <definedName name="rolllosscurrent" localSheetId="9">#REF!</definedName>
    <definedName name="rolllosscurrent" localSheetId="3">#REF!</definedName>
    <definedName name="rolllosscurrent">#REF!</definedName>
    <definedName name="rollsch05a" localSheetId="7">#REF!</definedName>
    <definedName name="rollsch05a" localSheetId="6">#REF!</definedName>
    <definedName name="rollsch05a" localSheetId="9">#REF!</definedName>
    <definedName name="rollsch05a" localSheetId="3">#REF!</definedName>
    <definedName name="rollsch05a">#REF!</definedName>
    <definedName name="rollsch81" localSheetId="7">#REF!</definedName>
    <definedName name="rollsch81" localSheetId="6">#REF!</definedName>
    <definedName name="rollsch81" localSheetId="9">#REF!</definedName>
    <definedName name="rollsch81" localSheetId="3">#REF!</definedName>
    <definedName name="rollsch81">#REF!</definedName>
    <definedName name="rollwt00" localSheetId="7">#REF!</definedName>
    <definedName name="rollwt00" localSheetId="6">#REF!</definedName>
    <definedName name="rollwt00" localSheetId="9">#REF!</definedName>
    <definedName name="rollwt00" localSheetId="3">#REF!</definedName>
    <definedName name="rollwt00">#REF!</definedName>
    <definedName name="rollwt00a" localSheetId="7">#REF!</definedName>
    <definedName name="rollwt00a" localSheetId="6">#REF!</definedName>
    <definedName name="rollwt00a" localSheetId="9">#REF!</definedName>
    <definedName name="rollwt00a" localSheetId="3">#REF!</definedName>
    <definedName name="rollwt00a">#REF!</definedName>
    <definedName name="rollwt00b" localSheetId="7">#REF!</definedName>
    <definedName name="rollwt00b" localSheetId="6">#REF!</definedName>
    <definedName name="rollwt00b" localSheetId="9">#REF!</definedName>
    <definedName name="rollwt00b" localSheetId="3">#REF!</definedName>
    <definedName name="rollwt00b">#REF!</definedName>
    <definedName name="rollwt00c" localSheetId="7">#REF!</definedName>
    <definedName name="rollwt00c" localSheetId="6">#REF!</definedName>
    <definedName name="rollwt00c" localSheetId="9">#REF!</definedName>
    <definedName name="rollwt00c" localSheetId="3">#REF!</definedName>
    <definedName name="rollwt00c">#REF!</definedName>
    <definedName name="rollwt01" localSheetId="7">#REF!</definedName>
    <definedName name="rollwt01" localSheetId="6">#REF!</definedName>
    <definedName name="rollwt01" localSheetId="9">#REF!</definedName>
    <definedName name="rollwt01" localSheetId="3">#REF!</definedName>
    <definedName name="rollwt01">#REF!</definedName>
    <definedName name="rollwt01a" localSheetId="7">#REF!</definedName>
    <definedName name="rollwt01a" localSheetId="6">#REF!</definedName>
    <definedName name="rollwt01a" localSheetId="9">#REF!</definedName>
    <definedName name="rollwt01a" localSheetId="3">#REF!</definedName>
    <definedName name="rollwt01a">#REF!</definedName>
    <definedName name="rollwt01b" localSheetId="7">#REF!</definedName>
    <definedName name="rollwt01b" localSheetId="6">#REF!</definedName>
    <definedName name="rollwt01b" localSheetId="9">#REF!</definedName>
    <definedName name="rollwt01b" localSheetId="3">#REF!</definedName>
    <definedName name="rollwt01b">#REF!</definedName>
    <definedName name="rollwt01c" localSheetId="7">#REF!</definedName>
    <definedName name="rollwt01c" localSheetId="6">#REF!</definedName>
    <definedName name="rollwt01c" localSheetId="9">#REF!</definedName>
    <definedName name="rollwt01c" localSheetId="3">#REF!</definedName>
    <definedName name="rollwt01c">#REF!</definedName>
    <definedName name="rollwt02" localSheetId="7">#REF!</definedName>
    <definedName name="rollwt02" localSheetId="6">#REF!</definedName>
    <definedName name="rollwt02" localSheetId="9">#REF!</definedName>
    <definedName name="rollwt02" localSheetId="3">#REF!</definedName>
    <definedName name="rollwt02">#REF!</definedName>
    <definedName name="rollwt02a" localSheetId="7">#REF!</definedName>
    <definedName name="rollwt02a" localSheetId="6">#REF!</definedName>
    <definedName name="rollwt02a" localSheetId="9">#REF!</definedName>
    <definedName name="rollwt02a" localSheetId="3">#REF!</definedName>
    <definedName name="rollwt02a">#REF!</definedName>
    <definedName name="rollwt02b" localSheetId="7">#REF!</definedName>
    <definedName name="rollwt02b" localSheetId="6">#REF!</definedName>
    <definedName name="rollwt02b" localSheetId="9">#REF!</definedName>
    <definedName name="rollwt02b" localSheetId="3">#REF!</definedName>
    <definedName name="rollwt02b">#REF!</definedName>
    <definedName name="rollwt02c" localSheetId="7">#REF!</definedName>
    <definedName name="rollwt02c" localSheetId="6">#REF!</definedName>
    <definedName name="rollwt02c" localSheetId="9">#REF!</definedName>
    <definedName name="rollwt02c" localSheetId="3">#REF!</definedName>
    <definedName name="rollwt02c">#REF!</definedName>
    <definedName name="rollwt03" localSheetId="7">#REF!</definedName>
    <definedName name="rollwt03" localSheetId="6">#REF!</definedName>
    <definedName name="rollwt03" localSheetId="9">#REF!</definedName>
    <definedName name="rollwt03" localSheetId="3">#REF!</definedName>
    <definedName name="rollwt03">#REF!</definedName>
    <definedName name="rollwt03a" localSheetId="7">#REF!</definedName>
    <definedName name="rollwt03a" localSheetId="6">#REF!</definedName>
    <definedName name="rollwt03a" localSheetId="9">#REF!</definedName>
    <definedName name="rollwt03a" localSheetId="3">#REF!</definedName>
    <definedName name="rollwt03a">#REF!</definedName>
    <definedName name="rollwt03b" localSheetId="7">#REF!</definedName>
    <definedName name="rollwt03b" localSheetId="6">#REF!</definedName>
    <definedName name="rollwt03b" localSheetId="9">#REF!</definedName>
    <definedName name="rollwt03b" localSheetId="3">#REF!</definedName>
    <definedName name="rollwt03b">#REF!</definedName>
    <definedName name="rollwt03c" localSheetId="7">#REF!</definedName>
    <definedName name="rollwt03c" localSheetId="6">#REF!</definedName>
    <definedName name="rollwt03c" localSheetId="9">#REF!</definedName>
    <definedName name="rollwt03c" localSheetId="3">#REF!</definedName>
    <definedName name="rollwt03c">#REF!</definedName>
    <definedName name="rollwt04" localSheetId="7">#REF!</definedName>
    <definedName name="rollwt04" localSheetId="6">#REF!</definedName>
    <definedName name="rollwt04" localSheetId="9">#REF!</definedName>
    <definedName name="rollwt04" localSheetId="3">#REF!</definedName>
    <definedName name="rollwt04">#REF!</definedName>
    <definedName name="rollwt04a" localSheetId="7">#REF!</definedName>
    <definedName name="rollwt04a" localSheetId="6">#REF!</definedName>
    <definedName name="rollwt04a" localSheetId="9">#REF!</definedName>
    <definedName name="rollwt04a" localSheetId="3">#REF!</definedName>
    <definedName name="rollwt04a">#REF!</definedName>
    <definedName name="rollwt04b" localSheetId="7">#REF!</definedName>
    <definedName name="rollwt04b" localSheetId="6">#REF!</definedName>
    <definedName name="rollwt04b" localSheetId="9">#REF!</definedName>
    <definedName name="rollwt04b" localSheetId="3">#REF!</definedName>
    <definedName name="rollwt04b">#REF!</definedName>
    <definedName name="rollwt04c" localSheetId="7">#REF!</definedName>
    <definedName name="rollwt04c" localSheetId="6">#REF!</definedName>
    <definedName name="rollwt04c" localSheetId="9">#REF!</definedName>
    <definedName name="rollwt04c" localSheetId="3">#REF!</definedName>
    <definedName name="rollwt04c">#REF!</definedName>
    <definedName name="rollwt05" localSheetId="7">#REF!</definedName>
    <definedName name="rollwt05" localSheetId="6">#REF!</definedName>
    <definedName name="rollwt05" localSheetId="9">#REF!</definedName>
    <definedName name="rollwt05" localSheetId="3">#REF!</definedName>
    <definedName name="rollwt05">#REF!</definedName>
    <definedName name="rollwt05a" localSheetId="7">#REF!</definedName>
    <definedName name="rollwt05a" localSheetId="6">#REF!</definedName>
    <definedName name="rollwt05a" localSheetId="9">#REF!</definedName>
    <definedName name="rollwt05a" localSheetId="3">#REF!</definedName>
    <definedName name="rollwt05a">#REF!</definedName>
    <definedName name="rollwt05b" localSheetId="7">#REF!</definedName>
    <definedName name="rollwt05b" localSheetId="6">#REF!</definedName>
    <definedName name="rollwt05b" localSheetId="9">#REF!</definedName>
    <definedName name="rollwt05b" localSheetId="3">#REF!</definedName>
    <definedName name="rollwt05b">#REF!</definedName>
    <definedName name="rollwt05c" localSheetId="7">#REF!</definedName>
    <definedName name="rollwt05c" localSheetId="6">#REF!</definedName>
    <definedName name="rollwt05c" localSheetId="9">#REF!</definedName>
    <definedName name="rollwt05c" localSheetId="3">#REF!</definedName>
    <definedName name="rollwt05c">#REF!</definedName>
    <definedName name="rollwt93" localSheetId="7">#REF!</definedName>
    <definedName name="rollwt93" localSheetId="6">#REF!</definedName>
    <definedName name="rollwt93" localSheetId="9">#REF!</definedName>
    <definedName name="rollwt93" localSheetId="3">#REF!</definedName>
    <definedName name="rollwt93">#REF!</definedName>
    <definedName name="rollwt93a" localSheetId="7">#REF!</definedName>
    <definedName name="rollwt93a" localSheetId="6">#REF!</definedName>
    <definedName name="rollwt93a" localSheetId="9">#REF!</definedName>
    <definedName name="rollwt93a" localSheetId="3">#REF!</definedName>
    <definedName name="rollwt93a">#REF!</definedName>
    <definedName name="rollwt93b" localSheetId="7">#REF!</definedName>
    <definedName name="rollwt93b" localSheetId="6">#REF!</definedName>
    <definedName name="rollwt93b" localSheetId="9">#REF!</definedName>
    <definedName name="rollwt93b" localSheetId="3">#REF!</definedName>
    <definedName name="rollwt93b">#REF!</definedName>
    <definedName name="rollwt93c" localSheetId="7">#REF!</definedName>
    <definedName name="rollwt93c" localSheetId="6">#REF!</definedName>
    <definedName name="rollwt93c" localSheetId="9">#REF!</definedName>
    <definedName name="rollwt93c" localSheetId="3">#REF!</definedName>
    <definedName name="rollwt93c">#REF!</definedName>
    <definedName name="rollwt94" localSheetId="7">#REF!</definedName>
    <definedName name="rollwt94" localSheetId="6">#REF!</definedName>
    <definedName name="rollwt94" localSheetId="9">#REF!</definedName>
    <definedName name="rollwt94" localSheetId="3">#REF!</definedName>
    <definedName name="rollwt94">#REF!</definedName>
    <definedName name="rollwt94a" localSheetId="7">#REF!</definedName>
    <definedName name="rollwt94a" localSheetId="6">#REF!</definedName>
    <definedName name="rollwt94a" localSheetId="9">#REF!</definedName>
    <definedName name="rollwt94a" localSheetId="3">#REF!</definedName>
    <definedName name="rollwt94a">#REF!</definedName>
    <definedName name="rollwt94b" localSheetId="7">#REF!</definedName>
    <definedName name="rollwt94b" localSheetId="6">#REF!</definedName>
    <definedName name="rollwt94b" localSheetId="9">#REF!</definedName>
    <definedName name="rollwt94b" localSheetId="3">#REF!</definedName>
    <definedName name="rollwt94b">#REF!</definedName>
    <definedName name="rollwt94c" localSheetId="7">#REF!</definedName>
    <definedName name="rollwt94c" localSheetId="6">#REF!</definedName>
    <definedName name="rollwt94c" localSheetId="9">#REF!</definedName>
    <definedName name="rollwt94c" localSheetId="3">#REF!</definedName>
    <definedName name="rollwt94c">#REF!</definedName>
    <definedName name="rollwt95" localSheetId="7">#REF!</definedName>
    <definedName name="rollwt95" localSheetId="6">#REF!</definedName>
    <definedName name="rollwt95" localSheetId="9">#REF!</definedName>
    <definedName name="rollwt95" localSheetId="3">#REF!</definedName>
    <definedName name="rollwt95">#REF!</definedName>
    <definedName name="rollwt95a" localSheetId="7">#REF!</definedName>
    <definedName name="rollwt95a" localSheetId="6">#REF!</definedName>
    <definedName name="rollwt95a" localSheetId="9">#REF!</definedName>
    <definedName name="rollwt95a" localSheetId="3">#REF!</definedName>
    <definedName name="rollwt95a">#REF!</definedName>
    <definedName name="rollwt95b" localSheetId="7">#REF!</definedName>
    <definedName name="rollwt95b" localSheetId="6">#REF!</definedName>
    <definedName name="rollwt95b" localSheetId="9">#REF!</definedName>
    <definedName name="rollwt95b" localSheetId="3">#REF!</definedName>
    <definedName name="rollwt95b">#REF!</definedName>
    <definedName name="rollwt95c" localSheetId="7">#REF!</definedName>
    <definedName name="rollwt95c" localSheetId="6">#REF!</definedName>
    <definedName name="rollwt95c" localSheetId="9">#REF!</definedName>
    <definedName name="rollwt95c" localSheetId="3">#REF!</definedName>
    <definedName name="rollwt95c">#REF!</definedName>
    <definedName name="rollwt96" localSheetId="7">#REF!</definedName>
    <definedName name="rollwt96" localSheetId="6">#REF!</definedName>
    <definedName name="rollwt96" localSheetId="9">#REF!</definedName>
    <definedName name="rollwt96" localSheetId="3">#REF!</definedName>
    <definedName name="rollwt96">#REF!</definedName>
    <definedName name="rollwt96a" localSheetId="7">#REF!</definedName>
    <definedName name="rollwt96a" localSheetId="6">#REF!</definedName>
    <definedName name="rollwt96a" localSheetId="9">#REF!</definedName>
    <definedName name="rollwt96a" localSheetId="3">#REF!</definedName>
    <definedName name="rollwt96a">#REF!</definedName>
    <definedName name="rollwt96b" localSheetId="7">#REF!</definedName>
    <definedName name="rollwt96b" localSheetId="6">#REF!</definedName>
    <definedName name="rollwt96b" localSheetId="9">#REF!</definedName>
    <definedName name="rollwt96b" localSheetId="3">#REF!</definedName>
    <definedName name="rollwt96b">#REF!</definedName>
    <definedName name="rollwt96c" localSheetId="7">#REF!</definedName>
    <definedName name="rollwt96c" localSheetId="6">#REF!</definedName>
    <definedName name="rollwt96c" localSheetId="9">#REF!</definedName>
    <definedName name="rollwt96c" localSheetId="3">#REF!</definedName>
    <definedName name="rollwt96c">#REF!</definedName>
    <definedName name="rollwt97" localSheetId="7">#REF!</definedName>
    <definedName name="rollwt97" localSheetId="6">#REF!</definedName>
    <definedName name="rollwt97" localSheetId="9">#REF!</definedName>
    <definedName name="rollwt97" localSheetId="3">#REF!</definedName>
    <definedName name="rollwt97">#REF!</definedName>
    <definedName name="rollwt97a" localSheetId="7">#REF!</definedName>
    <definedName name="rollwt97a" localSheetId="6">#REF!</definedName>
    <definedName name="rollwt97a" localSheetId="9">#REF!</definedName>
    <definedName name="rollwt97a" localSheetId="3">#REF!</definedName>
    <definedName name="rollwt97a">#REF!</definedName>
    <definedName name="rollwt97b" localSheetId="7">#REF!</definedName>
    <definedName name="rollwt97b" localSheetId="6">#REF!</definedName>
    <definedName name="rollwt97b" localSheetId="9">#REF!</definedName>
    <definedName name="rollwt97b" localSheetId="3">#REF!</definedName>
    <definedName name="rollwt97b">#REF!</definedName>
    <definedName name="rollwt97c" localSheetId="7">#REF!</definedName>
    <definedName name="rollwt97c" localSheetId="6">#REF!</definedName>
    <definedName name="rollwt97c" localSheetId="9">#REF!</definedName>
    <definedName name="rollwt97c" localSheetId="3">#REF!</definedName>
    <definedName name="rollwt97c">#REF!</definedName>
    <definedName name="rollwt98" localSheetId="7">#REF!</definedName>
    <definedName name="rollwt98" localSheetId="6">#REF!</definedName>
    <definedName name="rollwt98" localSheetId="9">#REF!</definedName>
    <definedName name="rollwt98" localSheetId="3">#REF!</definedName>
    <definedName name="rollwt98">#REF!</definedName>
    <definedName name="rollwt98a" localSheetId="7">#REF!</definedName>
    <definedName name="rollwt98a" localSheetId="6">#REF!</definedName>
    <definedName name="rollwt98a" localSheetId="9">#REF!</definedName>
    <definedName name="rollwt98a" localSheetId="3">#REF!</definedName>
    <definedName name="rollwt98a">#REF!</definedName>
    <definedName name="rollwt98b" localSheetId="7">#REF!</definedName>
    <definedName name="rollwt98b" localSheetId="6">#REF!</definedName>
    <definedName name="rollwt98b" localSheetId="9">#REF!</definedName>
    <definedName name="rollwt98b" localSheetId="3">#REF!</definedName>
    <definedName name="rollwt98b">#REF!</definedName>
    <definedName name="rollwt98c" localSheetId="7">#REF!</definedName>
    <definedName name="rollwt98c" localSheetId="6">#REF!</definedName>
    <definedName name="rollwt98c" localSheetId="9">#REF!</definedName>
    <definedName name="rollwt98c" localSheetId="3">#REF!</definedName>
    <definedName name="rollwt98c">#REF!</definedName>
    <definedName name="rollwt99" localSheetId="7">#REF!</definedName>
    <definedName name="rollwt99" localSheetId="6">#REF!</definedName>
    <definedName name="rollwt99" localSheetId="9">#REF!</definedName>
    <definedName name="rollwt99" localSheetId="3">#REF!</definedName>
    <definedName name="rollwt99">#REF!</definedName>
    <definedName name="rollwt99a" localSheetId="7">#REF!</definedName>
    <definedName name="rollwt99a" localSheetId="6">#REF!</definedName>
    <definedName name="rollwt99a" localSheetId="9">#REF!</definedName>
    <definedName name="rollwt99a" localSheetId="3">#REF!</definedName>
    <definedName name="rollwt99a">#REF!</definedName>
    <definedName name="rollwt99b" localSheetId="7">#REF!</definedName>
    <definedName name="rollwt99b" localSheetId="6">#REF!</definedName>
    <definedName name="rollwt99b" localSheetId="9">#REF!</definedName>
    <definedName name="rollwt99b" localSheetId="3">#REF!</definedName>
    <definedName name="rollwt99b">#REF!</definedName>
    <definedName name="rollwt99c" localSheetId="7">#REF!</definedName>
    <definedName name="rollwt99c" localSheetId="6">#REF!</definedName>
    <definedName name="rollwt99c" localSheetId="9">#REF!</definedName>
    <definedName name="rollwt99c" localSheetId="3">#REF!</definedName>
    <definedName name="rollwt99c">#REF!</definedName>
    <definedName name="rollwtcurrent" localSheetId="7">#REF!</definedName>
    <definedName name="rollwtcurrent" localSheetId="6">#REF!</definedName>
    <definedName name="rollwtcurrent" localSheetId="9">#REF!</definedName>
    <definedName name="rollwtcurrent" localSheetId="3">#REF!</definedName>
    <definedName name="rollwtcurrent">#REF!</definedName>
    <definedName name="Ross" hidden="1">{"rp_only",#N/A,FALSE,"2225"}</definedName>
    <definedName name="ROUND" localSheetId="8">#REF!</definedName>
    <definedName name="ROUND" localSheetId="7">#REF!</definedName>
    <definedName name="ROUND" localSheetId="4">#REF!</definedName>
    <definedName name="ROUND" localSheetId="6">#REF!</definedName>
    <definedName name="ROUND" localSheetId="9">#REF!</definedName>
    <definedName name="ROUND" localSheetId="3">#REF!</definedName>
    <definedName name="ROUND">#REF!</definedName>
    <definedName name="rpens" localSheetId="7">#REF!</definedName>
    <definedName name="rpens" localSheetId="6">#REF!</definedName>
    <definedName name="rpens" localSheetId="9">#REF!</definedName>
    <definedName name="rpens">#REF!</definedName>
    <definedName name="RPRATE" localSheetId="7">#REF!</definedName>
    <definedName name="RPRATE" localSheetId="6">#REF!</definedName>
    <definedName name="RPRATE" localSheetId="9">#REF!</definedName>
    <definedName name="RPRATE" localSheetId="3">#REF!</definedName>
    <definedName name="RPRATE">#REF!</definedName>
    <definedName name="RR" localSheetId="7">#REF!</definedName>
    <definedName name="RR" localSheetId="6">#REF!</definedName>
    <definedName name="RR" localSheetId="9">#REF!</definedName>
    <definedName name="RR" localSheetId="3">#REF!</definedName>
    <definedName name="RR">#REF!</definedName>
    <definedName name="RTL" localSheetId="7">#REF!</definedName>
    <definedName name="RTL" localSheetId="6">#REF!</definedName>
    <definedName name="RTL" localSheetId="9">#REF!</definedName>
    <definedName name="RTL" localSheetId="3">#REF!</definedName>
    <definedName name="RTL">#REF!</definedName>
    <definedName name="rtyrey" localSheetId="7">#REF!</definedName>
    <definedName name="rtyrey" localSheetId="6">#REF!</definedName>
    <definedName name="rtyrey" localSheetId="9">#REF!</definedName>
    <definedName name="rtyrey">#REF!</definedName>
    <definedName name="Rucika_Wavin" localSheetId="7">#REF!</definedName>
    <definedName name="Rucika_Wavin" localSheetId="6">#REF!</definedName>
    <definedName name="Rucika_Wavin" localSheetId="9">#REF!</definedName>
    <definedName name="Rucika_Wavin" localSheetId="3">#REF!</definedName>
    <definedName name="Rucika_Wavin">#REF!</definedName>
    <definedName name="rukan_a" localSheetId="7">[190]TOWN!#REF!</definedName>
    <definedName name="rukan_a" localSheetId="6">[190]TOWN!#REF!</definedName>
    <definedName name="rukan_a" localSheetId="9">[190]TOWN!#REF!</definedName>
    <definedName name="rukan_a" localSheetId="3">[190]TOWN!#REF!</definedName>
    <definedName name="rukan_a">[190]TOWN!#REF!</definedName>
    <definedName name="rukan_aa" localSheetId="7">[190]TOWN!#REF!</definedName>
    <definedName name="rukan_aa" localSheetId="6">[190]TOWN!#REF!</definedName>
    <definedName name="rukan_aa" localSheetId="9">[190]TOWN!#REF!</definedName>
    <definedName name="rukan_aa" localSheetId="3">[190]TOWN!#REF!</definedName>
    <definedName name="rukan_aa">[190]TOWN!#REF!</definedName>
    <definedName name="rukan_b" localSheetId="7">[190]TOWN!#REF!</definedName>
    <definedName name="rukan_b" localSheetId="6">[190]TOWN!#REF!</definedName>
    <definedName name="rukan_b" localSheetId="9">[190]TOWN!#REF!</definedName>
    <definedName name="rukan_b" localSheetId="3">[190]TOWN!#REF!</definedName>
    <definedName name="rukan_b">[190]TOWN!#REF!</definedName>
    <definedName name="rukan_c" localSheetId="7">[190]TOWN!#REF!</definedName>
    <definedName name="rukan_c" localSheetId="6">[190]TOWN!#REF!</definedName>
    <definedName name="rukan_c" localSheetId="9">[190]TOWN!#REF!</definedName>
    <definedName name="rukan_c" localSheetId="3">[190]TOWN!#REF!</definedName>
    <definedName name="rukan_c">[190]TOWN!#REF!</definedName>
    <definedName name="rukan_cc" localSheetId="7">[190]TOWN!#REF!</definedName>
    <definedName name="rukan_cc" localSheetId="6">[190]TOWN!#REF!</definedName>
    <definedName name="rukan_cc" localSheetId="9">[190]TOWN!#REF!</definedName>
    <definedName name="rukan_cc" localSheetId="3">[190]TOWN!#REF!</definedName>
    <definedName name="rukan_cc">[190]TOWN!#REF!</definedName>
    <definedName name="rukan_d" localSheetId="7">[190]TOWN!#REF!</definedName>
    <definedName name="rukan_d" localSheetId="6">[190]TOWN!#REF!</definedName>
    <definedName name="rukan_d" localSheetId="9">[190]TOWN!#REF!</definedName>
    <definedName name="rukan_d" localSheetId="3">[190]TOWN!#REF!</definedName>
    <definedName name="rukan_d">[190]TOWN!#REF!</definedName>
    <definedName name="rukan_dd" localSheetId="7">[190]TOWN!#REF!</definedName>
    <definedName name="rukan_dd" localSheetId="6">[190]TOWN!#REF!</definedName>
    <definedName name="rukan_dd" localSheetId="9">[190]TOWN!#REF!</definedName>
    <definedName name="rukan_dd" localSheetId="3">[190]TOWN!#REF!</definedName>
    <definedName name="rukan_dd">[190]TOWN!#REF!</definedName>
    <definedName name="rukan_e" localSheetId="7">[190]TOWN!#REF!</definedName>
    <definedName name="rukan_e" localSheetId="6">[190]TOWN!#REF!</definedName>
    <definedName name="rukan_e" localSheetId="9">[190]TOWN!#REF!</definedName>
    <definedName name="rukan_e" localSheetId="3">[190]TOWN!#REF!</definedName>
    <definedName name="rukan_e">[190]TOWN!#REF!</definedName>
    <definedName name="rukan_ee" localSheetId="7">[190]TOWN!#REF!</definedName>
    <definedName name="rukan_ee" localSheetId="6">[190]TOWN!#REF!</definedName>
    <definedName name="rukan_ee" localSheetId="9">[190]TOWN!#REF!</definedName>
    <definedName name="rukan_ee" localSheetId="3">[190]TOWN!#REF!</definedName>
    <definedName name="rukan_ee">[190]TOWN!#REF!</definedName>
    <definedName name="rumah" localSheetId="7">#REF!</definedName>
    <definedName name="rumah" localSheetId="6">#REF!</definedName>
    <definedName name="rumah" localSheetId="9">#REF!</definedName>
    <definedName name="rumah">#REF!</definedName>
    <definedName name="rung" hidden="1">{#N/A,#N/A,FALSE,"Eff-SSC2"}</definedName>
    <definedName name="rup" localSheetId="8" hidden="1">{#N/A,#N/A,FALSE,"Aging Summary";#N/A,#N/A,FALSE,"Ratio Analysis";#N/A,#N/A,FALSE,"Test 120 Day Accts";#N/A,#N/A,FALSE,"Tickmarks"}</definedName>
    <definedName name="rup" localSheetId="4" hidden="1">{#N/A,#N/A,FALSE,"Aging Summary";#N/A,#N/A,FALSE,"Ratio Analysis";#N/A,#N/A,FALSE,"Test 120 Day Accts";#N/A,#N/A,FALSE,"Tickmarks"}</definedName>
    <definedName name="rup" hidden="1">{#N/A,#N/A,FALSE,"Aging Summary";#N/A,#N/A,FALSE,"Ratio Analysis";#N/A,#N/A,FALSE,"Test 120 Day Accts";#N/A,#N/A,FALSE,"Tickmarks"}</definedName>
    <definedName name="RUTIN" localSheetId="7">[49]Sheet1!#REF!</definedName>
    <definedName name="RUTIN" localSheetId="6">[49]Sheet1!#REF!</definedName>
    <definedName name="RUTIN" localSheetId="9">[49]Sheet1!#REF!</definedName>
    <definedName name="RUTIN" localSheetId="3">[49]Sheet1!#REF!</definedName>
    <definedName name="RUTIN">[49]Sheet1!#REF!</definedName>
    <definedName name="Rwvu.CapersView." localSheetId="7" hidden="1">#REF!</definedName>
    <definedName name="Rwvu.CapersView." localSheetId="4" hidden="1">#REF!</definedName>
    <definedName name="Rwvu.CapersView." localSheetId="6" hidden="1">#REF!</definedName>
    <definedName name="Rwvu.CapersView." localSheetId="9" hidden="1">#REF!</definedName>
    <definedName name="Rwvu.CapersView." localSheetId="3" hidden="1">#REF!</definedName>
    <definedName name="Rwvu.CapersView." hidden="1">#REF!</definedName>
    <definedName name="Rwvu.Japan_Capers_Ed_Pub." localSheetId="7" hidden="1">#REF!</definedName>
    <definedName name="Rwvu.Japan_Capers_Ed_Pub." localSheetId="6" hidden="1">#REF!</definedName>
    <definedName name="Rwvu.Japan_Capers_Ed_Pub." localSheetId="9" hidden="1">#REF!</definedName>
    <definedName name="Rwvu.Japan_Capers_Ed_Pub." localSheetId="3" hidden="1">#REF!</definedName>
    <definedName name="Rwvu.Japan_Capers_Ed_Pub." hidden="1">#REF!</definedName>
    <definedName name="Rwvu.KJP_CC." localSheetId="7" hidden="1">#REF!</definedName>
    <definedName name="Rwvu.KJP_CC." localSheetId="6" hidden="1">#REF!</definedName>
    <definedName name="Rwvu.KJP_CC." localSheetId="9" hidden="1">#REF!</definedName>
    <definedName name="Rwvu.KJP_CC." localSheetId="3" hidden="1">#REF!</definedName>
    <definedName name="Rwvu.KJP_CC." hidden="1">#REF!</definedName>
    <definedName name="s" localSheetId="7">#REF!</definedName>
    <definedName name="s" localSheetId="6">#REF!</definedName>
    <definedName name="s" localSheetId="9">#REF!</definedName>
    <definedName name="s" localSheetId="3">#REF!</definedName>
    <definedName name="s">#REF!</definedName>
    <definedName name="S_Adjust_Data">[162]Lead!$I$1:$I$327</definedName>
    <definedName name="S_AJE_Tot_Data">[162]Lead!$H$1:$H$327</definedName>
    <definedName name="S_CY_Beg_Data">[162]Lead!$F$1:$F$327</definedName>
    <definedName name="S_CY_End_Data">[162]Lead!$K$1:$K$327</definedName>
    <definedName name="S_PY_End_Data">[162]Lead!$M$1:$M$327</definedName>
    <definedName name="S_Ref">[17]INPUTS!$A$1</definedName>
    <definedName name="S_RJE_Tot_Data">[162]Lead!$J$1:$J$327</definedName>
    <definedName name="s19A1tv" localSheetId="7">[91]FA!#REF!</definedName>
    <definedName name="s19A1tv" localSheetId="4">[91]FA!#REF!</definedName>
    <definedName name="s19A1tv" localSheetId="6">[91]FA!#REF!</definedName>
    <definedName name="s19A1tv" localSheetId="9">[91]FA!#REF!</definedName>
    <definedName name="s19A1tv" localSheetId="3">[91]FA!#REF!</definedName>
    <definedName name="s19A1tv">[91]FA!#REF!</definedName>
    <definedName name="s19Atv" localSheetId="7">[91]FA!#REF!</definedName>
    <definedName name="s19Atv" localSheetId="4">[91]FA!#REF!</definedName>
    <definedName name="s19Atv" localSheetId="6">[91]FA!#REF!</definedName>
    <definedName name="s19Atv" localSheetId="9">[91]FA!#REF!</definedName>
    <definedName name="s19Atv" localSheetId="3">[91]FA!#REF!</definedName>
    <definedName name="s19Atv">[91]FA!#REF!</definedName>
    <definedName name="s19tv" localSheetId="7">[91]FA!#REF!</definedName>
    <definedName name="s19tv" localSheetId="6">[91]FA!#REF!</definedName>
    <definedName name="s19tv" localSheetId="9">[91]FA!#REF!</definedName>
    <definedName name="s19tv" localSheetId="3">[91]FA!#REF!</definedName>
    <definedName name="s19tv">[91]FA!#REF!</definedName>
    <definedName name="sa" localSheetId="7" hidden="1">#REF!</definedName>
    <definedName name="sa" localSheetId="6" hidden="1">#REF!</definedName>
    <definedName name="sa" localSheetId="9" hidden="1">#REF!</definedName>
    <definedName name="sa" hidden="1">#REF!</definedName>
    <definedName name="sad" localSheetId="7">#REF!</definedName>
    <definedName name="sad" localSheetId="6">#REF!</definedName>
    <definedName name="sad" localSheetId="9">#REF!</definedName>
    <definedName name="sad" localSheetId="3">#REF!</definedName>
    <definedName name="sad">#REF!</definedName>
    <definedName name="saff" localSheetId="7" hidden="1">Main.SAPF4Help()</definedName>
    <definedName name="saff" localSheetId="6" hidden="1">Main.SAPF4Help()</definedName>
    <definedName name="saff" localSheetId="9" hidden="1">Main.SAPF4Help()</definedName>
    <definedName name="saff" hidden="1">Main.SAPF4Help()</definedName>
    <definedName name="SAH" localSheetId="8">#REF!</definedName>
    <definedName name="SAH" localSheetId="7">#REF!</definedName>
    <definedName name="SAH" localSheetId="4">#REF!</definedName>
    <definedName name="SAH" localSheetId="6">#REF!</definedName>
    <definedName name="SAH" localSheetId="9">#REF!</definedName>
    <definedName name="SAH" localSheetId="3">#REF!</definedName>
    <definedName name="SAH">#REF!</definedName>
    <definedName name="salah" localSheetId="7">#REF!</definedName>
    <definedName name="salah" localSheetId="6">#REF!</definedName>
    <definedName name="salah" localSheetId="9">#REF!</definedName>
    <definedName name="salah" localSheetId="3">#REF!</definedName>
    <definedName name="salah">#REF!</definedName>
    <definedName name="saldo" localSheetId="7">#REF!</definedName>
    <definedName name="saldo" localSheetId="6">#REF!</definedName>
    <definedName name="saldo" localSheetId="9">#REF!</definedName>
    <definedName name="saldo" localSheetId="3">#REF!</definedName>
    <definedName name="saldo">#REF!</definedName>
    <definedName name="saleofstock" localSheetId="8">'[16]Detail-PARENT'!#REF!</definedName>
    <definedName name="saleofstock" localSheetId="7">'[16]Detail-PARENT'!#REF!</definedName>
    <definedName name="saleofstock" localSheetId="4">'[16]Detail-PARENT'!#REF!</definedName>
    <definedName name="saleofstock" localSheetId="6">'[16]Detail-PARENT'!#REF!</definedName>
    <definedName name="saleofstock" localSheetId="9">'[16]Detail-PARENT'!#REF!</definedName>
    <definedName name="saleofstock" localSheetId="3">'[16]Detail-PARENT'!#REF!</definedName>
    <definedName name="saleofstock">'[16]Detail-PARENT'!#REF!</definedName>
    <definedName name="Sampit" localSheetId="7">#REF!</definedName>
    <definedName name="Sampit" localSheetId="6">#REF!</definedName>
    <definedName name="Sampit" localSheetId="9">#REF!</definedName>
    <definedName name="Sampit">#REF!</definedName>
    <definedName name="SampitPus" localSheetId="7">#REF!</definedName>
    <definedName name="SampitPus" localSheetId="6">#REF!</definedName>
    <definedName name="SampitPus" localSheetId="9">#REF!</definedName>
    <definedName name="SampitPus">#REF!</definedName>
    <definedName name="Samrinda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sap" localSheetId="7">'[134]DIV-3'!#REF!</definedName>
    <definedName name="sap" localSheetId="6">'[134]DIV-3'!#REF!</definedName>
    <definedName name="sap" localSheetId="9">'[134]DIV-3'!#REF!</definedName>
    <definedName name="sap" localSheetId="3">'[134]DIV-3'!#REF!</definedName>
    <definedName name="sap">'[134]DIV-3'!#REF!</definedName>
    <definedName name="SAPBEXrevision" hidden="1">2</definedName>
    <definedName name="SAPBEXsysID" hidden="1">"PBI"</definedName>
    <definedName name="SAPBEXwbID" hidden="1">"3ZFX0GV1Q9PKBXGA0AN89H6LI"</definedName>
    <definedName name="SAPFuncF4Help" localSheetId="7" hidden="1">Main.SAPF4Help()</definedName>
    <definedName name="SAPFuncF4Help" localSheetId="6" hidden="1">Main.SAPF4Help()</definedName>
    <definedName name="SAPFuncF4Help" localSheetId="9" hidden="1">Main.SAPF4Help()</definedName>
    <definedName name="SAPFuncF4Help" hidden="1">Main.SAPF4Help()</definedName>
    <definedName name="sat">[191]baladewa!$A$1:$N$65536,[191]baladewa!$A$9:$IV$14</definedName>
    <definedName name="SATU" localSheetId="7">#REF!</definedName>
    <definedName name="SATU" localSheetId="6">#REF!</definedName>
    <definedName name="SATU" localSheetId="9">#REF!</definedName>
    <definedName name="SATU">#REF!</definedName>
    <definedName name="SATU_1" localSheetId="7">#REF!</definedName>
    <definedName name="SATU_1" localSheetId="6">#REF!</definedName>
    <definedName name="SATU_1" localSheetId="9">#REF!</definedName>
    <definedName name="SATU_1">#REF!</definedName>
    <definedName name="Savgprice">[17]GD_actuals!$E$24:$W$24</definedName>
    <definedName name="SBA_4ST" localSheetId="7">[98]DBase!#REF!</definedName>
    <definedName name="SBA_4ST" localSheetId="4">[98]DBase!#REF!</definedName>
    <definedName name="SBA_4ST" localSheetId="6">[98]DBase!#REF!</definedName>
    <definedName name="SBA_4ST" localSheetId="9">[98]DBase!#REF!</definedName>
    <definedName name="SBA_4ST" localSheetId="3">[98]DBase!#REF!</definedName>
    <definedName name="SBA_4ST">[98]DBase!#REF!</definedName>
    <definedName name="sban10" localSheetId="7">#REF!</definedName>
    <definedName name="sban10" localSheetId="4">#REF!</definedName>
    <definedName name="sban10" localSheetId="6">#REF!</definedName>
    <definedName name="sban10" localSheetId="9">#REF!</definedName>
    <definedName name="sban10" localSheetId="3">#REF!</definedName>
    <definedName name="sban10">#REF!</definedName>
    <definedName name="sban11" localSheetId="7">#REF!</definedName>
    <definedName name="sban11" localSheetId="6">#REF!</definedName>
    <definedName name="sban11" localSheetId="9">#REF!</definedName>
    <definedName name="sban11" localSheetId="3">#REF!</definedName>
    <definedName name="sban11">#REF!</definedName>
    <definedName name="sban12" localSheetId="7">#REF!</definedName>
    <definedName name="sban12" localSheetId="6">#REF!</definedName>
    <definedName name="sban12" localSheetId="9">#REF!</definedName>
    <definedName name="sban12" localSheetId="3">#REF!</definedName>
    <definedName name="sban12">#REF!</definedName>
    <definedName name="sban18" localSheetId="7">#REF!</definedName>
    <definedName name="sban18" localSheetId="6">#REF!</definedName>
    <definedName name="sban18" localSheetId="9">#REF!</definedName>
    <definedName name="sban18" localSheetId="3">#REF!</definedName>
    <definedName name="sban18">#REF!</definedName>
    <definedName name="sban20" localSheetId="7">#REF!</definedName>
    <definedName name="sban20" localSheetId="6">#REF!</definedName>
    <definedName name="sban20" localSheetId="9">#REF!</definedName>
    <definedName name="sban20" localSheetId="3">#REF!</definedName>
    <definedName name="sban20">#REF!</definedName>
    <definedName name="sban21" localSheetId="7">#REF!</definedName>
    <definedName name="sban21" localSheetId="6">#REF!</definedName>
    <definedName name="sban21" localSheetId="9">#REF!</definedName>
    <definedName name="sban21" localSheetId="3">#REF!</definedName>
    <definedName name="sban21">#REF!</definedName>
    <definedName name="sban22" localSheetId="7">#REF!</definedName>
    <definedName name="sban22" localSheetId="6">#REF!</definedName>
    <definedName name="sban22" localSheetId="9">#REF!</definedName>
    <definedName name="sban22" localSheetId="3">#REF!</definedName>
    <definedName name="sban22">#REF!</definedName>
    <definedName name="sban23" localSheetId="7">#REF!</definedName>
    <definedName name="sban23" localSheetId="6">#REF!</definedName>
    <definedName name="sban23" localSheetId="9">#REF!</definedName>
    <definedName name="sban23" localSheetId="3">#REF!</definedName>
    <definedName name="sban23">#REF!</definedName>
    <definedName name="sban31" localSheetId="7">#REF!</definedName>
    <definedName name="sban31" localSheetId="6">#REF!</definedName>
    <definedName name="sban31" localSheetId="9">#REF!</definedName>
    <definedName name="sban31" localSheetId="3">#REF!</definedName>
    <definedName name="sban31">#REF!</definedName>
    <definedName name="sber52" localSheetId="7">#REF!</definedName>
    <definedName name="sber52" localSheetId="6">#REF!</definedName>
    <definedName name="sber52" localSheetId="9">#REF!</definedName>
    <definedName name="sber52" localSheetId="3">#REF!</definedName>
    <definedName name="sber52">#REF!</definedName>
    <definedName name="sber55" localSheetId="7">#REF!</definedName>
    <definedName name="sber55" localSheetId="6">#REF!</definedName>
    <definedName name="sber55" localSheetId="9">#REF!</definedName>
    <definedName name="sber55" localSheetId="3">#REF!</definedName>
    <definedName name="sber55">#REF!</definedName>
    <definedName name="sber62" localSheetId="7">#REF!</definedName>
    <definedName name="sber62" localSheetId="6">#REF!</definedName>
    <definedName name="sber62" localSheetId="9">#REF!</definedName>
    <definedName name="sber62" localSheetId="3">#REF!</definedName>
    <definedName name="sber62">#REF!</definedName>
    <definedName name="Sbincm">[17]GD_actuals!$E$16:$W$16</definedName>
    <definedName name="Sbinob">[17]GD_actuals!$E$13:$W$13</definedName>
    <definedName name="sc" localSheetId="7">#REF!</definedName>
    <definedName name="sc" localSheetId="4">#REF!</definedName>
    <definedName name="sc" localSheetId="6">#REF!</definedName>
    <definedName name="sc" localSheetId="9">#REF!</definedName>
    <definedName name="sc" localSheetId="3">#REF!</definedName>
    <definedName name="sc">#REF!</definedName>
    <definedName name="Scapex">[17]GD_actuals!$E$10:$W$10</definedName>
    <definedName name="scc" localSheetId="7">#REF!</definedName>
    <definedName name="scc" localSheetId="4">#REF!</definedName>
    <definedName name="scc" localSheetId="6">#REF!</definedName>
    <definedName name="scc" localSheetId="9">#REF!</definedName>
    <definedName name="scc" localSheetId="3">#REF!</definedName>
    <definedName name="scc">#REF!</definedName>
    <definedName name="Scconv">[17]GD_actuals!$E$4:$W$4</definedName>
    <definedName name="scd" localSheetId="7">#REF!</definedName>
    <definedName name="scd" localSheetId="4">#REF!</definedName>
    <definedName name="scd" localSheetId="6">#REF!</definedName>
    <definedName name="scd" localSheetId="9">#REF!</definedName>
    <definedName name="scd" localSheetId="3">#REF!</definedName>
    <definedName name="scd">#REF!</definedName>
    <definedName name="scedu" localSheetId="7">#REF!</definedName>
    <definedName name="scedu" localSheetId="6">#REF!</definedName>
    <definedName name="scedu" localSheetId="9">#REF!</definedName>
    <definedName name="scedu" localSheetId="3">#REF!</definedName>
    <definedName name="scedu">#REF!</definedName>
    <definedName name="SCENARIO" localSheetId="7">'[120]balance sheet'!#REF!</definedName>
    <definedName name="SCENARIO" localSheetId="6">'[120]balance sheet'!#REF!</definedName>
    <definedName name="SCENARIO" localSheetId="9">'[120]balance sheet'!#REF!</definedName>
    <definedName name="SCENARIO" localSheetId="3">'[120]balance sheet'!#REF!</definedName>
    <definedName name="SCENARIO">'[120]balance sheet'!#REF!</definedName>
    <definedName name="Scf">[17]GD_actuals!$E$9:$W$9</definedName>
    <definedName name="sch10_bal" localSheetId="7">#REF!</definedName>
    <definedName name="sch10_bal" localSheetId="4">#REF!</definedName>
    <definedName name="sch10_bal" localSheetId="6">#REF!</definedName>
    <definedName name="sch10_bal" localSheetId="9">#REF!</definedName>
    <definedName name="sch10_bal" localSheetId="3">#REF!</definedName>
    <definedName name="sch10_bal">#REF!</definedName>
    <definedName name="sch10_open" localSheetId="7">#REF!</definedName>
    <definedName name="sch10_open" localSheetId="6">#REF!</definedName>
    <definedName name="sch10_open" localSheetId="9">#REF!</definedName>
    <definedName name="sch10_open" localSheetId="3">#REF!</definedName>
    <definedName name="sch10_open">#REF!</definedName>
    <definedName name="sch8_qcost" localSheetId="7">#REF!</definedName>
    <definedName name="sch8_qcost" localSheetId="6">#REF!</definedName>
    <definedName name="sch8_qcost" localSheetId="9">#REF!</definedName>
    <definedName name="sch8_qcost" localSheetId="3">#REF!</definedName>
    <definedName name="sch8_qcost">#REF!</definedName>
    <definedName name="sch8_qcost1" localSheetId="7">#REF!</definedName>
    <definedName name="sch8_qcost1" localSheetId="6">#REF!</definedName>
    <definedName name="sch8_qcost1" localSheetId="9">#REF!</definedName>
    <definedName name="sch8_qcost1" localSheetId="3">#REF!</definedName>
    <definedName name="sch8_qcost1">#REF!</definedName>
    <definedName name="sch8_qcost1a" localSheetId="7">#REF!</definedName>
    <definedName name="sch8_qcost1a" localSheetId="6">#REF!</definedName>
    <definedName name="sch8_qcost1a" localSheetId="9">#REF!</definedName>
    <definedName name="sch8_qcost1a" localSheetId="3">#REF!</definedName>
    <definedName name="sch8_qcost1a">#REF!</definedName>
    <definedName name="sch8_qcost1b" localSheetId="7">#REF!</definedName>
    <definedName name="sch8_qcost1b" localSheetId="6">#REF!</definedName>
    <definedName name="sch8_qcost1b" localSheetId="9">#REF!</definedName>
    <definedName name="sch8_qcost1b" localSheetId="3">#REF!</definedName>
    <definedName name="sch8_qcost1b">#REF!</definedName>
    <definedName name="sch8_qcosta" localSheetId="7">#REF!</definedName>
    <definedName name="sch8_qcosta" localSheetId="6">#REF!</definedName>
    <definedName name="sch8_qcosta" localSheetId="9">#REF!</definedName>
    <definedName name="sch8_qcosta" localSheetId="3">#REF!</definedName>
    <definedName name="sch8_qcosta">#REF!</definedName>
    <definedName name="sch8_qcostb" localSheetId="7">#REF!</definedName>
    <definedName name="sch8_qcostb" localSheetId="6">#REF!</definedName>
    <definedName name="sch8_qcostb" localSheetId="9">#REF!</definedName>
    <definedName name="sch8_qcostb" localSheetId="3">#REF!</definedName>
    <definedName name="sch8_qcostb">#REF!</definedName>
    <definedName name="sch8_twdv" localSheetId="7">#REF!</definedName>
    <definedName name="sch8_twdv" localSheetId="6">#REF!</definedName>
    <definedName name="sch8_twdv" localSheetId="9">#REF!</definedName>
    <definedName name="sch8_twdv" localSheetId="3">#REF!</definedName>
    <definedName name="sch8_twdv">#REF!</definedName>
    <definedName name="sch8_twdv1" localSheetId="7">#REF!</definedName>
    <definedName name="sch8_twdv1" localSheetId="6">#REF!</definedName>
    <definedName name="sch8_twdv1" localSheetId="9">#REF!</definedName>
    <definedName name="sch8_twdv1" localSheetId="3">#REF!</definedName>
    <definedName name="sch8_twdv1">#REF!</definedName>
    <definedName name="sch8_twdva" localSheetId="7">#REF!</definedName>
    <definedName name="sch8_twdva" localSheetId="6">#REF!</definedName>
    <definedName name="sch8_twdva" localSheetId="9">#REF!</definedName>
    <definedName name="sch8_twdva" localSheetId="3">#REF!</definedName>
    <definedName name="sch8_twdva">#REF!</definedName>
    <definedName name="sch8_twdvb" localSheetId="7">#REF!</definedName>
    <definedName name="sch8_twdvb" localSheetId="6">#REF!</definedName>
    <definedName name="sch8_twdvb" localSheetId="9">#REF!</definedName>
    <definedName name="sch8_twdvb" localSheetId="3">#REF!</definedName>
    <definedName name="sch8_twdvb">#REF!</definedName>
    <definedName name="sch9_bal" localSheetId="7">#REF!</definedName>
    <definedName name="sch9_bal" localSheetId="6">#REF!</definedName>
    <definedName name="sch9_bal" localSheetId="9">#REF!</definedName>
    <definedName name="sch9_bal" localSheetId="3">#REF!</definedName>
    <definedName name="sch9_bal">#REF!</definedName>
    <definedName name="sch9_bal1" localSheetId="7">#REF!</definedName>
    <definedName name="sch9_bal1" localSheetId="6">#REF!</definedName>
    <definedName name="sch9_bal1" localSheetId="9">#REF!</definedName>
    <definedName name="sch9_bal1" localSheetId="3">#REF!</definedName>
    <definedName name="sch9_bal1">#REF!</definedName>
    <definedName name="sch9_bal2" localSheetId="7">#REF!</definedName>
    <definedName name="sch9_bal2" localSheetId="6">#REF!</definedName>
    <definedName name="sch9_bal2" localSheetId="9">#REF!</definedName>
    <definedName name="sch9_bal2" localSheetId="3">#REF!</definedName>
    <definedName name="sch9_bal2">#REF!</definedName>
    <definedName name="sch9_bal3" localSheetId="7">#REF!</definedName>
    <definedName name="sch9_bal3" localSheetId="6">#REF!</definedName>
    <definedName name="sch9_bal3" localSheetId="9">#REF!</definedName>
    <definedName name="sch9_bal3" localSheetId="3">#REF!</definedName>
    <definedName name="sch9_bal3">#REF!</definedName>
    <definedName name="sch9_bal4" localSheetId="7">#REF!</definedName>
    <definedName name="sch9_bal4" localSheetId="6">#REF!</definedName>
    <definedName name="sch9_bal4" localSheetId="9">#REF!</definedName>
    <definedName name="sch9_bal4" localSheetId="3">#REF!</definedName>
    <definedName name="sch9_bal4">#REF!</definedName>
    <definedName name="sch9_bal5" localSheetId="7">#REF!</definedName>
    <definedName name="sch9_bal5" localSheetId="6">#REF!</definedName>
    <definedName name="sch9_bal5" localSheetId="9">#REF!</definedName>
    <definedName name="sch9_bal5" localSheetId="3">#REF!</definedName>
    <definedName name="sch9_bal5">#REF!</definedName>
    <definedName name="sch9_bal6" localSheetId="7">#REF!</definedName>
    <definedName name="sch9_bal6" localSheetId="6">#REF!</definedName>
    <definedName name="sch9_bal6" localSheetId="9">#REF!</definedName>
    <definedName name="sch9_bal6" localSheetId="3">#REF!</definedName>
    <definedName name="sch9_bal6">#REF!</definedName>
    <definedName name="sch9_clear" localSheetId="7">#REF!</definedName>
    <definedName name="sch9_clear" localSheetId="6">#REF!</definedName>
    <definedName name="sch9_clear" localSheetId="9">#REF!</definedName>
    <definedName name="sch9_clear" localSheetId="3">#REF!</definedName>
    <definedName name="sch9_clear">#REF!</definedName>
    <definedName name="sch9_clear1" localSheetId="7">#REF!</definedName>
    <definedName name="sch9_clear1" localSheetId="6">#REF!</definedName>
    <definedName name="sch9_clear1" localSheetId="9">#REF!</definedName>
    <definedName name="sch9_clear1" localSheetId="3">#REF!</definedName>
    <definedName name="sch9_clear1">#REF!</definedName>
    <definedName name="SCH9_HP1" localSheetId="7">#REF!</definedName>
    <definedName name="SCH9_HP1" localSheetId="6">#REF!</definedName>
    <definedName name="SCH9_HP1" localSheetId="9">#REF!</definedName>
    <definedName name="SCH9_HP1" localSheetId="3">#REF!</definedName>
    <definedName name="SCH9_HP1">#REF!</definedName>
    <definedName name="SCH9_HP10" localSheetId="7">#REF!</definedName>
    <definedName name="SCH9_HP10" localSheetId="6">#REF!</definedName>
    <definedName name="SCH9_HP10" localSheetId="9">#REF!</definedName>
    <definedName name="SCH9_HP10" localSheetId="3">#REF!</definedName>
    <definedName name="SCH9_HP10">#REF!</definedName>
    <definedName name="SCH9_HP10A" localSheetId="7">#REF!</definedName>
    <definedName name="SCH9_HP10A" localSheetId="6">#REF!</definedName>
    <definedName name="SCH9_HP10A" localSheetId="9">#REF!</definedName>
    <definedName name="SCH9_HP10A" localSheetId="3">#REF!</definedName>
    <definedName name="SCH9_HP10A">#REF!</definedName>
    <definedName name="SCH9_HP10B" localSheetId="7">#REF!</definedName>
    <definedName name="SCH9_HP10B" localSheetId="6">#REF!</definedName>
    <definedName name="SCH9_HP10B" localSheetId="9">#REF!</definedName>
    <definedName name="SCH9_HP10B" localSheetId="3">#REF!</definedName>
    <definedName name="SCH9_HP10B">#REF!</definedName>
    <definedName name="SCH9_HP1A" localSheetId="7">#REF!</definedName>
    <definedName name="SCH9_HP1A" localSheetId="6">#REF!</definedName>
    <definedName name="SCH9_HP1A" localSheetId="9">#REF!</definedName>
    <definedName name="SCH9_HP1A" localSheetId="3">#REF!</definedName>
    <definedName name="SCH9_HP1A">#REF!</definedName>
    <definedName name="SCH9_HP1B" localSheetId="7">#REF!</definedName>
    <definedName name="SCH9_HP1B" localSheetId="6">#REF!</definedName>
    <definedName name="SCH9_HP1B" localSheetId="9">#REF!</definedName>
    <definedName name="SCH9_HP1B" localSheetId="3">#REF!</definedName>
    <definedName name="SCH9_HP1B">#REF!</definedName>
    <definedName name="SCH9_HP2" localSheetId="7">#REF!</definedName>
    <definedName name="SCH9_HP2" localSheetId="6">#REF!</definedName>
    <definedName name="SCH9_HP2" localSheetId="9">#REF!</definedName>
    <definedName name="SCH9_HP2" localSheetId="3">#REF!</definedName>
    <definedName name="SCH9_HP2">#REF!</definedName>
    <definedName name="SCH9_HP2A" localSheetId="7">#REF!</definedName>
    <definedName name="SCH9_HP2A" localSheetId="6">#REF!</definedName>
    <definedName name="SCH9_HP2A" localSheetId="9">#REF!</definedName>
    <definedName name="SCH9_HP2A" localSheetId="3">#REF!</definedName>
    <definedName name="SCH9_HP2A">#REF!</definedName>
    <definedName name="SCH9_HP2B" localSheetId="7">#REF!</definedName>
    <definedName name="SCH9_HP2B" localSheetId="6">#REF!</definedName>
    <definedName name="SCH9_HP2B" localSheetId="9">#REF!</definedName>
    <definedName name="SCH9_HP2B" localSheetId="3">#REF!</definedName>
    <definedName name="SCH9_HP2B">#REF!</definedName>
    <definedName name="SCH9_HP3" localSheetId="7">#REF!</definedName>
    <definedName name="SCH9_HP3" localSheetId="6">#REF!</definedName>
    <definedName name="SCH9_HP3" localSheetId="9">#REF!</definedName>
    <definedName name="SCH9_HP3" localSheetId="3">#REF!</definedName>
    <definedName name="SCH9_HP3">#REF!</definedName>
    <definedName name="SCH9_HP3A" localSheetId="7">#REF!</definedName>
    <definedName name="SCH9_HP3A" localSheetId="6">#REF!</definedName>
    <definedName name="SCH9_HP3A" localSheetId="9">#REF!</definedName>
    <definedName name="SCH9_HP3A" localSheetId="3">#REF!</definedName>
    <definedName name="SCH9_HP3A">#REF!</definedName>
    <definedName name="SCH9_HP3B" localSheetId="7">#REF!</definedName>
    <definedName name="SCH9_HP3B" localSheetId="6">#REF!</definedName>
    <definedName name="SCH9_HP3B" localSheetId="9">#REF!</definedName>
    <definedName name="SCH9_HP3B" localSheetId="3">#REF!</definedName>
    <definedName name="SCH9_HP3B">#REF!</definedName>
    <definedName name="SCH9_HP4" localSheetId="7">#REF!</definedName>
    <definedName name="SCH9_HP4" localSheetId="6">#REF!</definedName>
    <definedName name="SCH9_HP4" localSheetId="9">#REF!</definedName>
    <definedName name="SCH9_HP4" localSheetId="3">#REF!</definedName>
    <definedName name="SCH9_HP4">#REF!</definedName>
    <definedName name="SCH9_HP4A" localSheetId="7">#REF!</definedName>
    <definedName name="SCH9_HP4A" localSheetId="6">#REF!</definedName>
    <definedName name="SCH9_HP4A" localSheetId="9">#REF!</definedName>
    <definedName name="SCH9_HP4A" localSheetId="3">#REF!</definedName>
    <definedName name="SCH9_HP4A">#REF!</definedName>
    <definedName name="SCH9_HP4B" localSheetId="7">#REF!</definedName>
    <definedName name="SCH9_HP4B" localSheetId="6">#REF!</definedName>
    <definedName name="SCH9_HP4B" localSheetId="9">#REF!</definedName>
    <definedName name="SCH9_HP4B" localSheetId="3">#REF!</definedName>
    <definedName name="SCH9_HP4B">#REF!</definedName>
    <definedName name="SCH9_HP5" localSheetId="7">#REF!</definedName>
    <definedName name="SCH9_HP5" localSheetId="6">#REF!</definedName>
    <definedName name="SCH9_HP5" localSheetId="9">#REF!</definedName>
    <definedName name="SCH9_HP5" localSheetId="3">#REF!</definedName>
    <definedName name="SCH9_HP5">#REF!</definedName>
    <definedName name="SCH9_HP5A" localSheetId="7">#REF!</definedName>
    <definedName name="SCH9_HP5A" localSheetId="6">#REF!</definedName>
    <definedName name="SCH9_HP5A" localSheetId="9">#REF!</definedName>
    <definedName name="SCH9_HP5A" localSheetId="3">#REF!</definedName>
    <definedName name="SCH9_HP5A">#REF!</definedName>
    <definedName name="SCH9_HP5B" localSheetId="7">#REF!</definedName>
    <definedName name="SCH9_HP5B" localSheetId="6">#REF!</definedName>
    <definedName name="SCH9_HP5B" localSheetId="9">#REF!</definedName>
    <definedName name="SCH9_HP5B" localSheetId="3">#REF!</definedName>
    <definedName name="SCH9_HP5B">#REF!</definedName>
    <definedName name="SCH9_HP6" localSheetId="7">#REF!</definedName>
    <definedName name="SCH9_HP6" localSheetId="6">#REF!</definedName>
    <definedName name="SCH9_HP6" localSheetId="9">#REF!</definedName>
    <definedName name="SCH9_HP6" localSheetId="3">#REF!</definedName>
    <definedName name="SCH9_HP6">#REF!</definedName>
    <definedName name="SCH9_HP6A" localSheetId="7">#REF!</definedName>
    <definedName name="SCH9_HP6A" localSheetId="6">#REF!</definedName>
    <definedName name="SCH9_HP6A" localSheetId="9">#REF!</definedName>
    <definedName name="SCH9_HP6A" localSheetId="3">#REF!</definedName>
    <definedName name="SCH9_HP6A">#REF!</definedName>
    <definedName name="SCH9_HP6B" localSheetId="7">#REF!</definedName>
    <definedName name="SCH9_HP6B" localSheetId="6">#REF!</definedName>
    <definedName name="SCH9_HP6B" localSheetId="9">#REF!</definedName>
    <definedName name="SCH9_HP6B" localSheetId="3">#REF!</definedName>
    <definedName name="SCH9_HP6B">#REF!</definedName>
    <definedName name="SCH9_HP7" localSheetId="7">#REF!</definedName>
    <definedName name="SCH9_HP7" localSheetId="6">#REF!</definedName>
    <definedName name="SCH9_HP7" localSheetId="9">#REF!</definedName>
    <definedName name="SCH9_HP7" localSheetId="3">#REF!</definedName>
    <definedName name="SCH9_HP7">#REF!</definedName>
    <definedName name="SCH9_HP7A" localSheetId="7">#REF!</definedName>
    <definedName name="SCH9_HP7A" localSheetId="6">#REF!</definedName>
    <definedName name="SCH9_HP7A" localSheetId="9">#REF!</definedName>
    <definedName name="SCH9_HP7A" localSheetId="3">#REF!</definedName>
    <definedName name="SCH9_HP7A">#REF!</definedName>
    <definedName name="SCH9_HP7B" localSheetId="7">#REF!</definedName>
    <definedName name="SCH9_HP7B" localSheetId="6">#REF!</definedName>
    <definedName name="SCH9_HP7B" localSheetId="9">#REF!</definedName>
    <definedName name="SCH9_HP7B" localSheetId="3">#REF!</definedName>
    <definedName name="SCH9_HP7B">#REF!</definedName>
    <definedName name="SCH9_HP8" localSheetId="7">#REF!</definedName>
    <definedName name="SCH9_HP8" localSheetId="6">#REF!</definedName>
    <definedName name="SCH9_HP8" localSheetId="9">#REF!</definedName>
    <definedName name="SCH9_HP8" localSheetId="3">#REF!</definedName>
    <definedName name="SCH9_HP8">#REF!</definedName>
    <definedName name="SCH9_HP8A" localSheetId="7">#REF!</definedName>
    <definedName name="SCH9_HP8A" localSheetId="6">#REF!</definedName>
    <definedName name="SCH9_HP8A" localSheetId="9">#REF!</definedName>
    <definedName name="SCH9_HP8A" localSheetId="3">#REF!</definedName>
    <definedName name="SCH9_HP8A">#REF!</definedName>
    <definedName name="SCH9_HP8B" localSheetId="7">#REF!</definedName>
    <definedName name="SCH9_HP8B" localSheetId="6">#REF!</definedName>
    <definedName name="SCH9_HP8B" localSheetId="9">#REF!</definedName>
    <definedName name="SCH9_HP8B" localSheetId="3">#REF!</definedName>
    <definedName name="SCH9_HP8B">#REF!</definedName>
    <definedName name="SCH9_HP9" localSheetId="7">#REF!</definedName>
    <definedName name="SCH9_HP9" localSheetId="6">#REF!</definedName>
    <definedName name="SCH9_HP9" localSheetId="9">#REF!</definedName>
    <definedName name="SCH9_HP9" localSheetId="3">#REF!</definedName>
    <definedName name="SCH9_HP9">#REF!</definedName>
    <definedName name="SCH9_HP9A" localSheetId="7">#REF!</definedName>
    <definedName name="SCH9_HP9A" localSheetId="6">#REF!</definedName>
    <definedName name="SCH9_HP9A" localSheetId="9">#REF!</definedName>
    <definedName name="SCH9_HP9A" localSheetId="3">#REF!</definedName>
    <definedName name="SCH9_HP9A">#REF!</definedName>
    <definedName name="SCH9_HP9B" localSheetId="7">#REF!</definedName>
    <definedName name="SCH9_HP9B" localSheetId="6">#REF!</definedName>
    <definedName name="SCH9_HP9B" localSheetId="9">#REF!</definedName>
    <definedName name="SCH9_HP9B" localSheetId="3">#REF!</definedName>
    <definedName name="SCH9_HP9B">#REF!</definedName>
    <definedName name="sch9_open" localSheetId="7">#REF!</definedName>
    <definedName name="sch9_open" localSheetId="6">#REF!</definedName>
    <definedName name="sch9_open" localSheetId="9">#REF!</definedName>
    <definedName name="sch9_open" localSheetId="3">#REF!</definedName>
    <definedName name="sch9_open">#REF!</definedName>
    <definedName name="schadj" localSheetId="7">#REF!</definedName>
    <definedName name="schadj" localSheetId="6">#REF!</definedName>
    <definedName name="schadj" localSheetId="9">#REF!</definedName>
    <definedName name="schadj" localSheetId="3">#REF!</definedName>
    <definedName name="schadj">#REF!</definedName>
    <definedName name="SContract_Caralama" hidden="1">{#N/A,#N/A,FALSE,"Aging Summary";#N/A,#N/A,FALSE,"Ratio Analysis";#N/A,#N/A,FALSE,"Test 120 Day Accts";#N/A,#N/A,FALSE,"Tickmarks"}</definedName>
    <definedName name="Scostpertonne">[17]GD_actuals!$E$7:$W$7</definedName>
    <definedName name="sd" localSheetId="7">#REF!</definedName>
    <definedName name="sd" localSheetId="6">#REF!</definedName>
    <definedName name="sd" localSheetId="9">#REF!</definedName>
    <definedName name="sd">#REF!</definedName>
    <definedName name="sd3p" localSheetId="8">'[46]lam-moi'!#REF!</definedName>
    <definedName name="sd3p" localSheetId="7">'[46]lam-moi'!#REF!</definedName>
    <definedName name="sd3p" localSheetId="4">'[46]lam-moi'!#REF!</definedName>
    <definedName name="sd3p" localSheetId="6">'[46]lam-moi'!#REF!</definedName>
    <definedName name="sd3p" localSheetId="9">'[46]lam-moi'!#REF!</definedName>
    <definedName name="sd3p" localSheetId="3">'[46]lam-moi'!#REF!</definedName>
    <definedName name="sd3p">'[46]lam-moi'!#REF!</definedName>
    <definedName name="sda" localSheetId="7" hidden="1">#REF!</definedName>
    <definedName name="sda" localSheetId="6" hidden="1">#REF!</definedName>
    <definedName name="sda" localSheetId="9" hidden="1">#REF!</definedName>
    <definedName name="sda" hidden="1">#REF!</definedName>
    <definedName name="sdf" localSheetId="2" hidden="1">{"'RKAP'!$A$1:$H$96"}</definedName>
    <definedName name="sdf" hidden="1">{"'RKAP'!$A$1:$H$96"}</definedName>
    <definedName name="sdfgfhjkj" localSheetId="7">[138]Cover!#REF!</definedName>
    <definedName name="sdfgfhjkj" localSheetId="6">[138]Cover!#REF!</definedName>
    <definedName name="sdfgfhjkj" localSheetId="9">[138]Cover!#REF!</definedName>
    <definedName name="sdfgfhjkj" localSheetId="3">[138]Cover!#REF!</definedName>
    <definedName name="sdfgfhjkj">[138]Cover!#REF!</definedName>
    <definedName name="Sdifr">[17]GD_actuals!$E$2:$W$2</definedName>
    <definedName name="sdm" localSheetId="7">#REF!</definedName>
    <definedName name="sdm" localSheetId="6">#REF!</definedName>
    <definedName name="sdm" localSheetId="9">#REF!</definedName>
    <definedName name="sdm">#REF!</definedName>
    <definedName name="sdm_view" localSheetId="7">#REF!</definedName>
    <definedName name="sdm_view" localSheetId="6">#REF!</definedName>
    <definedName name="sdm_view" localSheetId="9">#REF!</definedName>
    <definedName name="sdm_view">#REF!</definedName>
    <definedName name="SDMONG" localSheetId="7">#REF!</definedName>
    <definedName name="SDMONG" localSheetId="6">#REF!</definedName>
    <definedName name="SDMONG" localSheetId="9">#REF!</definedName>
    <definedName name="SDMONG" localSheetId="3">#REF!</definedName>
    <definedName name="SDMONG">#REF!</definedName>
    <definedName name="sdmp3" localSheetId="7">#REF!</definedName>
    <definedName name="sdmp3" localSheetId="6">#REF!</definedName>
    <definedName name="sdmp3" localSheetId="9">#REF!</definedName>
    <definedName name="sdmp3">#REF!</definedName>
    <definedName name="se" localSheetId="7">'[192]BS-RTI'!#REF!</definedName>
    <definedName name="se" localSheetId="6">'[192]BS-RTI'!#REF!</definedName>
    <definedName name="se" localSheetId="9">'[192]BS-RTI'!#REF!</definedName>
    <definedName name="se" localSheetId="3">'[192]BS-RTI'!#REF!</definedName>
    <definedName name="se">'[192]BS-RTI'!#REF!</definedName>
    <definedName name="secdep" localSheetId="7">'[16]Detail-PARENT'!#REF!</definedName>
    <definedName name="secdep" localSheetId="6">'[16]Detail-PARENT'!#REF!</definedName>
    <definedName name="secdep" localSheetId="9">'[16]Detail-PARENT'!#REF!</definedName>
    <definedName name="secdep" localSheetId="3">'[16]Detail-PARENT'!#REF!</definedName>
    <definedName name="secdep">'[16]Detail-PARENT'!#REF!</definedName>
    <definedName name="secdep2">'[15]Detail-PARENT'!$AU$823</definedName>
    <definedName name="SECURITIESPAYABLE" localSheetId="7">#REF!</definedName>
    <definedName name="SECURITIESPAYABLE" localSheetId="4">#REF!</definedName>
    <definedName name="SECURITIESPAYABLE" localSheetId="6">#REF!</definedName>
    <definedName name="SECURITIESPAYABLE" localSheetId="9">#REF!</definedName>
    <definedName name="SECURITIESPAYABLE" localSheetId="3">#REF!</definedName>
    <definedName name="SECURITIESPAYABLE">#REF!</definedName>
    <definedName name="sed" hidden="1">{#N/A,#N/A,FALSE,"Bank Rec Cover Sheet";#N/A,#N/A,FALSE,"Bank Rec Details"}</definedName>
    <definedName name="sedia" localSheetId="7">#REF!</definedName>
    <definedName name="sedia" localSheetId="6">#REF!</definedName>
    <definedName name="sedia" localSheetId="9">#REF!</definedName>
    <definedName name="sedia">#REF!</definedName>
    <definedName name="Segmen05" localSheetId="7">#REF!</definedName>
    <definedName name="Segmen05" localSheetId="6">#REF!</definedName>
    <definedName name="Segmen05" localSheetId="9">#REF!</definedName>
    <definedName name="Segmen05">#REF!</definedName>
    <definedName name="Segmen05_10" localSheetId="7">#REF!</definedName>
    <definedName name="Segmen05_10" localSheetId="6">#REF!</definedName>
    <definedName name="Segmen05_10" localSheetId="9">#REF!</definedName>
    <definedName name="Segmen05_10">#REF!</definedName>
    <definedName name="SELATAN" localSheetId="7">#REF!</definedName>
    <definedName name="SELATAN" localSheetId="6">#REF!</definedName>
    <definedName name="SELATAN" localSheetId="9">#REF!</definedName>
    <definedName name="SELATAN" localSheetId="3">#REF!</definedName>
    <definedName name="SELATAN">#REF!</definedName>
    <definedName name="sellexp" localSheetId="7">'[16]Detail-PARENT'!#REF!</definedName>
    <definedName name="sellexp" localSheetId="6">'[16]Detail-PARENT'!#REF!</definedName>
    <definedName name="sellexp" localSheetId="9">'[16]Detail-PARENT'!#REF!</definedName>
    <definedName name="sellexp" localSheetId="3">'[16]Detail-PARENT'!#REF!</definedName>
    <definedName name="sellexp">'[16]Detail-PARENT'!#REF!</definedName>
    <definedName name="SELURUH" localSheetId="7">#REF!</definedName>
    <definedName name="SELURUH" localSheetId="6">#REF!</definedName>
    <definedName name="SELURUH" localSheetId="9">#REF!</definedName>
    <definedName name="SELURUH">#REF!</definedName>
    <definedName name="semester_1" localSheetId="7">#REF!</definedName>
    <definedName name="semester_1" localSheetId="6">#REF!</definedName>
    <definedName name="semester_1" localSheetId="9">#REF!</definedName>
    <definedName name="semester_1" localSheetId="3">#REF!</definedName>
    <definedName name="semester_1">#REF!</definedName>
    <definedName name="semester_2" localSheetId="7">#REF!</definedName>
    <definedName name="semester_2" localSheetId="6">#REF!</definedName>
    <definedName name="semester_2" localSheetId="9">#REF!</definedName>
    <definedName name="semester_2" localSheetId="3">#REF!</definedName>
    <definedName name="semester_2">#REF!</definedName>
    <definedName name="Sempl100">[17]GD_actuals!$E$36:$W$36</definedName>
    <definedName name="Sempl200">[17]GD_actuals!$E$37:$W$37</definedName>
    <definedName name="Sempl300">[17]GD_actuals!$E$38:$W$38</definedName>
    <definedName name="Sempl400">[17]GD_actuals!$E$39:$W$39</definedName>
    <definedName name="Sempl500">[17]GD_actuals!$E$40:$W$40</definedName>
    <definedName name="Sempl600">[17]GD_actuals!$E$41:$W$41</definedName>
    <definedName name="Sempl900">[17]GD_actuals!$E$42:$W$42</definedName>
    <definedName name="Sempl910">[17]GD_actuals!$E$44:$W$44</definedName>
    <definedName name="Sempl920">[17]GD_actuals!$E$43:$W$43</definedName>
    <definedName name="SEMUA" localSheetId="7">#REF!</definedName>
    <definedName name="SEMUA" localSheetId="6">#REF!</definedName>
    <definedName name="SEMUA" localSheetId="9">#REF!</definedName>
    <definedName name="SEMUA">#REF!</definedName>
    <definedName name="sencount" hidden="1">3</definedName>
    <definedName name="sep_prima" localSheetId="7">#REF!</definedName>
    <definedName name="sep_prima" localSheetId="4">#REF!</definedName>
    <definedName name="sep_prima" localSheetId="6">#REF!</definedName>
    <definedName name="sep_prima" localSheetId="9">#REF!</definedName>
    <definedName name="sep_prima" localSheetId="3">#REF!</definedName>
    <definedName name="sep_prima">#REF!</definedName>
    <definedName name="Service_year_table" localSheetId="7">#REF!</definedName>
    <definedName name="Service_year_table" localSheetId="6">#REF!</definedName>
    <definedName name="Service_year_table" localSheetId="9">#REF!</definedName>
    <definedName name="Service_year_table" localSheetId="3">#REF!</definedName>
    <definedName name="Service_year_table">#REF!</definedName>
    <definedName name="setor" localSheetId="7">#REF!</definedName>
    <definedName name="setor" localSheetId="6">#REF!</definedName>
    <definedName name="setor" localSheetId="9">#REF!</definedName>
    <definedName name="setor">#REF!</definedName>
    <definedName name="setorRes" localSheetId="7">#REF!</definedName>
    <definedName name="setorRes" localSheetId="6">#REF!</definedName>
    <definedName name="setorRes" localSheetId="9">#REF!</definedName>
    <definedName name="setorRes">#REF!</definedName>
    <definedName name="setorSou" localSheetId="7">#REF!</definedName>
    <definedName name="setorSou" localSheetId="6">#REF!</definedName>
    <definedName name="setorSou" localSheetId="9">#REF!</definedName>
    <definedName name="setorSou">#REF!</definedName>
    <definedName name="SetPlate" localSheetId="7">#REF!</definedName>
    <definedName name="SetPlate" localSheetId="6">#REF!</definedName>
    <definedName name="SetPlate" localSheetId="9">#REF!</definedName>
    <definedName name="SetPlate" localSheetId="3">#REF!</definedName>
    <definedName name="SetPlate">#REF!</definedName>
    <definedName name="sewaluar" localSheetId="7">#REF!</definedName>
    <definedName name="sewaluar" localSheetId="6">#REF!</definedName>
    <definedName name="sewaluar" localSheetId="9">#REF!</definedName>
    <definedName name="sewaluar" localSheetId="3">#REF!</definedName>
    <definedName name="sewaluar">#REF!</definedName>
    <definedName name="sf" hidden="1">{"'Income Statement'!$A$1:$L$32"}</definedName>
    <definedName name="sfrnz" localSheetId="7" hidden="1">Main.SAPF4Help()</definedName>
    <definedName name="sfrnz" localSheetId="6" hidden="1">Main.SAPF4Help()</definedName>
    <definedName name="sfrnz" localSheetId="9" hidden="1">Main.SAPF4Help()</definedName>
    <definedName name="sfrnz" hidden="1">Main.SAPF4Help()</definedName>
    <definedName name="sfvd100" localSheetId="8">#REF!</definedName>
    <definedName name="sfvd100" localSheetId="7">#REF!</definedName>
    <definedName name="sfvd100" localSheetId="4">#REF!</definedName>
    <definedName name="sfvd100" localSheetId="6">#REF!</definedName>
    <definedName name="sfvd100" localSheetId="9">#REF!</definedName>
    <definedName name="sfvd100" localSheetId="3">#REF!</definedName>
    <definedName name="sfvd100">#REF!</definedName>
    <definedName name="sg" localSheetId="7">#REF!</definedName>
    <definedName name="sg" localSheetId="6">#REF!</definedName>
    <definedName name="sg" localSheetId="9">#REF!</definedName>
    <definedName name="sg" localSheetId="3">#REF!</definedName>
    <definedName name="sg">#REF!</definedName>
    <definedName name="sgnc" localSheetId="8">[46]gtrinh!#REF!</definedName>
    <definedName name="sgnc" localSheetId="7">[46]gtrinh!#REF!</definedName>
    <definedName name="sgnc" localSheetId="4">[46]gtrinh!#REF!</definedName>
    <definedName name="sgnc" localSheetId="6">[46]gtrinh!#REF!</definedName>
    <definedName name="sgnc" localSheetId="9">[46]gtrinh!#REF!</definedName>
    <definedName name="sgnc" localSheetId="3">[46]gtrinh!#REF!</definedName>
    <definedName name="sgnc">[46]gtrinh!#REF!</definedName>
    <definedName name="sgvl" localSheetId="8">[46]gtrinh!#REF!</definedName>
    <definedName name="sgvl" localSheetId="7">[46]gtrinh!#REF!</definedName>
    <definedName name="sgvl" localSheetId="4">[46]gtrinh!#REF!</definedName>
    <definedName name="sgvl" localSheetId="6">[46]gtrinh!#REF!</definedName>
    <definedName name="sgvl" localSheetId="9">[46]gtrinh!#REF!</definedName>
    <definedName name="sgvl" localSheetId="3">[46]gtrinh!#REF!</definedName>
    <definedName name="sgvl">[46]gtrinh!#REF!</definedName>
    <definedName name="Shatcm">[17]GD_actuals!$E$14:$W$14</definedName>
    <definedName name="Shatob">[17]GD_actuals!$E$11:$W$11</definedName>
    <definedName name="SHEEP">[37]Vibro_Roller!$F$79:$F$85</definedName>
    <definedName name="SHHIPING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Shipping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short" hidden="1">{"'OTARI- IKAHO'!$A$11:$AF$42"}</definedName>
    <definedName name="SHORTERMINVESTMENT" localSheetId="7">#REF!</definedName>
    <definedName name="SHORTERMINVESTMENT" localSheetId="6">#REF!</definedName>
    <definedName name="SHORTERMINVESTMENT" localSheetId="9">#REF!</definedName>
    <definedName name="SHORTERMINVESTMENT" localSheetId="3">#REF!</definedName>
    <definedName name="SHORTERMINVESTMENT">#REF!</definedName>
    <definedName name="SHORTERMLOAN" localSheetId="7">#REF!</definedName>
    <definedName name="SHORTERMLOAN" localSheetId="6">#REF!</definedName>
    <definedName name="SHORTERMLOAN" localSheetId="9">#REF!</definedName>
    <definedName name="SHORTERMLOAN" localSheetId="3">#REF!</definedName>
    <definedName name="SHORTERMLOAN">#REF!</definedName>
    <definedName name="SHORTLIST" localSheetId="7">#REF!</definedName>
    <definedName name="SHORTLIST" localSheetId="6">#REF!</definedName>
    <definedName name="SHORTLIST" localSheetId="9">#REF!</definedName>
    <definedName name="SHORTLIST" localSheetId="3">#REF!</definedName>
    <definedName name="SHORTLIST">#REF!</definedName>
    <definedName name="sht" localSheetId="7">'[46]THPDMoi  (2)'!#REF!</definedName>
    <definedName name="sht" localSheetId="6">'[46]THPDMoi  (2)'!#REF!</definedName>
    <definedName name="sht" localSheetId="9">'[46]THPDMoi  (2)'!#REF!</definedName>
    <definedName name="sht" localSheetId="3">'[46]THPDMoi  (2)'!#REF!</definedName>
    <definedName name="sht">'[46]THPDMoi  (2)'!#REF!</definedName>
    <definedName name="sht3p" localSheetId="7">'[46]lam-moi'!#REF!</definedName>
    <definedName name="sht3p" localSheetId="6">'[46]lam-moi'!#REF!</definedName>
    <definedName name="sht3p" localSheetId="9">'[46]lam-moi'!#REF!</definedName>
    <definedName name="sht3p" localSheetId="3">'[46]lam-moi'!#REF!</definedName>
    <definedName name="sht3p">'[46]lam-moi'!#REF!</definedName>
    <definedName name="SIM_YLL" localSheetId="7">#REF!</definedName>
    <definedName name="SIM_YLL" localSheetId="6">#REF!</definedName>
    <definedName name="SIM_YLL" localSheetId="9">#REF!</definedName>
    <definedName name="SIM_YLL">#REF!</definedName>
    <definedName name="singlelx" localSheetId="7">#REF!</definedName>
    <definedName name="singlelx" localSheetId="6">#REF!</definedName>
    <definedName name="singlelx" localSheetId="9">#REF!</definedName>
    <definedName name="singlelx">#REF!</definedName>
    <definedName name="singlelx2" localSheetId="7">#REF!</definedName>
    <definedName name="singlelx2" localSheetId="6">#REF!</definedName>
    <definedName name="singlelx2" localSheetId="9">#REF!</definedName>
    <definedName name="singlelx2">#REF!</definedName>
    <definedName name="SIRTU">'[82]An. Quarry'!$A$417:$H$479</definedName>
    <definedName name="SISA_PINJ" localSheetId="7">#REF!</definedName>
    <definedName name="SISA_PINJ" localSheetId="6">#REF!</definedName>
    <definedName name="SISA_PINJ" localSheetId="9">#REF!</definedName>
    <definedName name="SISA_PINJ">#REF!</definedName>
    <definedName name="sisa_rumah" localSheetId="7">#REF!</definedName>
    <definedName name="sisa_rumah" localSheetId="6">#REF!</definedName>
    <definedName name="sisa_rumah" localSheetId="9">#REF!</definedName>
    <definedName name="sisa_rumah">#REF!</definedName>
    <definedName name="SISA_sim" localSheetId="7">#REF!</definedName>
    <definedName name="SISA_sim" localSheetId="6">#REF!</definedName>
    <definedName name="SISA_sim" localSheetId="9">#REF!</definedName>
    <definedName name="SISA_sim">#REF!</definedName>
    <definedName name="SISA7" localSheetId="8">'[140]A-GL-SUMMARY'!#REF!</definedName>
    <definedName name="SISA7" localSheetId="7">'[140]A-GL-SUMMARY'!#REF!</definedName>
    <definedName name="SISA7" localSheetId="4">'[140]A-GL-SUMMARY'!#REF!</definedName>
    <definedName name="SISA7" localSheetId="6">'[140]A-GL-SUMMARY'!#REF!</definedName>
    <definedName name="SISA7" localSheetId="9">'[140]A-GL-SUMMARY'!#REF!</definedName>
    <definedName name="SISA7" localSheetId="3">'[140]A-GL-SUMMARY'!#REF!</definedName>
    <definedName name="SISA7">'[140]A-GL-SUMMARY'!#REF!</definedName>
    <definedName name="SK" localSheetId="7">#REF!</definedName>
    <definedName name="SK" localSheetId="4">#REF!</definedName>
    <definedName name="SK" localSheetId="6">#REF!</definedName>
    <definedName name="SK" localSheetId="9">#REF!</definedName>
    <definedName name="SK" localSheetId="3">#REF!</definedName>
    <definedName name="SK">#REF!</definedName>
    <definedName name="skem_jak1" localSheetId="7">[193]Volume!#REF!</definedName>
    <definedName name="skem_jak1" localSheetId="4">[193]Volume!#REF!</definedName>
    <definedName name="skem_jak1" localSheetId="6">[193]Volume!#REF!</definedName>
    <definedName name="skem_jak1" localSheetId="9">[193]Volume!#REF!</definedName>
    <definedName name="skem_jak1" localSheetId="3">[193]Volume!#REF!</definedName>
    <definedName name="skem_jak1">[193]Volume!#REF!</definedName>
    <definedName name="Skpccm">[17]GD_actuals!$E$17:$W$17</definedName>
    <definedName name="Skpccons">[17]GD_actuals!$E$47:$W$47</definedName>
    <definedName name="Skpccont">[17]GD_actuals!$E$50:$W$50</definedName>
    <definedName name="Skpcexpemp">[17]GD_actuals!$E$46:$W$46</definedName>
    <definedName name="Skpcft">[17]GD_actuals!$E$48:$W$48</definedName>
    <definedName name="Skpcindemp">[17]GD_actuals!$E$45:$W$45</definedName>
    <definedName name="Skpcls">[17]GD_actuals!$E$49:$W$49</definedName>
    <definedName name="Skpcob">[17]GD_actuals!$E$3:$W$3</definedName>
    <definedName name="Skpcsales">[17]GD_actuals!$E$6:$W$6</definedName>
    <definedName name="sks">'[160]Master Edit'!$E$22</definedName>
    <definedName name="sktz" localSheetId="7" hidden="1">Main.SAPF4Help()</definedName>
    <definedName name="sktz" localSheetId="6" hidden="1">Main.SAPF4Help()</definedName>
    <definedName name="sktz" localSheetId="9" hidden="1">Main.SAPF4Help()</definedName>
    <definedName name="sktz" hidden="1">Main.SAPF4Help()</definedName>
    <definedName name="SL_CRD" localSheetId="7">#REF!</definedName>
    <definedName name="SL_CRD" localSheetId="4">#REF!</definedName>
    <definedName name="SL_CRD" localSheetId="6">#REF!</definedName>
    <definedName name="SL_CRD" localSheetId="9">#REF!</definedName>
    <definedName name="SL_CRD" localSheetId="3">#REF!</definedName>
    <definedName name="SL_CRD">#REF!</definedName>
    <definedName name="SL_CRS" localSheetId="7">#REF!</definedName>
    <definedName name="SL_CRS" localSheetId="6">#REF!</definedName>
    <definedName name="SL_CRS" localSheetId="9">#REF!</definedName>
    <definedName name="SL_CRS" localSheetId="3">#REF!</definedName>
    <definedName name="SL_CRS">#REF!</definedName>
    <definedName name="SL_CS" localSheetId="7">#REF!</definedName>
    <definedName name="SL_CS" localSheetId="6">#REF!</definedName>
    <definedName name="SL_CS" localSheetId="9">#REF!</definedName>
    <definedName name="SL_CS" localSheetId="3">#REF!</definedName>
    <definedName name="SL_CS">#REF!</definedName>
    <definedName name="SL_DD" localSheetId="7">#REF!</definedName>
    <definedName name="SL_DD" localSheetId="6">#REF!</definedName>
    <definedName name="SL_DD" localSheetId="9">#REF!</definedName>
    <definedName name="SL_DD" localSheetId="3">#REF!</definedName>
    <definedName name="SL_DD">#REF!</definedName>
    <definedName name="SLIP" localSheetId="7">#REF!</definedName>
    <definedName name="SLIP" localSheetId="6">#REF!</definedName>
    <definedName name="SLIP" localSheetId="9">#REF!</definedName>
    <definedName name="SLIP">#REF!</definedName>
    <definedName name="smob01" localSheetId="7">#REF!</definedName>
    <definedName name="smob01" localSheetId="6">#REF!</definedName>
    <definedName name="smob01" localSheetId="9">#REF!</definedName>
    <definedName name="smob01" localSheetId="3">#REF!</definedName>
    <definedName name="smob01">#REF!</definedName>
    <definedName name="smob10" localSheetId="7">#REF!</definedName>
    <definedName name="smob10" localSheetId="6">#REF!</definedName>
    <definedName name="smob10" localSheetId="9">#REF!</definedName>
    <definedName name="smob10" localSheetId="3">#REF!</definedName>
    <definedName name="smob10">#REF!</definedName>
    <definedName name="smob11" localSheetId="7">#REF!</definedName>
    <definedName name="smob11" localSheetId="6">#REF!</definedName>
    <definedName name="smob11" localSheetId="9">#REF!</definedName>
    <definedName name="smob11" localSheetId="3">#REF!</definedName>
    <definedName name="smob11">#REF!</definedName>
    <definedName name="SMOF" localSheetId="7">#REF!</definedName>
    <definedName name="SMOF" localSheetId="6">#REF!</definedName>
    <definedName name="SMOF" localSheetId="9">#REF!</definedName>
    <definedName name="SMOF" localSheetId="3">#REF!</definedName>
    <definedName name="SMOF">#REF!</definedName>
    <definedName name="SMOL" localSheetId="7">#REF!</definedName>
    <definedName name="SMOL" localSheetId="6">#REF!</definedName>
    <definedName name="SMOL" localSheetId="9">#REF!</definedName>
    <definedName name="SMOL" localSheetId="3">#REF!</definedName>
    <definedName name="SMOL">#REF!</definedName>
    <definedName name="Snetback">[17]GD_actuals!$E$23:$W$23</definedName>
    <definedName name="Snpat">[17]GD_actuals!$E$8:$W$8</definedName>
    <definedName name="SO" localSheetId="7">#REF!</definedName>
    <definedName name="SO" localSheetId="4">#REF!</definedName>
    <definedName name="SO" localSheetId="6">#REF!</definedName>
    <definedName name="SO" localSheetId="9">#REF!</definedName>
    <definedName name="SO" localSheetId="3">#REF!</definedName>
    <definedName name="SO">#REF!</definedName>
    <definedName name="soc3p" localSheetId="7">#REF!</definedName>
    <definedName name="soc3p" localSheetId="6">#REF!</definedName>
    <definedName name="soc3p" localSheetId="9">#REF!</definedName>
    <definedName name="soc3p" localSheetId="3">#REF!</definedName>
    <definedName name="soc3p">#REF!</definedName>
    <definedName name="SOIL">[37]Vibro_Roller!$F$86:$F$87</definedName>
    <definedName name="SOLEH" localSheetId="7">#REF!</definedName>
    <definedName name="SOLEH" localSheetId="6">#REF!</definedName>
    <definedName name="SOLEH" localSheetId="9">#REF!</definedName>
    <definedName name="SOLEH">#REF!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p" localSheetId="7">#REF!</definedName>
    <definedName name="sp" localSheetId="6">#REF!</definedName>
    <definedName name="sp" localSheetId="9">#REF!</definedName>
    <definedName name="sp">#REF!</definedName>
    <definedName name="Spec" localSheetId="7">#REF!</definedName>
    <definedName name="Spec" localSheetId="6">#REF!</definedName>
    <definedName name="Spec" localSheetId="9">#REF!</definedName>
    <definedName name="Spec" localSheetId="3">#REF!</definedName>
    <definedName name="Spec">#REF!</definedName>
    <definedName name="SpecialPrice" localSheetId="7" hidden="1">#REF!</definedName>
    <definedName name="SpecialPrice" localSheetId="6" hidden="1">#REF!</definedName>
    <definedName name="SpecialPrice" localSheetId="9" hidden="1">#REF!</definedName>
    <definedName name="SpecialPrice" hidden="1">#REF!</definedName>
    <definedName name="Specific">[124]JobDetails!$A$56:$A$90</definedName>
    <definedName name="spen" localSheetId="7">'[134]DIV-7'!#REF!</definedName>
    <definedName name="spen" localSheetId="4">'[134]DIV-7'!#REF!</definedName>
    <definedName name="spen" localSheetId="6">'[134]DIV-7'!#REF!</definedName>
    <definedName name="spen" localSheetId="9">'[134]DIV-7'!#REF!</definedName>
    <definedName name="spen" localSheetId="3">'[134]DIV-7'!#REF!</definedName>
    <definedName name="spen">'[134]DIV-7'!#REF!</definedName>
    <definedName name="spen2" localSheetId="7">'[134]DIV-7'!#REF!</definedName>
    <definedName name="spen2" localSheetId="6">'[134]DIV-7'!#REF!</definedName>
    <definedName name="spen2" localSheetId="9">'[134]DIV-7'!#REF!</definedName>
    <definedName name="spen2" localSheetId="3">'[134]DIV-7'!#REF!</definedName>
    <definedName name="spen2">'[134]DIV-7'!#REF!</definedName>
    <definedName name="Spf">[17]GD_actuals!$E$32:$W$32</definedName>
    <definedName name="Spitinv">[17]GD_actuals!$E$18:$W$18</definedName>
    <definedName name="spk1p" localSheetId="7">'[46]#REF'!#REF!</definedName>
    <definedName name="spk1p" localSheetId="4">'[46]#REF'!#REF!</definedName>
    <definedName name="spk1p" localSheetId="6">'[46]#REF'!#REF!</definedName>
    <definedName name="spk1p" localSheetId="9">'[46]#REF'!#REF!</definedName>
    <definedName name="spk1p" localSheetId="3">'[46]#REF'!#REF!</definedName>
    <definedName name="spk1p">'[46]#REF'!#REF!</definedName>
    <definedName name="spk3p" localSheetId="7">'[46]lam-moi'!#REF!</definedName>
    <definedName name="spk3p" localSheetId="6">'[46]lam-moi'!#REF!</definedName>
    <definedName name="spk3p" localSheetId="9">'[46]lam-moi'!#REF!</definedName>
    <definedName name="spk3p" localSheetId="3">'[46]lam-moi'!#REF!</definedName>
    <definedName name="spk3p">'[46]lam-moi'!#REF!</definedName>
    <definedName name="Sportinv">[17]GD_actuals!$E$20:$W$20</definedName>
    <definedName name="spp" localSheetId="7" hidden="1">#REF!</definedName>
    <definedName name="spp" localSheetId="6" hidden="1">#REF!</definedName>
    <definedName name="spp" localSheetId="9" hidden="1">#REF!</definedName>
    <definedName name="spp" hidden="1">#REF!</definedName>
    <definedName name="sppb" localSheetId="7">#REF!</definedName>
    <definedName name="sppb" localSheetId="6">#REF!</definedName>
    <definedName name="sppb" localSheetId="9">#REF!</definedName>
    <definedName name="sppb">#REF!</definedName>
    <definedName name="SPPK" localSheetId="7">#REF!</definedName>
    <definedName name="SPPK" localSheetId="6">#REF!</definedName>
    <definedName name="SPPK" localSheetId="9">#REF!</definedName>
    <definedName name="SPPK" localSheetId="3">#REF!</definedName>
    <definedName name="SPPK">#REF!</definedName>
    <definedName name="SPRAYER" localSheetId="7">#REF!</definedName>
    <definedName name="SPRAYER" localSheetId="6">#REF!</definedName>
    <definedName name="SPRAYER" localSheetId="9">#REF!</definedName>
    <definedName name="SPRAYER" localSheetId="3">#REF!</definedName>
    <definedName name="SPRAYER">#REF!</definedName>
    <definedName name="SPT12_P" localSheetId="7">#REF!</definedName>
    <definedName name="SPT12_P" localSheetId="6">#REF!</definedName>
    <definedName name="SPT12_P" localSheetId="9">#REF!</definedName>
    <definedName name="SPT12_P">#REF!</definedName>
    <definedName name="Squal">[17]GD_actuals!$E$22:$W$22</definedName>
    <definedName name="Srain">[17]GD_actuals!$E$35:$W$35</definedName>
    <definedName name="Srecov">[17]GD_actuals!$E$25:$W$25</definedName>
    <definedName name="Srehab">[17]GD_actuals!$E$5:$W$5</definedName>
    <definedName name="SRH" localSheetId="7">#REF!</definedName>
    <definedName name="SRH" localSheetId="6">#REF!</definedName>
    <definedName name="SRH" localSheetId="9">#REF!</definedName>
    <definedName name="SRH">#REF!</definedName>
    <definedName name="SRM" localSheetId="7">#REF!</definedName>
    <definedName name="SRM" localSheetId="6">#REF!</definedName>
    <definedName name="SRM" localSheetId="9">#REF!</definedName>
    <definedName name="SRM" localSheetId="3">#REF!</definedName>
    <definedName name="SRM">#REF!</definedName>
    <definedName name="Srominv">[17]GD_actuals!$E$19:$W$19</definedName>
    <definedName name="ss" localSheetId="7">#REF!</definedName>
    <definedName name="ss" localSheetId="4">#REF!</definedName>
    <definedName name="ss" localSheetId="6">#REF!</definedName>
    <definedName name="ss" localSheetId="9">#REF!</definedName>
    <definedName name="ss" localSheetId="3">#REF!</definedName>
    <definedName name="ss">#REF!</definedName>
    <definedName name="SSDP" hidden="1">{#N/A,#N/A,FALSE,"Cipta-All";#N/A,#N/A,FALSE,"Individual"}</definedName>
    <definedName name="ssdt01" localSheetId="8">#REF!</definedName>
    <definedName name="ssdt01" localSheetId="7">#REF!</definedName>
    <definedName name="ssdt01" localSheetId="4">#REF!</definedName>
    <definedName name="ssdt01" localSheetId="6">#REF!</definedName>
    <definedName name="ssdt01" localSheetId="9">#REF!</definedName>
    <definedName name="ssdt01" localSheetId="3">#REF!</definedName>
    <definedName name="ssdt01">#REF!</definedName>
    <definedName name="ssdz03" localSheetId="7">#REF!</definedName>
    <definedName name="ssdz03" localSheetId="6">#REF!</definedName>
    <definedName name="ssdz03" localSheetId="9">#REF!</definedName>
    <definedName name="ssdz03" localSheetId="3">#REF!</definedName>
    <definedName name="ssdz03">#REF!</definedName>
    <definedName name="ssdz05" localSheetId="7">#REF!</definedName>
    <definedName name="ssdz05" localSheetId="6">#REF!</definedName>
    <definedName name="ssdz05" localSheetId="9">#REF!</definedName>
    <definedName name="ssdz05" localSheetId="3">#REF!</definedName>
    <definedName name="ssdz05">#REF!</definedName>
    <definedName name="ssdz06" localSheetId="7">#REF!</definedName>
    <definedName name="ssdz06" localSheetId="6">#REF!</definedName>
    <definedName name="ssdz06" localSheetId="9">#REF!</definedName>
    <definedName name="ssdz06" localSheetId="3">#REF!</definedName>
    <definedName name="ssdz06">#REF!</definedName>
    <definedName name="ssex01" localSheetId="7">#REF!</definedName>
    <definedName name="ssex01" localSheetId="6">#REF!</definedName>
    <definedName name="ssex01" localSheetId="9">#REF!</definedName>
    <definedName name="ssex01" localSheetId="3">#REF!</definedName>
    <definedName name="ssex01">#REF!</definedName>
    <definedName name="ssex02" localSheetId="7">#REF!</definedName>
    <definedName name="ssex02" localSheetId="6">#REF!</definedName>
    <definedName name="ssex02" localSheetId="9">#REF!</definedName>
    <definedName name="ssex02" localSheetId="3">#REF!</definedName>
    <definedName name="ssex02">#REF!</definedName>
    <definedName name="ssmg01" localSheetId="7">#REF!</definedName>
    <definedName name="ssmg01" localSheetId="6">#REF!</definedName>
    <definedName name="ssmg01" localSheetId="9">#REF!</definedName>
    <definedName name="ssmg01" localSheetId="3">#REF!</definedName>
    <definedName name="ssmg01">#REF!</definedName>
    <definedName name="Sspex3500">[17]GD_actuals!$E$27:$W$27</definedName>
    <definedName name="Sspr996">[17]GD_actuals!$E$26:$W$26</definedName>
    <definedName name="SSS" localSheetId="8" hidden="1">{#N/A,#N/A,FALSE,"Aging Summary";#N/A,#N/A,FALSE,"Ratio Analysis";#N/A,#N/A,FALSE,"Test 120 Day Accts";#N/A,#N/A,FALSE,"Tickmarks"}</definedName>
    <definedName name="SSS" localSheetId="4" hidden="1">{#N/A,#N/A,FALSE,"Aging Summary";#N/A,#N/A,FALSE,"Ratio Analysis";#N/A,#N/A,FALSE,"Test 120 Day Accts";#N/A,#N/A,FALSE,"Tickmarks"}</definedName>
    <definedName name="SSS" hidden="1">{#N/A,#N/A,FALSE,"Aging Summary";#N/A,#N/A,FALSE,"Ratio Analysis";#N/A,#N/A,FALSE,"Test 120 Day Accts";#N/A,#N/A,FALSE,"Tickmarks"}</definedName>
    <definedName name="ssss" localSheetId="7">#REF!</definedName>
    <definedName name="ssss" localSheetId="4">#REF!</definedName>
    <definedName name="ssss" localSheetId="6">#REF!</definedName>
    <definedName name="ssss" localSheetId="9">#REF!</definedName>
    <definedName name="ssss" localSheetId="3">#REF!</definedName>
    <definedName name="ssss">#REF!</definedName>
    <definedName name="sstr01" localSheetId="7">#REF!</definedName>
    <definedName name="sstr01" localSheetId="6">#REF!</definedName>
    <definedName name="sstr01" localSheetId="9">#REF!</definedName>
    <definedName name="sstr01" localSheetId="3">#REF!</definedName>
    <definedName name="sstr01">#REF!</definedName>
    <definedName name="Ssurcm">[17]GD_actuals!$E$15:$W$15</definedName>
    <definedName name="Ssurob">[17]GD_actuals!$E$12:$W$12</definedName>
    <definedName name="ssvc01" localSheetId="7">#REF!</definedName>
    <definedName name="ssvc01" localSheetId="4">#REF!</definedName>
    <definedName name="ssvc01" localSheetId="6">#REF!</definedName>
    <definedName name="ssvc01" localSheetId="9">#REF!</definedName>
    <definedName name="ssvc01" localSheetId="3">#REF!</definedName>
    <definedName name="ssvc01">#REF!</definedName>
    <definedName name="ssver54" localSheetId="7">#REF!</definedName>
    <definedName name="ssver54" localSheetId="6">#REF!</definedName>
    <definedName name="ssver54" localSheetId="9">#REF!</definedName>
    <definedName name="ssver54" localSheetId="3">#REF!</definedName>
    <definedName name="ssver54">#REF!</definedName>
    <definedName name="sswl01" localSheetId="7">#REF!</definedName>
    <definedName name="sswl01" localSheetId="6">#REF!</definedName>
    <definedName name="sswl01" localSheetId="9">#REF!</definedName>
    <definedName name="sswl01" localSheetId="3">#REF!</definedName>
    <definedName name="sswl01">#REF!</definedName>
    <definedName name="sswl04" localSheetId="7">#REF!</definedName>
    <definedName name="sswl04" localSheetId="6">#REF!</definedName>
    <definedName name="sswl04" localSheetId="9">#REF!</definedName>
    <definedName name="sswl04" localSheetId="3">#REF!</definedName>
    <definedName name="sswl04">#REF!</definedName>
    <definedName name="sswl06" localSheetId="7">#REF!</definedName>
    <definedName name="sswl06" localSheetId="6">#REF!</definedName>
    <definedName name="sswl06" localSheetId="9">#REF!</definedName>
    <definedName name="sswl06" localSheetId="3">#REF!</definedName>
    <definedName name="sswl06">#REF!</definedName>
    <definedName name="sswt01" localSheetId="7">#REF!</definedName>
    <definedName name="sswt01" localSheetId="6">#REF!</definedName>
    <definedName name="sswt01" localSheetId="9">#REF!</definedName>
    <definedName name="sswt01" localSheetId="3">#REF!</definedName>
    <definedName name="sswt01">#REF!</definedName>
    <definedName name="st" localSheetId="7">#REF!</definedName>
    <definedName name="st" localSheetId="6">#REF!</definedName>
    <definedName name="st" localSheetId="9">#REF!</definedName>
    <definedName name="st" localSheetId="3">#REF!</definedName>
    <definedName name="st">#REF!</definedName>
    <definedName name="st3p" localSheetId="7">'[46]lam-moi'!#REF!</definedName>
    <definedName name="st3p" localSheetId="6">'[46]lam-moi'!#REF!</definedName>
    <definedName name="st3p" localSheetId="9">'[46]lam-moi'!#REF!</definedName>
    <definedName name="st3p" localSheetId="3">'[46]lam-moi'!#REF!</definedName>
    <definedName name="st3p">'[46]lam-moi'!#REF!</definedName>
    <definedName name="Status" localSheetId="7">#REF!</definedName>
    <definedName name="Status" localSheetId="4">#REF!</definedName>
    <definedName name="Status" localSheetId="6">#REF!</definedName>
    <definedName name="Status" localSheetId="9">#REF!</definedName>
    <definedName name="Status" localSheetId="3">#REF!</definedName>
    <definedName name="Status">#REF!</definedName>
    <definedName name="STDE" localSheetId="7">[25]Material!#REF!</definedName>
    <definedName name="STDE" localSheetId="4">[25]Material!#REF!</definedName>
    <definedName name="STDE" localSheetId="6">[25]Material!#REF!</definedName>
    <definedName name="STDE" localSheetId="9">[25]Material!#REF!</definedName>
    <definedName name="STDE" localSheetId="3">[25]Material!#REF!</definedName>
    <definedName name="STDE">[25]Material!#REF!</definedName>
    <definedName name="stde1" localSheetId="7">[155]Material!#REF!</definedName>
    <definedName name="stde1" localSheetId="6">[155]Material!#REF!</definedName>
    <definedName name="stde1" localSheetId="9">[155]Material!#REF!</definedName>
    <definedName name="stde1" localSheetId="3">[155]Material!#REF!</definedName>
    <definedName name="stde1">[155]Material!#REF!</definedName>
    <definedName name="stde11" localSheetId="7">[57]Material!#REF!</definedName>
    <definedName name="stde11" localSheetId="6">[57]Material!#REF!</definedName>
    <definedName name="stde11" localSheetId="9">[57]Material!#REF!</definedName>
    <definedName name="stde11" localSheetId="3">[57]Material!#REF!</definedName>
    <definedName name="stde11">[57]Material!#REF!</definedName>
    <definedName name="STI" localSheetId="7">'[16]Detail-PARENT'!#REF!</definedName>
    <definedName name="STI" localSheetId="6">'[16]Detail-PARENT'!#REF!</definedName>
    <definedName name="STI" localSheetId="9">'[16]Detail-PARENT'!#REF!</definedName>
    <definedName name="STI" localSheetId="3">'[16]Detail-PARENT'!#REF!</definedName>
    <definedName name="STI">'[16]Detail-PARENT'!#REF!</definedName>
    <definedName name="STK" localSheetId="7">#REF!</definedName>
    <definedName name="STK" localSheetId="6">#REF!</definedName>
    <definedName name="STK" localSheetId="9">#REF!</definedName>
    <definedName name="STK">#REF!</definedName>
    <definedName name="stl" localSheetId="7">'[16]Detail-PARENT'!#REF!</definedName>
    <definedName name="stl" localSheetId="6">'[16]Detail-PARENT'!#REF!</definedName>
    <definedName name="stl" localSheetId="9">'[16]Detail-PARENT'!#REF!</definedName>
    <definedName name="stl" localSheetId="3">'[16]Detail-PARENT'!#REF!</definedName>
    <definedName name="stl">'[16]Detail-PARENT'!#REF!</definedName>
    <definedName name="STOCK">[194]STOCK!$B$1:$IV$65536</definedName>
    <definedName name="Stock_listing" localSheetId="7">#REF!</definedName>
    <definedName name="Stock_listing" localSheetId="4">#REF!</definedName>
    <definedName name="Stock_listing" localSheetId="6">#REF!</definedName>
    <definedName name="Stock_listing" localSheetId="9">#REF!</definedName>
    <definedName name="Stock_listing" localSheetId="3">#REF!</definedName>
    <definedName name="Stock_listing">#REF!</definedName>
    <definedName name="STONECRUSHER" localSheetId="7">#REF!</definedName>
    <definedName name="STONECRUSHER" localSheetId="6">#REF!</definedName>
    <definedName name="STONECRUSHER" localSheetId="9">#REF!</definedName>
    <definedName name="STONECRUSHER" localSheetId="3">#REF!</definedName>
    <definedName name="STONECRUSHER">#REF!</definedName>
    <definedName name="STOP" localSheetId="7">#REF!</definedName>
    <definedName name="STOP" localSheetId="6">#REF!</definedName>
    <definedName name="STOP" localSheetId="9">#REF!</definedName>
    <definedName name="STOP" localSheetId="3">#REF!</definedName>
    <definedName name="STOP">#REF!</definedName>
    <definedName name="STOPE" localSheetId="7">#REF!</definedName>
    <definedName name="STOPE" localSheetId="6">#REF!</definedName>
    <definedName name="STOPE" localSheetId="9">#REF!</definedName>
    <definedName name="STOPE" localSheetId="3">#REF!</definedName>
    <definedName name="STOPE">#REF!</definedName>
    <definedName name="Stotalinv">[17]GD_actuals!$E$21:$W$21</definedName>
    <definedName name="stpiezo" localSheetId="7">#REF!</definedName>
    <definedName name="stpiezo" localSheetId="4">#REF!</definedName>
    <definedName name="stpiezo" localSheetId="6">#REF!</definedName>
    <definedName name="stpiezo" localSheetId="9">#REF!</definedName>
    <definedName name="stpiezo" localSheetId="3">#REF!</definedName>
    <definedName name="stpiezo">#REF!</definedName>
    <definedName name="STRUK" localSheetId="7">#REF!</definedName>
    <definedName name="STRUK" localSheetId="6">#REF!</definedName>
    <definedName name="STRUK" localSheetId="9">#REF!</definedName>
    <definedName name="STRUK" localSheetId="3">#REF!</definedName>
    <definedName name="STRUK">#REF!</definedName>
    <definedName name="STRUKTUR">[49]Sheet1!$A$130:$H$230</definedName>
    <definedName name="STT" localSheetId="7">#REF!</definedName>
    <definedName name="STT" localSheetId="6">#REF!</definedName>
    <definedName name="STT" localSheetId="9">#REF!</definedName>
    <definedName name="STT">#REF!</definedName>
    <definedName name="stu" localSheetId="7">#REF!</definedName>
    <definedName name="stu" localSheetId="6">#REF!</definedName>
    <definedName name="stu" localSheetId="9">#REF!</definedName>
    <definedName name="stu">#REF!</definedName>
    <definedName name="stuf" localSheetId="7">#REF!</definedName>
    <definedName name="stuf" localSheetId="6">#REF!</definedName>
    <definedName name="stuf" localSheetId="9">#REF!</definedName>
    <definedName name="stuf">#REF!</definedName>
    <definedName name="Sub" localSheetId="7">#REF!</definedName>
    <definedName name="Sub" localSheetId="6">#REF!</definedName>
    <definedName name="Sub" localSheetId="9">#REF!</definedName>
    <definedName name="Sub">#REF!</definedName>
    <definedName name="SubTot_Box" hidden="1">[119]Stat!$Q$18:$Q$54</definedName>
    <definedName name="SubTot_IDR" hidden="1">[119]Stat!$BM$18:$BM$54</definedName>
    <definedName name="SubTot_Teus" hidden="1">[119]Stat!$AG$18:$AG$54</definedName>
    <definedName name="SubTot_USD" hidden="1">[119]Stat!$AW$18:$AW$54</definedName>
    <definedName name="sum" localSheetId="8">[25]Material!#REF!</definedName>
    <definedName name="sum" localSheetId="7">[25]Material!#REF!</definedName>
    <definedName name="sum" localSheetId="4">[25]Material!#REF!</definedName>
    <definedName name="sum" localSheetId="6">[25]Material!#REF!</definedName>
    <definedName name="sum" localSheetId="9">[25]Material!#REF!</definedName>
    <definedName name="sum" localSheetId="3">[25]Material!#REF!</definedName>
    <definedName name="sum">[25]Material!#REF!</definedName>
    <definedName name="Sumda" localSheetId="7">#REF!</definedName>
    <definedName name="Sumda" localSheetId="4">#REF!</definedName>
    <definedName name="Sumda" localSheetId="6">#REF!</definedName>
    <definedName name="Sumda" localSheetId="9">#REF!</definedName>
    <definedName name="Sumda" localSheetId="3">#REF!</definedName>
    <definedName name="Sumda">#REF!</definedName>
    <definedName name="Sumda1">[195]Sumda1!$B$8:$E$80</definedName>
    <definedName name="Sumda2" localSheetId="7">#REF!</definedName>
    <definedName name="Sumda2" localSheetId="4">#REF!</definedName>
    <definedName name="Sumda2" localSheetId="6">#REF!</definedName>
    <definedName name="Sumda2" localSheetId="9">#REF!</definedName>
    <definedName name="Sumda2" localSheetId="3">#REF!</definedName>
    <definedName name="Sumda2">#REF!</definedName>
    <definedName name="SUMDA3">[196]Sumda1!$B$6:$E$114</definedName>
    <definedName name="SUMDACAD">[133]Sumda1!$B$6:$E$157</definedName>
    <definedName name="summary" localSheetId="7">#REF!</definedName>
    <definedName name="summary" localSheetId="4">#REF!</definedName>
    <definedName name="summary" localSheetId="6">#REF!</definedName>
    <definedName name="summary" localSheetId="9">#REF!</definedName>
    <definedName name="summary" localSheetId="3">#REF!</definedName>
    <definedName name="summary">#REF!</definedName>
    <definedName name="Summary_opt1" localSheetId="7">#REF!</definedName>
    <definedName name="Summary_opt1" localSheetId="6">#REF!</definedName>
    <definedName name="Summary_opt1" localSheetId="9">#REF!</definedName>
    <definedName name="Summary_opt1" localSheetId="3">#REF!</definedName>
    <definedName name="Summary_opt1">#REF!</definedName>
    <definedName name="Summary_opt2" localSheetId="7">#REF!</definedName>
    <definedName name="Summary_opt2" localSheetId="6">#REF!</definedName>
    <definedName name="Summary_opt2" localSheetId="9">#REF!</definedName>
    <definedName name="Summary_opt2" localSheetId="3">#REF!</definedName>
    <definedName name="Summary_opt2">#REF!</definedName>
    <definedName name="SUNDARI" localSheetId="7">#REF!</definedName>
    <definedName name="SUNDARI" localSheetId="6">#REF!</definedName>
    <definedName name="SUNDARI" localSheetId="9">#REF!</definedName>
    <definedName name="SUNDARI" localSheetId="3">#REF!</definedName>
    <definedName name="SUNDARI">#REF!</definedName>
    <definedName name="SUPLEMEN" localSheetId="7">#REF!</definedName>
    <definedName name="SUPLEMEN" localSheetId="6">#REF!</definedName>
    <definedName name="SUPLEMEN" localSheetId="9">#REF!</definedName>
    <definedName name="SUPLEMEN">#REF!</definedName>
    <definedName name="SWEEP" localSheetId="7">'[120]balance sheet'!#REF!</definedName>
    <definedName name="SWEEP" localSheetId="6">'[120]balance sheet'!#REF!</definedName>
    <definedName name="SWEEP" localSheetId="9">'[120]balance sheet'!#REF!</definedName>
    <definedName name="SWEEP" localSheetId="3">'[120]balance sheet'!#REF!</definedName>
    <definedName name="SWEEP">'[120]balance sheet'!#REF!</definedName>
    <definedName name="Swvu.CapersView." localSheetId="7" hidden="1">[66]MASTER!#REF!</definedName>
    <definedName name="Swvu.CapersView." localSheetId="6" hidden="1">[66]MASTER!#REF!</definedName>
    <definedName name="Swvu.CapersView." localSheetId="9" hidden="1">[66]MASTER!#REF!</definedName>
    <definedName name="Swvu.CapersView." hidden="1">[66]MASTER!#REF!</definedName>
    <definedName name="Swvu.Japan_Capers_Ed_Pub." localSheetId="7" hidden="1">#REF!</definedName>
    <definedName name="Swvu.Japan_Capers_Ed_Pub." localSheetId="4" hidden="1">#REF!</definedName>
    <definedName name="Swvu.Japan_Capers_Ed_Pub." localSheetId="6" hidden="1">#REF!</definedName>
    <definedName name="Swvu.Japan_Capers_Ed_Pub." localSheetId="9" hidden="1">#REF!</definedName>
    <definedName name="Swvu.Japan_Capers_Ed_Pub." localSheetId="3" hidden="1">#REF!</definedName>
    <definedName name="Swvu.Japan_Capers_Ed_Pub." hidden="1">#REF!</definedName>
    <definedName name="Swvu.KJP_CC." localSheetId="7" hidden="1">#REF!</definedName>
    <definedName name="Swvu.KJP_CC." localSheetId="6" hidden="1">#REF!</definedName>
    <definedName name="Swvu.KJP_CC." localSheetId="9" hidden="1">#REF!</definedName>
    <definedName name="Swvu.KJP_CC." localSheetId="3" hidden="1">#REF!</definedName>
    <definedName name="Swvu.KJP_CC." hidden="1">#REF!</definedName>
    <definedName name="sxq" localSheetId="7">#REF!</definedName>
    <definedName name="sxq" localSheetId="6">#REF!</definedName>
    <definedName name="sxq" localSheetId="9">#REF!</definedName>
    <definedName name="sxq">#REF!</definedName>
    <definedName name="Syear" localSheetId="7">#REF!</definedName>
    <definedName name="Syear" localSheetId="6">#REF!</definedName>
    <definedName name="Syear" localSheetId="9">#REF!</definedName>
    <definedName name="Syear" localSheetId="3">#REF!</definedName>
    <definedName name="Syear">#REF!</definedName>
    <definedName name="T" localSheetId="7">#REF!</definedName>
    <definedName name="T" localSheetId="6">#REF!</definedName>
    <definedName name="T" localSheetId="9">#REF!</definedName>
    <definedName name="T" localSheetId="3">#REF!</definedName>
    <definedName name="T">#REF!</definedName>
    <definedName name="T_Ref">[17]INPUTS!$A$2</definedName>
    <definedName name="t101p" localSheetId="7">#REF!</definedName>
    <definedName name="t101p" localSheetId="4">#REF!</definedName>
    <definedName name="t101p" localSheetId="6">#REF!</definedName>
    <definedName name="t101p" localSheetId="9">#REF!</definedName>
    <definedName name="t101p" localSheetId="3">#REF!</definedName>
    <definedName name="t101p">#REF!</definedName>
    <definedName name="t103p" localSheetId="7">#REF!</definedName>
    <definedName name="t103p" localSheetId="6">#REF!</definedName>
    <definedName name="t103p" localSheetId="9">#REF!</definedName>
    <definedName name="t103p" localSheetId="3">#REF!</definedName>
    <definedName name="t103p">#REF!</definedName>
    <definedName name="t105mnc" localSheetId="7">'[46]thao-go'!#REF!</definedName>
    <definedName name="t105mnc" localSheetId="6">'[46]thao-go'!#REF!</definedName>
    <definedName name="t105mnc" localSheetId="9">'[46]thao-go'!#REF!</definedName>
    <definedName name="t105mnc" localSheetId="3">'[46]thao-go'!#REF!</definedName>
    <definedName name="t105mnc">'[46]thao-go'!#REF!</definedName>
    <definedName name="t10m" localSheetId="7">'[46]lam-moi'!#REF!</definedName>
    <definedName name="t10m" localSheetId="6">'[46]lam-moi'!#REF!</definedName>
    <definedName name="t10m" localSheetId="9">'[46]lam-moi'!#REF!</definedName>
    <definedName name="t10m" localSheetId="3">'[46]lam-moi'!#REF!</definedName>
    <definedName name="t10m">'[46]lam-moi'!#REF!</definedName>
    <definedName name="t10nc" localSheetId="7">'[46]lam-moi'!#REF!</definedName>
    <definedName name="t10nc" localSheetId="6">'[46]lam-moi'!#REF!</definedName>
    <definedName name="t10nc" localSheetId="9">'[46]lam-moi'!#REF!</definedName>
    <definedName name="t10nc" localSheetId="3">'[46]lam-moi'!#REF!</definedName>
    <definedName name="t10nc">'[46]lam-moi'!#REF!</definedName>
    <definedName name="t10nc1p" localSheetId="7">#REF!</definedName>
    <definedName name="t10nc1p" localSheetId="4">#REF!</definedName>
    <definedName name="t10nc1p" localSheetId="6">#REF!</definedName>
    <definedName name="t10nc1p" localSheetId="9">#REF!</definedName>
    <definedName name="t10nc1p" localSheetId="3">#REF!</definedName>
    <definedName name="t10nc1p">#REF!</definedName>
    <definedName name="t10ncm" localSheetId="7">'[46]lam-moi'!#REF!</definedName>
    <definedName name="t10ncm" localSheetId="4">'[46]lam-moi'!#REF!</definedName>
    <definedName name="t10ncm" localSheetId="6">'[46]lam-moi'!#REF!</definedName>
    <definedName name="t10ncm" localSheetId="9">'[46]lam-moi'!#REF!</definedName>
    <definedName name="t10ncm" localSheetId="3">'[46]lam-moi'!#REF!</definedName>
    <definedName name="t10ncm">'[46]lam-moi'!#REF!</definedName>
    <definedName name="t10vl" localSheetId="7">'[46]lam-moi'!#REF!</definedName>
    <definedName name="t10vl" localSheetId="6">'[46]lam-moi'!#REF!</definedName>
    <definedName name="t10vl" localSheetId="9">'[46]lam-moi'!#REF!</definedName>
    <definedName name="t10vl" localSheetId="3">'[46]lam-moi'!#REF!</definedName>
    <definedName name="t10vl">'[46]lam-moi'!#REF!</definedName>
    <definedName name="t10vl1p" localSheetId="7">#REF!</definedName>
    <definedName name="t10vl1p" localSheetId="4">#REF!</definedName>
    <definedName name="t10vl1p" localSheetId="6">#REF!</definedName>
    <definedName name="t10vl1p" localSheetId="9">#REF!</definedName>
    <definedName name="t10vl1p" localSheetId="3">#REF!</definedName>
    <definedName name="t10vl1p">#REF!</definedName>
    <definedName name="t121p" localSheetId="7">#REF!</definedName>
    <definedName name="t121p" localSheetId="6">#REF!</definedName>
    <definedName name="t121p" localSheetId="9">#REF!</definedName>
    <definedName name="t121p" localSheetId="3">#REF!</definedName>
    <definedName name="t121p">#REF!</definedName>
    <definedName name="t123p" localSheetId="7">#REF!</definedName>
    <definedName name="t123p" localSheetId="6">#REF!</definedName>
    <definedName name="t123p" localSheetId="9">#REF!</definedName>
    <definedName name="t123p" localSheetId="3">#REF!</definedName>
    <definedName name="t123p">#REF!</definedName>
    <definedName name="t12m" localSheetId="7">'[46]lam-moi'!#REF!</definedName>
    <definedName name="t12m" localSheetId="6">'[46]lam-moi'!#REF!</definedName>
    <definedName name="t12m" localSheetId="9">'[46]lam-moi'!#REF!</definedName>
    <definedName name="t12m" localSheetId="3">'[46]lam-moi'!#REF!</definedName>
    <definedName name="t12m">'[46]lam-moi'!#REF!</definedName>
    <definedName name="t12mnc" localSheetId="7">'[46]thao-go'!#REF!</definedName>
    <definedName name="t12mnc" localSheetId="6">'[46]thao-go'!#REF!</definedName>
    <definedName name="t12mnc" localSheetId="9">'[46]thao-go'!#REF!</definedName>
    <definedName name="t12mnc" localSheetId="3">'[46]thao-go'!#REF!</definedName>
    <definedName name="t12mnc">'[46]thao-go'!#REF!</definedName>
    <definedName name="t12nc" localSheetId="7">'[46]lam-moi'!#REF!</definedName>
    <definedName name="t12nc" localSheetId="6">'[46]lam-moi'!#REF!</definedName>
    <definedName name="t12nc" localSheetId="9">'[46]lam-moi'!#REF!</definedName>
    <definedName name="t12nc" localSheetId="3">'[46]lam-moi'!#REF!</definedName>
    <definedName name="t12nc">'[46]lam-moi'!#REF!</definedName>
    <definedName name="t12nc3p">'[46]CHITIET VL-NC'!$G$38</definedName>
    <definedName name="t12ncm" localSheetId="7">'[46]lam-moi'!#REF!</definedName>
    <definedName name="t12ncm" localSheetId="4">'[46]lam-moi'!#REF!</definedName>
    <definedName name="t12ncm" localSheetId="6">'[46]lam-moi'!#REF!</definedName>
    <definedName name="t12ncm" localSheetId="9">'[46]lam-moi'!#REF!</definedName>
    <definedName name="t12ncm" localSheetId="3">'[46]lam-moi'!#REF!</definedName>
    <definedName name="t12ncm">'[46]lam-moi'!#REF!</definedName>
    <definedName name="t12vl" localSheetId="7">'[46]lam-moi'!#REF!</definedName>
    <definedName name="t12vl" localSheetId="6">'[46]lam-moi'!#REF!</definedName>
    <definedName name="t12vl" localSheetId="9">'[46]lam-moi'!#REF!</definedName>
    <definedName name="t12vl" localSheetId="3">'[46]lam-moi'!#REF!</definedName>
    <definedName name="t12vl">'[46]lam-moi'!#REF!</definedName>
    <definedName name="t12vl3p">'[46]CHITIET VL-NC'!$G$34</definedName>
    <definedName name="t141p" localSheetId="7">#REF!</definedName>
    <definedName name="t141p" localSheetId="4">#REF!</definedName>
    <definedName name="t141p" localSheetId="6">#REF!</definedName>
    <definedName name="t141p" localSheetId="9">#REF!</definedName>
    <definedName name="t141p" localSheetId="3">#REF!</definedName>
    <definedName name="t141p">#REF!</definedName>
    <definedName name="t143p" localSheetId="7">#REF!</definedName>
    <definedName name="t143p" localSheetId="6">#REF!</definedName>
    <definedName name="t143p" localSheetId="9">#REF!</definedName>
    <definedName name="t143p" localSheetId="3">#REF!</definedName>
    <definedName name="t143p">#REF!</definedName>
    <definedName name="t14m" localSheetId="7">'[46]lam-moi'!#REF!</definedName>
    <definedName name="t14m" localSheetId="6">'[46]lam-moi'!#REF!</definedName>
    <definedName name="t14m" localSheetId="9">'[46]lam-moi'!#REF!</definedName>
    <definedName name="t14m" localSheetId="3">'[46]lam-moi'!#REF!</definedName>
    <definedName name="t14m">'[46]lam-moi'!#REF!</definedName>
    <definedName name="t14mnc" localSheetId="7">'[46]thao-go'!#REF!</definedName>
    <definedName name="t14mnc" localSheetId="6">'[46]thao-go'!#REF!</definedName>
    <definedName name="t14mnc" localSheetId="9">'[46]thao-go'!#REF!</definedName>
    <definedName name="t14mnc" localSheetId="3">'[46]thao-go'!#REF!</definedName>
    <definedName name="t14mnc">'[46]thao-go'!#REF!</definedName>
    <definedName name="t14nc" localSheetId="7">'[46]lam-moi'!#REF!</definedName>
    <definedName name="t14nc" localSheetId="6">'[46]lam-moi'!#REF!</definedName>
    <definedName name="t14nc" localSheetId="9">'[46]lam-moi'!#REF!</definedName>
    <definedName name="t14nc" localSheetId="3">'[46]lam-moi'!#REF!</definedName>
    <definedName name="t14nc">'[46]lam-moi'!#REF!</definedName>
    <definedName name="t14nc3p" localSheetId="7">#REF!</definedName>
    <definedName name="t14nc3p" localSheetId="4">#REF!</definedName>
    <definedName name="t14nc3p" localSheetId="6">#REF!</definedName>
    <definedName name="t14nc3p" localSheetId="9">#REF!</definedName>
    <definedName name="t14nc3p" localSheetId="3">#REF!</definedName>
    <definedName name="t14nc3p">#REF!</definedName>
    <definedName name="t14ncm" localSheetId="7">'[46]lam-moi'!#REF!</definedName>
    <definedName name="t14ncm" localSheetId="4">'[46]lam-moi'!#REF!</definedName>
    <definedName name="t14ncm" localSheetId="6">'[46]lam-moi'!#REF!</definedName>
    <definedName name="t14ncm" localSheetId="9">'[46]lam-moi'!#REF!</definedName>
    <definedName name="t14ncm" localSheetId="3">'[46]lam-moi'!#REF!</definedName>
    <definedName name="t14ncm">'[46]lam-moi'!#REF!</definedName>
    <definedName name="T14vc" localSheetId="7">'[46]CHITIET VL-NC-TT -1p'!#REF!</definedName>
    <definedName name="T14vc" localSheetId="6">'[46]CHITIET VL-NC-TT -1p'!#REF!</definedName>
    <definedName name="T14vc" localSheetId="9">'[46]CHITIET VL-NC-TT -1p'!#REF!</definedName>
    <definedName name="T14vc" localSheetId="3">'[46]CHITIET VL-NC-TT -1p'!#REF!</definedName>
    <definedName name="T14vc">'[46]CHITIET VL-NC-TT -1p'!#REF!</definedName>
    <definedName name="t14vl" localSheetId="7">'[46]lam-moi'!#REF!</definedName>
    <definedName name="t14vl" localSheetId="6">'[46]lam-moi'!#REF!</definedName>
    <definedName name="t14vl" localSheetId="9">'[46]lam-moi'!#REF!</definedName>
    <definedName name="t14vl" localSheetId="3">'[46]lam-moi'!#REF!</definedName>
    <definedName name="t14vl">'[46]lam-moi'!#REF!</definedName>
    <definedName name="t14vl3p" localSheetId="7">#REF!</definedName>
    <definedName name="t14vl3p" localSheetId="4">#REF!</definedName>
    <definedName name="t14vl3p" localSheetId="6">#REF!</definedName>
    <definedName name="t14vl3p" localSheetId="9">#REF!</definedName>
    <definedName name="t14vl3p" localSheetId="3">#REF!</definedName>
    <definedName name="t14vl3p">#REF!</definedName>
    <definedName name="T203P" localSheetId="7">[46]VC!#REF!</definedName>
    <definedName name="T203P" localSheetId="4">[46]VC!#REF!</definedName>
    <definedName name="T203P" localSheetId="6">[46]VC!#REF!</definedName>
    <definedName name="T203P" localSheetId="9">[46]VC!#REF!</definedName>
    <definedName name="T203P" localSheetId="3">[46]VC!#REF!</definedName>
    <definedName name="T203P">[46]VC!#REF!</definedName>
    <definedName name="t20m" localSheetId="7">'[46]lam-moi'!#REF!</definedName>
    <definedName name="t20m" localSheetId="6">'[46]lam-moi'!#REF!</definedName>
    <definedName name="t20m" localSheetId="9">'[46]lam-moi'!#REF!</definedName>
    <definedName name="t20m" localSheetId="3">'[46]lam-moi'!#REF!</definedName>
    <definedName name="t20m">'[46]lam-moi'!#REF!</definedName>
    <definedName name="t20ncm" localSheetId="7">'[46]lam-moi'!#REF!</definedName>
    <definedName name="t20ncm" localSheetId="6">'[46]lam-moi'!#REF!</definedName>
    <definedName name="t20ncm" localSheetId="9">'[46]lam-moi'!#REF!</definedName>
    <definedName name="t20ncm" localSheetId="3">'[46]lam-moi'!#REF!</definedName>
    <definedName name="t20ncm">'[46]lam-moi'!#REF!</definedName>
    <definedName name="t7m" localSheetId="7">'[46]THPDMoi  (2)'!#REF!</definedName>
    <definedName name="t7m" localSheetId="6">'[46]THPDMoi  (2)'!#REF!</definedName>
    <definedName name="t7m" localSheetId="9">'[46]THPDMoi  (2)'!#REF!</definedName>
    <definedName name="t7m" localSheetId="3">'[46]THPDMoi  (2)'!#REF!</definedName>
    <definedName name="t7m">'[46]THPDMoi  (2)'!#REF!</definedName>
    <definedName name="t7nc" localSheetId="7">'[46]lam-moi'!#REF!</definedName>
    <definedName name="t7nc" localSheetId="6">'[46]lam-moi'!#REF!</definedName>
    <definedName name="t7nc" localSheetId="9">'[46]lam-moi'!#REF!</definedName>
    <definedName name="t7nc" localSheetId="3">'[46]lam-moi'!#REF!</definedName>
    <definedName name="t7nc">'[46]lam-moi'!#REF!</definedName>
    <definedName name="t7vl" localSheetId="7">'[46]lam-moi'!#REF!</definedName>
    <definedName name="t7vl" localSheetId="6">'[46]lam-moi'!#REF!</definedName>
    <definedName name="t7vl" localSheetId="9">'[46]lam-moi'!#REF!</definedName>
    <definedName name="t7vl" localSheetId="3">'[46]lam-moi'!#REF!</definedName>
    <definedName name="t7vl">'[46]lam-moi'!#REF!</definedName>
    <definedName name="t84mnc" localSheetId="7">'[46]thao-go'!#REF!</definedName>
    <definedName name="t84mnc" localSheetId="6">'[46]thao-go'!#REF!</definedName>
    <definedName name="t84mnc" localSheetId="9">'[46]thao-go'!#REF!</definedName>
    <definedName name="t84mnc" localSheetId="3">'[46]thao-go'!#REF!</definedName>
    <definedName name="t84mnc">'[46]thao-go'!#REF!</definedName>
    <definedName name="t8m" localSheetId="7">'[46]THPDMoi  (2)'!#REF!</definedName>
    <definedName name="t8m" localSheetId="6">'[46]THPDMoi  (2)'!#REF!</definedName>
    <definedName name="t8m" localSheetId="9">'[46]THPDMoi  (2)'!#REF!</definedName>
    <definedName name="t8m" localSheetId="3">'[46]THPDMoi  (2)'!#REF!</definedName>
    <definedName name="t8m">'[46]THPDMoi  (2)'!#REF!</definedName>
    <definedName name="t8nc" localSheetId="7">'[46]lam-moi'!#REF!</definedName>
    <definedName name="t8nc" localSheetId="6">'[46]lam-moi'!#REF!</definedName>
    <definedName name="t8nc" localSheetId="9">'[46]lam-moi'!#REF!</definedName>
    <definedName name="t8nc" localSheetId="3">'[46]lam-moi'!#REF!</definedName>
    <definedName name="t8nc">'[46]lam-moi'!#REF!</definedName>
    <definedName name="t8vl" localSheetId="7">'[46]lam-moi'!#REF!</definedName>
    <definedName name="t8vl" localSheetId="6">'[46]lam-moi'!#REF!</definedName>
    <definedName name="t8vl" localSheetId="9">'[46]lam-moi'!#REF!</definedName>
    <definedName name="t8vl" localSheetId="3">'[46]lam-moi'!#REF!</definedName>
    <definedName name="t8vl">'[46]lam-moi'!#REF!</definedName>
    <definedName name="ta" localSheetId="7">#REF!</definedName>
    <definedName name="ta" localSheetId="4">#REF!</definedName>
    <definedName name="ta" localSheetId="6">#REF!</definedName>
    <definedName name="ta" localSheetId="9">#REF!</definedName>
    <definedName name="ta" localSheetId="3">#REF!</definedName>
    <definedName name="ta">#REF!</definedName>
    <definedName name="TAB_ALAT" localSheetId="7">#REF!</definedName>
    <definedName name="TAB_ALAT" localSheetId="6">#REF!</definedName>
    <definedName name="TAB_ALAT" localSheetId="9">#REF!</definedName>
    <definedName name="TAB_ALAT" localSheetId="3">#REF!</definedName>
    <definedName name="TAB_ALAT">#REF!</definedName>
    <definedName name="TABEL" localSheetId="7">#REF!</definedName>
    <definedName name="TABEL" localSheetId="6">#REF!</definedName>
    <definedName name="TABEL" localSheetId="9">#REF!</definedName>
    <definedName name="TABEL" localSheetId="3">#REF!</definedName>
    <definedName name="TABEL">#REF!</definedName>
    <definedName name="tabel_struk" localSheetId="7">#REF!</definedName>
    <definedName name="tabel_struk" localSheetId="6">#REF!</definedName>
    <definedName name="tabel_struk" localSheetId="9">#REF!</definedName>
    <definedName name="tabel_struk">#REF!</definedName>
    <definedName name="tabel1" localSheetId="7">#REF!</definedName>
    <definedName name="tabel1" localSheetId="6">#REF!</definedName>
    <definedName name="tabel1" localSheetId="9">#REF!</definedName>
    <definedName name="tabel1">#REF!</definedName>
    <definedName name="tabeliuran" localSheetId="7">#REF!</definedName>
    <definedName name="tabeliuran" localSheetId="6">#REF!</definedName>
    <definedName name="tabeliuran" localSheetId="9">#REF!</definedName>
    <definedName name="tabeliuran">#REF!</definedName>
    <definedName name="TACK_COAT" localSheetId="7">'[68]DAFTAR HARGA'!#REF!</definedName>
    <definedName name="TACK_COAT" localSheetId="6">'[68]DAFTAR HARGA'!#REF!</definedName>
    <definedName name="TACK_COAT" localSheetId="9">'[68]DAFTAR HARGA'!#REF!</definedName>
    <definedName name="TACK_COAT" localSheetId="3">'[68]DAFTAR HARGA'!#REF!</definedName>
    <definedName name="TACK_COAT">'[68]DAFTAR HARGA'!#REF!</definedName>
    <definedName name="TAHUN">'[96]HOLDING-TB'!$C$1960:$C$1998</definedName>
    <definedName name="TAI" localSheetId="7">'[60]DIV-7'!#REF!</definedName>
    <definedName name="TAI" localSheetId="4">'[60]DIV-7'!#REF!</definedName>
    <definedName name="TAI" localSheetId="6">'[60]DIV-7'!#REF!</definedName>
    <definedName name="TAI" localSheetId="9">'[60]DIV-7'!#REF!</definedName>
    <definedName name="TAI" localSheetId="3">'[60]DIV-7'!#REF!</definedName>
    <definedName name="TAI">'[60]DIV-7'!#REF!</definedName>
    <definedName name="taksasi" localSheetId="7">#REF!</definedName>
    <definedName name="taksasi" localSheetId="6">#REF!</definedName>
    <definedName name="taksasi" localSheetId="9">#REF!</definedName>
    <definedName name="taksasi">#REF!</definedName>
    <definedName name="TAMPER" localSheetId="7">#REF!</definedName>
    <definedName name="TAMPER" localSheetId="6">#REF!</definedName>
    <definedName name="TAMPER" localSheetId="9">#REF!</definedName>
    <definedName name="TAMPER" localSheetId="3">#REF!</definedName>
    <definedName name="TAMPER">#REF!</definedName>
    <definedName name="TAMPING">[37]Vibro_Roller!$F$88:$F$90</definedName>
    <definedName name="TANAH">[49]Sheet1!$A$41:$H$59</definedName>
    <definedName name="tandem" localSheetId="7">#REF!</definedName>
    <definedName name="tandem" localSheetId="4">#REF!</definedName>
    <definedName name="tandem" localSheetId="6">#REF!</definedName>
    <definedName name="tandem" localSheetId="9">#REF!</definedName>
    <definedName name="tandem" localSheetId="3">#REF!</definedName>
    <definedName name="tandem">#REF!</definedName>
    <definedName name="TANDEMROLLER" localSheetId="7">#REF!</definedName>
    <definedName name="TANDEMROLLER" localSheetId="6">#REF!</definedName>
    <definedName name="TANDEMROLLER" localSheetId="9">#REF!</definedName>
    <definedName name="TANDEMROLLER" localSheetId="3">#REF!</definedName>
    <definedName name="TANDEMROLLER">#REF!</definedName>
    <definedName name="tanjd" localSheetId="7" hidden="1">[131]H.Satuan!#REF!</definedName>
    <definedName name="tanjd" localSheetId="6" hidden="1">[131]H.Satuan!#REF!</definedName>
    <definedName name="tanjd" localSheetId="9" hidden="1">[131]H.Satuan!#REF!</definedName>
    <definedName name="tanjd" hidden="1">[131]H.Satuan!#REF!</definedName>
    <definedName name="TanjungEmas" localSheetId="7">#REF!</definedName>
    <definedName name="TanjungEmas" localSheetId="6">#REF!</definedName>
    <definedName name="TanjungEmas" localSheetId="9">#REF!</definedName>
    <definedName name="TanjungEmas">#REF!</definedName>
    <definedName name="TanjungEmasPus" localSheetId="7">#REF!</definedName>
    <definedName name="TanjungEmasPus" localSheetId="6">#REF!</definedName>
    <definedName name="TanjungEmasPus" localSheetId="9">#REF!</definedName>
    <definedName name="TanjungEmasPus">#REF!</definedName>
    <definedName name="TanjungIntan" localSheetId="7">#REF!</definedName>
    <definedName name="TanjungIntan" localSheetId="6">#REF!</definedName>
    <definedName name="TanjungIntan" localSheetId="9">#REF!</definedName>
    <definedName name="TanjungIntan">#REF!</definedName>
    <definedName name="TanjungIntanPus" localSheetId="7">#REF!</definedName>
    <definedName name="TanjungIntanPus" localSheetId="6">#REF!</definedName>
    <definedName name="TanjungIntanPus" localSheetId="9">#REF!</definedName>
    <definedName name="TanjungIntanPus">#REF!</definedName>
    <definedName name="TanjungPerak" localSheetId="7">#REF!</definedName>
    <definedName name="TanjungPerak" localSheetId="6">#REF!</definedName>
    <definedName name="TanjungPerak" localSheetId="9">#REF!</definedName>
    <definedName name="TanjungPerak">#REF!</definedName>
    <definedName name="TanjungPerakPus" localSheetId="7">#REF!</definedName>
    <definedName name="TanjungPerakPus" localSheetId="6">#REF!</definedName>
    <definedName name="TanjungPerakPus" localSheetId="9">#REF!</definedName>
    <definedName name="TanjungPerakPus">#REF!</definedName>
    <definedName name="TanjungWangi" localSheetId="7">#REF!</definedName>
    <definedName name="TanjungWangi" localSheetId="6">#REF!</definedName>
    <definedName name="TanjungWangi" localSheetId="9">#REF!</definedName>
    <definedName name="TanjungWangi">#REF!</definedName>
    <definedName name="TanjungWangiPus" localSheetId="7">#REF!</definedName>
    <definedName name="TanjungWangiPus" localSheetId="6">#REF!</definedName>
    <definedName name="TanjungWangiPus" localSheetId="9">#REF!</definedName>
    <definedName name="TanjungWangiPus">#REF!</definedName>
    <definedName name="tanki" localSheetId="7">#REF!</definedName>
    <definedName name="tanki" localSheetId="6">#REF!</definedName>
    <definedName name="tanki" localSheetId="9">#REF!</definedName>
    <definedName name="tanki" localSheetId="3">#REF!</definedName>
    <definedName name="tanki">#REF!</definedName>
    <definedName name="tatcol" localSheetId="7">#REF!</definedName>
    <definedName name="tatcol" localSheetId="6">#REF!</definedName>
    <definedName name="tatcol" localSheetId="9">#REF!</definedName>
    <definedName name="tatcol" localSheetId="3">#REF!</definedName>
    <definedName name="tatcol">#REF!</definedName>
    <definedName name="tatpl" localSheetId="7">#REF!</definedName>
    <definedName name="tatpl" localSheetId="6">#REF!</definedName>
    <definedName name="tatpl" localSheetId="9">#REF!</definedName>
    <definedName name="tatpl" localSheetId="3">#REF!</definedName>
    <definedName name="tatpl">#REF!</definedName>
    <definedName name="tatrow" localSheetId="7">#REF!</definedName>
    <definedName name="tatrow" localSheetId="6">#REF!</definedName>
    <definedName name="tatrow" localSheetId="9">#REF!</definedName>
    <definedName name="tatrow" localSheetId="3">#REF!</definedName>
    <definedName name="tatrow">#REF!</definedName>
    <definedName name="Tavgprice">'[17]5'!$G$14</definedName>
    <definedName name="tawg16" localSheetId="7">#REF!</definedName>
    <definedName name="tawg16" localSheetId="4">#REF!</definedName>
    <definedName name="tawg16" localSheetId="6">#REF!</definedName>
    <definedName name="tawg16" localSheetId="9">#REF!</definedName>
    <definedName name="tawg16" localSheetId="3">#REF!</definedName>
    <definedName name="tawg16">#REF!</definedName>
    <definedName name="tax_discharged" localSheetId="7">#REF!</definedName>
    <definedName name="tax_discharged" localSheetId="6">#REF!</definedName>
    <definedName name="tax_discharged" localSheetId="9">#REF!</definedName>
    <definedName name="tax_discharged" localSheetId="3">#REF!</definedName>
    <definedName name="tax_discharged">#REF!</definedName>
    <definedName name="tax_payable" localSheetId="7">#REF!</definedName>
    <definedName name="tax_payable" localSheetId="6">#REF!</definedName>
    <definedName name="tax_payable" localSheetId="9">#REF!</definedName>
    <definedName name="tax_payable" localSheetId="3">#REF!</definedName>
    <definedName name="tax_payable">#REF!</definedName>
    <definedName name="Taxcomp_Area" localSheetId="7">#REF!</definedName>
    <definedName name="Taxcomp_Area" localSheetId="6">#REF!</definedName>
    <definedName name="Taxcomp_Area" localSheetId="9">#REF!</definedName>
    <definedName name="Taxcomp_Area" localSheetId="3">#REF!</definedName>
    <definedName name="Taxcomp_Area">#REF!</definedName>
    <definedName name="TAXESPAYABLE" localSheetId="7">#REF!</definedName>
    <definedName name="TAXESPAYABLE" localSheetId="6">#REF!</definedName>
    <definedName name="TAXESPAYABLE" localSheetId="9">#REF!</definedName>
    <definedName name="TAXESPAYABLE" localSheetId="3">#REF!</definedName>
    <definedName name="TAXESPAYABLE">#REF!</definedName>
    <definedName name="taxpay" localSheetId="7">'[16]Detail-PARENT'!#REF!</definedName>
    <definedName name="taxpay" localSheetId="6">'[16]Detail-PARENT'!#REF!</definedName>
    <definedName name="taxpay" localSheetId="9">'[16]Detail-PARENT'!#REF!</definedName>
    <definedName name="taxpay" localSheetId="3">'[16]Detail-PARENT'!#REF!</definedName>
    <definedName name="taxpay">'[16]Detail-PARENT'!#REF!</definedName>
    <definedName name="taxpay2">'[15]Detail-PARENT'!$AU$1161</definedName>
    <definedName name="taxpenalties" localSheetId="7">'[16]Detail-PARENT'!#REF!</definedName>
    <definedName name="taxpenalties" localSheetId="4">'[16]Detail-PARENT'!#REF!</definedName>
    <definedName name="taxpenalties" localSheetId="6">'[16]Detail-PARENT'!#REF!</definedName>
    <definedName name="taxpenalties" localSheetId="9">'[16]Detail-PARENT'!#REF!</definedName>
    <definedName name="taxpenalties" localSheetId="3">'[16]Detail-PARENT'!#REF!</definedName>
    <definedName name="taxpenalties">'[16]Detail-PARENT'!#REF!</definedName>
    <definedName name="TaxTV">10%</definedName>
    <definedName name="TaxXL">5%</definedName>
    <definedName name="tbdd1p" localSheetId="7">'[46]lam-moi'!#REF!</definedName>
    <definedName name="tbdd1p" localSheetId="6">'[46]lam-moi'!#REF!</definedName>
    <definedName name="tbdd1p" localSheetId="9">'[46]lam-moi'!#REF!</definedName>
    <definedName name="tbdd1p" localSheetId="3">'[46]lam-moi'!#REF!</definedName>
    <definedName name="tbdd1p">'[46]lam-moi'!#REF!</definedName>
    <definedName name="tbdd3p" localSheetId="7">'[46]lam-moi'!#REF!</definedName>
    <definedName name="tbdd3p" localSheetId="6">'[46]lam-moi'!#REF!</definedName>
    <definedName name="tbdd3p" localSheetId="9">'[46]lam-moi'!#REF!</definedName>
    <definedName name="tbdd3p" localSheetId="3">'[46]lam-moi'!#REF!</definedName>
    <definedName name="tbdd3p">'[46]lam-moi'!#REF!</definedName>
    <definedName name="tbddsdl" localSheetId="7">'[46]lam-moi'!#REF!</definedName>
    <definedName name="tbddsdl" localSheetId="6">'[46]lam-moi'!#REF!</definedName>
    <definedName name="tbddsdl" localSheetId="9">'[46]lam-moi'!#REF!</definedName>
    <definedName name="tbddsdl" localSheetId="3">'[46]lam-moi'!#REF!</definedName>
    <definedName name="tbddsdl">'[46]lam-moi'!#REF!</definedName>
    <definedName name="TBDETFEB99" localSheetId="7">#REF!</definedName>
    <definedName name="TBDETFEB99" localSheetId="4">#REF!</definedName>
    <definedName name="TBDETFEB99" localSheetId="6">#REF!</definedName>
    <definedName name="TBDETFEB99" localSheetId="9">#REF!</definedName>
    <definedName name="TBDETFEB99" localSheetId="3">#REF!</definedName>
    <definedName name="TBDETFEB99">#REF!</definedName>
    <definedName name="tbdetken" localSheetId="7">#REF!</definedName>
    <definedName name="tbdetken" localSheetId="6">#REF!</definedName>
    <definedName name="tbdetken" localSheetId="9">#REF!</definedName>
    <definedName name="tbdetken" localSheetId="3">#REF!</definedName>
    <definedName name="tbdetken">#REF!</definedName>
    <definedName name="TBI" localSheetId="7">'[46]TH XL'!#REF!</definedName>
    <definedName name="TBI" localSheetId="6">'[46]TH XL'!#REF!</definedName>
    <definedName name="TBI" localSheetId="9">'[46]TH XL'!#REF!</definedName>
    <definedName name="TBI" localSheetId="3">'[46]TH XL'!#REF!</definedName>
    <definedName name="TBI">'[46]TH XL'!#REF!</definedName>
    <definedName name="Tbincm">'[17]3x'!$G$22</definedName>
    <definedName name="Tbinob">'[17]2x'!$G$22</definedName>
    <definedName name="tbl_ProdInfo" localSheetId="7" hidden="1">#REF!</definedName>
    <definedName name="tbl_ProdInfo" localSheetId="6" hidden="1">#REF!</definedName>
    <definedName name="tbl_ProdInfo" localSheetId="9" hidden="1">#REF!</definedName>
    <definedName name="tbl_ProdInfo" hidden="1">#REF!</definedName>
    <definedName name="tbljatim" localSheetId="7">#REF!</definedName>
    <definedName name="tbljatim" localSheetId="6">#REF!</definedName>
    <definedName name="tbljatim" localSheetId="9">#REF!</definedName>
    <definedName name="tbljatim">#REF!</definedName>
    <definedName name="TBparent" hidden="1">'[197]TBCons KMB04'!$A$8:$A$237</definedName>
    <definedName name="TBSRTBOkForBL" localSheetId="7">#REF!</definedName>
    <definedName name="TBSRTBOkForBL" localSheetId="4">#REF!</definedName>
    <definedName name="TBSRTBOkForBL" localSheetId="6">#REF!</definedName>
    <definedName name="TBSRTBOkForBL" localSheetId="9">#REF!</definedName>
    <definedName name="TBSRTBOkForBL" localSheetId="3">#REF!</definedName>
    <definedName name="TBSRTBOkForBL">#REF!</definedName>
    <definedName name="tbtr" localSheetId="7">'[46]TH XL'!#REF!</definedName>
    <definedName name="tbtr" localSheetId="4">'[46]TH XL'!#REF!</definedName>
    <definedName name="tbtr" localSheetId="6">'[46]TH XL'!#REF!</definedName>
    <definedName name="tbtr" localSheetId="9">'[46]TH XL'!#REF!</definedName>
    <definedName name="tbtr" localSheetId="3">'[46]TH XL'!#REF!</definedName>
    <definedName name="tbtr">'[46]TH XL'!#REF!</definedName>
    <definedName name="tbtram" localSheetId="7">#REF!</definedName>
    <definedName name="tbtram" localSheetId="4">#REF!</definedName>
    <definedName name="tbtram" localSheetId="6">#REF!</definedName>
    <definedName name="tbtram" localSheetId="9">#REF!</definedName>
    <definedName name="tbtram" localSheetId="3">#REF!</definedName>
    <definedName name="tbtram">#REF!</definedName>
    <definedName name="TC" localSheetId="7">#REF!</definedName>
    <definedName name="TC" localSheetId="6">#REF!</definedName>
    <definedName name="TC" localSheetId="9">#REF!</definedName>
    <definedName name="TC" localSheetId="3">#REF!</definedName>
    <definedName name="TC">#REF!</definedName>
    <definedName name="TC_NHANH1" localSheetId="7">#REF!</definedName>
    <definedName name="TC_NHANH1" localSheetId="6">#REF!</definedName>
    <definedName name="TC_NHANH1" localSheetId="9">#REF!</definedName>
    <definedName name="TC_NHANH1" localSheetId="3">#REF!</definedName>
    <definedName name="TC_NHANH1">#REF!</definedName>
    <definedName name="Tcapex">'[17]1'!$G$24</definedName>
    <definedName name="Tcconv">'[17]3'!$G$31</definedName>
    <definedName name="Tcf">'[17]1'!$G$15</definedName>
    <definedName name="Tcostpertonne">'[17]4'!$G$13</definedName>
    <definedName name="tcxxnc" localSheetId="7">'[46]thao-go'!#REF!</definedName>
    <definedName name="tcxxnc" localSheetId="4">'[46]thao-go'!#REF!</definedName>
    <definedName name="tcxxnc" localSheetId="6">'[46]thao-go'!#REF!</definedName>
    <definedName name="tcxxnc" localSheetId="9">'[46]thao-go'!#REF!</definedName>
    <definedName name="tcxxnc" localSheetId="3">'[46]thao-go'!#REF!</definedName>
    <definedName name="tcxxnc">'[46]thao-go'!#REF!</definedName>
    <definedName name="TD" localSheetId="7">'[16]Detail-PARENT'!#REF!</definedName>
    <definedName name="TD" localSheetId="6">'[16]Detail-PARENT'!#REF!</definedName>
    <definedName name="TD" localSheetId="9">'[16]Detail-PARENT'!#REF!</definedName>
    <definedName name="TD" localSheetId="3">'[16]Detail-PARENT'!#REF!</definedName>
    <definedName name="TD">'[16]Detail-PARENT'!#REF!</definedName>
    <definedName name="td10vl" localSheetId="7">'[46]#REF'!#REF!</definedName>
    <definedName name="td10vl" localSheetId="6">'[46]#REF'!#REF!</definedName>
    <definedName name="td10vl" localSheetId="9">'[46]#REF'!#REF!</definedName>
    <definedName name="td10vl" localSheetId="3">'[46]#REF'!#REF!</definedName>
    <definedName name="td10vl">'[46]#REF'!#REF!</definedName>
    <definedName name="td12nc" localSheetId="7">'[46]#REF'!#REF!</definedName>
    <definedName name="td12nc" localSheetId="6">'[46]#REF'!#REF!</definedName>
    <definedName name="td12nc" localSheetId="9">'[46]#REF'!#REF!</definedName>
    <definedName name="td12nc" localSheetId="3">'[46]#REF'!#REF!</definedName>
    <definedName name="td12nc">'[46]#REF'!#REF!</definedName>
    <definedName name="td1cnc" localSheetId="7">'[46]lam-moi'!#REF!</definedName>
    <definedName name="td1cnc" localSheetId="6">'[46]lam-moi'!#REF!</definedName>
    <definedName name="td1cnc" localSheetId="9">'[46]lam-moi'!#REF!</definedName>
    <definedName name="td1cnc" localSheetId="3">'[46]lam-moi'!#REF!</definedName>
    <definedName name="td1cnc">'[46]lam-moi'!#REF!</definedName>
    <definedName name="td1cvl" localSheetId="7">'[46]lam-moi'!#REF!</definedName>
    <definedName name="td1cvl" localSheetId="6">'[46]lam-moi'!#REF!</definedName>
    <definedName name="td1cvl" localSheetId="9">'[46]lam-moi'!#REF!</definedName>
    <definedName name="td1cvl" localSheetId="3">'[46]lam-moi'!#REF!</definedName>
    <definedName name="td1cvl">'[46]lam-moi'!#REF!</definedName>
    <definedName name="td1p" localSheetId="7">#REF!</definedName>
    <definedName name="td1p" localSheetId="4">#REF!</definedName>
    <definedName name="td1p" localSheetId="6">#REF!</definedName>
    <definedName name="td1p" localSheetId="9">#REF!</definedName>
    <definedName name="td1p" localSheetId="3">#REF!</definedName>
    <definedName name="td1p">#REF!</definedName>
    <definedName name="TD1pnc" localSheetId="7">'[46]CHITIET VL-NC-TT -1p'!#REF!</definedName>
    <definedName name="TD1pnc" localSheetId="4">'[46]CHITIET VL-NC-TT -1p'!#REF!</definedName>
    <definedName name="TD1pnc" localSheetId="6">'[46]CHITIET VL-NC-TT -1p'!#REF!</definedName>
    <definedName name="TD1pnc" localSheetId="9">'[46]CHITIET VL-NC-TT -1p'!#REF!</definedName>
    <definedName name="TD1pnc" localSheetId="3">'[46]CHITIET VL-NC-TT -1p'!#REF!</definedName>
    <definedName name="TD1pnc">'[46]CHITIET VL-NC-TT -1p'!#REF!</definedName>
    <definedName name="TD1pvl" localSheetId="7">'[46]CHITIET VL-NC-TT -1p'!#REF!</definedName>
    <definedName name="TD1pvl" localSheetId="6">'[46]CHITIET VL-NC-TT -1p'!#REF!</definedName>
    <definedName name="TD1pvl" localSheetId="9">'[46]CHITIET VL-NC-TT -1p'!#REF!</definedName>
    <definedName name="TD1pvl" localSheetId="3">'[46]CHITIET VL-NC-TT -1p'!#REF!</definedName>
    <definedName name="TD1pvl">'[46]CHITIET VL-NC-TT -1p'!#REF!</definedName>
    <definedName name="td3p" localSheetId="7">#REF!</definedName>
    <definedName name="td3p" localSheetId="4">#REF!</definedName>
    <definedName name="td3p" localSheetId="6">#REF!</definedName>
    <definedName name="td3p" localSheetId="9">#REF!</definedName>
    <definedName name="td3p" localSheetId="3">#REF!</definedName>
    <definedName name="td3p">#REF!</definedName>
    <definedName name="tdc84nc" localSheetId="7">'[46]thao-go'!#REF!</definedName>
    <definedName name="tdc84nc" localSheetId="4">'[46]thao-go'!#REF!</definedName>
    <definedName name="tdc84nc" localSheetId="6">'[46]thao-go'!#REF!</definedName>
    <definedName name="tdc84nc" localSheetId="9">'[46]thao-go'!#REF!</definedName>
    <definedName name="tdc84nc" localSheetId="3">'[46]thao-go'!#REF!</definedName>
    <definedName name="tdc84nc">'[46]thao-go'!#REF!</definedName>
    <definedName name="tdcnc" localSheetId="7">'[46]thao-go'!#REF!</definedName>
    <definedName name="tdcnc" localSheetId="6">'[46]thao-go'!#REF!</definedName>
    <definedName name="tdcnc" localSheetId="9">'[46]thao-go'!#REF!</definedName>
    <definedName name="tdcnc" localSheetId="3">'[46]thao-go'!#REF!</definedName>
    <definedName name="tdcnc">'[46]thao-go'!#REF!</definedName>
    <definedName name="tdgnc" localSheetId="7">'[46]lam-moi'!#REF!</definedName>
    <definedName name="tdgnc" localSheetId="6">'[46]lam-moi'!#REF!</definedName>
    <definedName name="tdgnc" localSheetId="9">'[46]lam-moi'!#REF!</definedName>
    <definedName name="tdgnc" localSheetId="3">'[46]lam-moi'!#REF!</definedName>
    <definedName name="tdgnc">'[46]lam-moi'!#REF!</definedName>
    <definedName name="tdgvl" localSheetId="7">'[46]lam-moi'!#REF!</definedName>
    <definedName name="tdgvl" localSheetId="6">'[46]lam-moi'!#REF!</definedName>
    <definedName name="tdgvl" localSheetId="9">'[46]lam-moi'!#REF!</definedName>
    <definedName name="tdgvl" localSheetId="3">'[46]lam-moi'!#REF!</definedName>
    <definedName name="tdgvl">'[46]lam-moi'!#REF!</definedName>
    <definedName name="tdhtnc" localSheetId="7">'[46]lam-moi'!#REF!</definedName>
    <definedName name="tdhtnc" localSheetId="6">'[46]lam-moi'!#REF!</definedName>
    <definedName name="tdhtnc" localSheetId="9">'[46]lam-moi'!#REF!</definedName>
    <definedName name="tdhtnc" localSheetId="3">'[46]lam-moi'!#REF!</definedName>
    <definedName name="tdhtnc">'[46]lam-moi'!#REF!</definedName>
    <definedName name="tdhtvl" localSheetId="7">'[46]lam-moi'!#REF!</definedName>
    <definedName name="tdhtvl" localSheetId="6">'[46]lam-moi'!#REF!</definedName>
    <definedName name="tdhtvl" localSheetId="9">'[46]lam-moi'!#REF!</definedName>
    <definedName name="tdhtvl" localSheetId="3">'[46]lam-moi'!#REF!</definedName>
    <definedName name="tdhtvl">'[46]lam-moi'!#REF!</definedName>
    <definedName name="tdnc" localSheetId="7">[46]gtrinh!#REF!</definedName>
    <definedName name="tdnc" localSheetId="6">[46]gtrinh!#REF!</definedName>
    <definedName name="tdnc" localSheetId="9">[46]gtrinh!#REF!</definedName>
    <definedName name="tdnc" localSheetId="3">[46]gtrinh!#REF!</definedName>
    <definedName name="tdnc">[46]gtrinh!#REF!</definedName>
    <definedName name="tdnc1p" localSheetId="7">#REF!</definedName>
    <definedName name="tdnc1p" localSheetId="4">#REF!</definedName>
    <definedName name="tdnc1p" localSheetId="6">#REF!</definedName>
    <definedName name="tdnc1p" localSheetId="9">#REF!</definedName>
    <definedName name="tdnc1p" localSheetId="3">#REF!</definedName>
    <definedName name="tdnc1p">#REF!</definedName>
    <definedName name="tdnc3p">'[46]CHITIET VL-NC'!$G$28</definedName>
    <definedName name="tDolar" localSheetId="7">#REF!</definedName>
    <definedName name="tDolar" localSheetId="6">#REF!</definedName>
    <definedName name="tDolar" localSheetId="9">#REF!</definedName>
    <definedName name="tDolar">#REF!</definedName>
    <definedName name="tdt1pnc" localSheetId="8">[46]gtrinh!#REF!</definedName>
    <definedName name="tdt1pnc" localSheetId="7">[46]gtrinh!#REF!</definedName>
    <definedName name="tdt1pnc" localSheetId="4">[46]gtrinh!#REF!</definedName>
    <definedName name="tdt1pnc" localSheetId="6">[46]gtrinh!#REF!</definedName>
    <definedName name="tdt1pnc" localSheetId="9">[46]gtrinh!#REF!</definedName>
    <definedName name="tdt1pnc" localSheetId="3">[46]gtrinh!#REF!</definedName>
    <definedName name="tdt1pnc">[46]gtrinh!#REF!</definedName>
    <definedName name="tdt1pvl" localSheetId="7">[46]gtrinh!#REF!</definedName>
    <definedName name="tdt1pvl" localSheetId="6">[46]gtrinh!#REF!</definedName>
    <definedName name="tdt1pvl" localSheetId="9">[46]gtrinh!#REF!</definedName>
    <definedName name="tdt1pvl" localSheetId="3">[46]gtrinh!#REF!</definedName>
    <definedName name="tdt1pvl">[46]gtrinh!#REF!</definedName>
    <definedName name="tdt2cnc" localSheetId="7">'[46]lam-moi'!#REF!</definedName>
    <definedName name="tdt2cnc" localSheetId="6">'[46]lam-moi'!#REF!</definedName>
    <definedName name="tdt2cnc" localSheetId="9">'[46]lam-moi'!#REF!</definedName>
    <definedName name="tdt2cnc" localSheetId="3">'[46]lam-moi'!#REF!</definedName>
    <definedName name="tdt2cnc">'[46]lam-moi'!#REF!</definedName>
    <definedName name="tdt2cvl" localSheetId="7">[46]chitiet!#REF!</definedName>
    <definedName name="tdt2cvl" localSheetId="6">[46]chitiet!#REF!</definedName>
    <definedName name="tdt2cvl" localSheetId="9">[46]chitiet!#REF!</definedName>
    <definedName name="tdt2cvl" localSheetId="3">[46]chitiet!#REF!</definedName>
    <definedName name="tdt2cvl">[46]chitiet!#REF!</definedName>
    <definedName name="tdtr2cnc" localSheetId="7">#REF!</definedName>
    <definedName name="tdtr2cnc" localSheetId="4">#REF!</definedName>
    <definedName name="tdtr2cnc" localSheetId="6">#REF!</definedName>
    <definedName name="tdtr2cnc" localSheetId="9">#REF!</definedName>
    <definedName name="tdtr2cnc" localSheetId="3">#REF!</definedName>
    <definedName name="tdtr2cnc">#REF!</definedName>
    <definedName name="tdtr2cvl" localSheetId="7">#REF!</definedName>
    <definedName name="tdtr2cvl" localSheetId="6">#REF!</definedName>
    <definedName name="tdtr2cvl" localSheetId="9">#REF!</definedName>
    <definedName name="tdtr2cvl" localSheetId="3">#REF!</definedName>
    <definedName name="tdtr2cvl">#REF!</definedName>
    <definedName name="tdtrnc" localSheetId="7">[46]gtrinh!#REF!</definedName>
    <definedName name="tdtrnc" localSheetId="6">[46]gtrinh!#REF!</definedName>
    <definedName name="tdtrnc" localSheetId="9">[46]gtrinh!#REF!</definedName>
    <definedName name="tdtrnc" localSheetId="3">[46]gtrinh!#REF!</definedName>
    <definedName name="tdtrnc">[46]gtrinh!#REF!</definedName>
    <definedName name="tdtrvl" localSheetId="7">[46]gtrinh!#REF!</definedName>
    <definedName name="tdtrvl" localSheetId="6">[46]gtrinh!#REF!</definedName>
    <definedName name="tdtrvl" localSheetId="9">[46]gtrinh!#REF!</definedName>
    <definedName name="tdtrvl" localSheetId="3">[46]gtrinh!#REF!</definedName>
    <definedName name="tdtrvl">[46]gtrinh!#REF!</definedName>
    <definedName name="tdvl" localSheetId="7">[46]gtrinh!#REF!</definedName>
    <definedName name="tdvl" localSheetId="6">[46]gtrinh!#REF!</definedName>
    <definedName name="tdvl" localSheetId="9">[46]gtrinh!#REF!</definedName>
    <definedName name="tdvl" localSheetId="3">[46]gtrinh!#REF!</definedName>
    <definedName name="tdvl">[46]gtrinh!#REF!</definedName>
    <definedName name="tdvl1p" localSheetId="7">#REF!</definedName>
    <definedName name="tdvl1p" localSheetId="4">#REF!</definedName>
    <definedName name="tdvl1p" localSheetId="6">#REF!</definedName>
    <definedName name="tdvl1p" localSheetId="9">#REF!</definedName>
    <definedName name="tdvl1p" localSheetId="3">#REF!</definedName>
    <definedName name="tdvl1p">#REF!</definedName>
    <definedName name="tdvl3p">'[46]CHITIET VL-NC'!$G$23</definedName>
    <definedName name="team">[198]Dept!$B$3:$K$51</definedName>
    <definedName name="tebangangkut" localSheetId="7">#REF!</definedName>
    <definedName name="tebangangkut" localSheetId="6">#REF!</definedName>
    <definedName name="tebangangkut" localSheetId="9">#REF!</definedName>
    <definedName name="tebangangkut">#REF!</definedName>
    <definedName name="tebangangkut_1" localSheetId="7">#REF!</definedName>
    <definedName name="tebangangkut_1" localSheetId="6">#REF!</definedName>
    <definedName name="tebangangkut_1" localSheetId="9">#REF!</definedName>
    <definedName name="tebangangkut_1">#REF!</definedName>
    <definedName name="tebu_giling" localSheetId="7">#REF!</definedName>
    <definedName name="tebu_giling" localSheetId="6">#REF!</definedName>
    <definedName name="tebu_giling" localSheetId="9">#REF!</definedName>
    <definedName name="tebu_giling">#REF!</definedName>
    <definedName name="tebu_giling_1" localSheetId="7">#REF!</definedName>
    <definedName name="tebu_giling_1" localSheetId="6">#REF!</definedName>
    <definedName name="tebu_giling_1" localSheetId="9">#REF!</definedName>
    <definedName name="tebu_giling_1">#REF!</definedName>
    <definedName name="Tegal" localSheetId="7">#REF!</definedName>
    <definedName name="Tegal" localSheetId="6">#REF!</definedName>
    <definedName name="Tegal" localSheetId="9">#REF!</definedName>
    <definedName name="Tegal">#REF!</definedName>
    <definedName name="TegalPus" localSheetId="7">#REF!</definedName>
    <definedName name="TegalPus" localSheetId="6">#REF!</definedName>
    <definedName name="TegalPus" localSheetId="9">#REF!</definedName>
    <definedName name="TegalPus">#REF!</definedName>
    <definedName name="Tempo" localSheetId="7">#REF!</definedName>
    <definedName name="Tempo" localSheetId="6">#REF!</definedName>
    <definedName name="Tempo" localSheetId="9">#REF!</definedName>
    <definedName name="Tempo">#REF!</definedName>
    <definedName name="TenauKupang" localSheetId="7">#REF!</definedName>
    <definedName name="TenauKupang" localSheetId="6">#REF!</definedName>
    <definedName name="TenauKupang" localSheetId="9">#REF!</definedName>
    <definedName name="TenauKupang">#REF!</definedName>
    <definedName name="TenauKupangPus" localSheetId="7">#REF!</definedName>
    <definedName name="TenauKupangPus" localSheetId="6">#REF!</definedName>
    <definedName name="TenauKupangPus" localSheetId="9">#REF!</definedName>
    <definedName name="TenauKupangPus">#REF!</definedName>
    <definedName name="terbilang" localSheetId="8">'[199]Modal Kerja'!#REF!</definedName>
    <definedName name="terbilang" localSheetId="7">'[199]Modal Kerja'!#REF!</definedName>
    <definedName name="terbilang" localSheetId="4">'[199]Modal Kerja'!#REF!</definedName>
    <definedName name="terbilang" localSheetId="6">'[199]Modal Kerja'!#REF!</definedName>
    <definedName name="terbilang" localSheetId="9">'[199]Modal Kerja'!#REF!</definedName>
    <definedName name="terbilang" localSheetId="3">'[199]Modal Kerja'!#REF!</definedName>
    <definedName name="terbilang">'[199]Modal Kerja'!#REF!</definedName>
    <definedName name="termin" localSheetId="7">#REF!</definedName>
    <definedName name="termin" localSheetId="4">#REF!</definedName>
    <definedName name="termin" localSheetId="6">#REF!</definedName>
    <definedName name="termin" localSheetId="9">#REF!</definedName>
    <definedName name="termin" localSheetId="3">#REF!</definedName>
    <definedName name="termin">#REF!</definedName>
    <definedName name="tes" localSheetId="7" hidden="1">[200]MASTER!#REF!</definedName>
    <definedName name="tes" localSheetId="6" hidden="1">[200]MASTER!#REF!</definedName>
    <definedName name="tes" localSheetId="9" hidden="1">[200]MASTER!#REF!</definedName>
    <definedName name="tes" hidden="1">[200]MASTER!#REF!</definedName>
    <definedName name="test" localSheetId="8" hidden="1">{"DCF","UPSIDE CASE",FALSE,"Sheet1";"DCF","BASE CASE",FALSE,"Sheet1";"DCF","DOWNSIDE CASE",FALSE,"Sheet1"}</definedName>
    <definedName name="test" localSheetId="4" hidden="1">{"DCF","UPSIDE CASE",FALSE,"Sheet1";"DCF","BASE CASE",FALSE,"Sheet1";"DCF","DOWNSIDE CASE",FALSE,"Sheet1"}</definedName>
    <definedName name="test" hidden="1">{"DCF","UPSIDE CASE",FALSE,"Sheet1";"DCF","BASE CASE",FALSE,"Sheet1";"DCF","DOWNSIDE CASE",FALSE,"Sheet1"}</definedName>
    <definedName name="TEST0" localSheetId="7">#REF!</definedName>
    <definedName name="TEST0" localSheetId="4">#REF!</definedName>
    <definedName name="TEST0" localSheetId="6">#REF!</definedName>
    <definedName name="TEST0" localSheetId="9">#REF!</definedName>
    <definedName name="TEST0" localSheetId="3">#REF!</definedName>
    <definedName name="TEST0">#REF!</definedName>
    <definedName name="test1" localSheetId="8" hidden="1">{"DCF","UPSIDE CASE",FALSE,"Sheet1";"DCF","BASE CASE",FALSE,"Sheet1";"DCF","DOWNSIDE CASE",FALSE,"Sheet1"}</definedName>
    <definedName name="test1" localSheetId="4" hidden="1">{"DCF","UPSIDE CASE",FALSE,"Sheet1";"DCF","BASE CASE",FALSE,"Sheet1";"DCF","DOWNSIDE CASE",FALSE,"Sheet1"}</definedName>
    <definedName name="test1" hidden="1">{"DCF","UPSIDE CASE",FALSE,"Sheet1";"DCF","BASE CASE",FALSE,"Sheet1";"DCF","DOWNSIDE CASE",FALSE,"Sheet1"}</definedName>
    <definedName name="TEST2" localSheetId="7">#REF!</definedName>
    <definedName name="TEST2" localSheetId="6">#REF!</definedName>
    <definedName name="TEST2" localSheetId="9">#REF!</definedName>
    <definedName name="TEST2">#REF!</definedName>
    <definedName name="TESTHKEY" localSheetId="7">#REF!</definedName>
    <definedName name="TESTHKEY" localSheetId="6">#REF!</definedName>
    <definedName name="TESTHKEY" localSheetId="9">#REF!</definedName>
    <definedName name="TESTHKEY" localSheetId="3">#REF!</definedName>
    <definedName name="TESTHKEY">#REF!</definedName>
    <definedName name="testi" localSheetId="7" hidden="1">#REF!</definedName>
    <definedName name="testi" localSheetId="6" hidden="1">#REF!</definedName>
    <definedName name="testi" localSheetId="9" hidden="1">#REF!</definedName>
    <definedName name="testi" hidden="1">#REF!</definedName>
    <definedName name="TESTKEYS" localSheetId="7">#REF!</definedName>
    <definedName name="TESTKEYS" localSheetId="6">#REF!</definedName>
    <definedName name="TESTKEYS" localSheetId="9">#REF!</definedName>
    <definedName name="TESTKEYS" localSheetId="3">#REF!</definedName>
    <definedName name="TESTKEYS">#REF!</definedName>
    <definedName name="TESTVKEY" localSheetId="7">#REF!</definedName>
    <definedName name="TESTVKEY" localSheetId="6">#REF!</definedName>
    <definedName name="TESTVKEY" localSheetId="9">#REF!</definedName>
    <definedName name="TESTVKEY" localSheetId="3">#REF!</definedName>
    <definedName name="TESTVKEY">#REF!</definedName>
    <definedName name="TextRefCopy1" localSheetId="7">#REF!</definedName>
    <definedName name="TextRefCopy1" localSheetId="6">#REF!</definedName>
    <definedName name="TextRefCopy1" localSheetId="9">#REF!</definedName>
    <definedName name="TextRefCopy1" localSheetId="3">#REF!</definedName>
    <definedName name="TextRefCopy1">#REF!</definedName>
    <definedName name="TextRefCopyRangeCount" hidden="1">1</definedName>
    <definedName name="TGE03_P" localSheetId="7">#REF!</definedName>
    <definedName name="TGE03_P" localSheetId="6">#REF!</definedName>
    <definedName name="TGE03_P" localSheetId="9">#REF!</definedName>
    <definedName name="TGE03_P">#REF!</definedName>
    <definedName name="TGI05_P" localSheetId="7">#REF!</definedName>
    <definedName name="TGI05_P" localSheetId="6">#REF!</definedName>
    <definedName name="TGI05_P" localSheetId="9">#REF!</definedName>
    <definedName name="TGI05_P">#REF!</definedName>
    <definedName name="TGL">'[96]HOLDING-TB'!$B$1960:$B$1998</definedName>
    <definedName name="TGL13_P" localSheetId="7">#REF!</definedName>
    <definedName name="TGL13_P" localSheetId="6">#REF!</definedName>
    <definedName name="TGL13_P" localSheetId="9">#REF!</definedName>
    <definedName name="TGL13_P">#REF!</definedName>
    <definedName name="TGW08_P" localSheetId="7">#REF!</definedName>
    <definedName name="TGW08_P" localSheetId="6">#REF!</definedName>
    <definedName name="TGW08_P" localSheetId="9">#REF!</definedName>
    <definedName name="TGW08_P">#REF!</definedName>
    <definedName name="th3x15" localSheetId="8">[46]giathanh1!#REF!</definedName>
    <definedName name="th3x15" localSheetId="7">[46]giathanh1!#REF!</definedName>
    <definedName name="th3x15" localSheetId="4">[46]giathanh1!#REF!</definedName>
    <definedName name="th3x15" localSheetId="6">[46]giathanh1!#REF!</definedName>
    <definedName name="th3x15" localSheetId="9">[46]giathanh1!#REF!</definedName>
    <definedName name="th3x15" localSheetId="3">[46]giathanh1!#REF!</definedName>
    <definedName name="th3x15">[46]giathanh1!#REF!</definedName>
    <definedName name="ThanhXuan110" localSheetId="7">'[201]KH-Q1,Q2,01'!#REF!</definedName>
    <definedName name="ThanhXuan110" localSheetId="4">'[201]KH-Q1,Q2,01'!#REF!</definedName>
    <definedName name="ThanhXuan110" localSheetId="6">'[201]KH-Q1,Q2,01'!#REF!</definedName>
    <definedName name="ThanhXuan110" localSheetId="9">'[201]KH-Q1,Q2,01'!#REF!</definedName>
    <definedName name="ThanhXuan110" localSheetId="3">'[201]KH-Q1,Q2,01'!#REF!</definedName>
    <definedName name="ThanhXuan110">'[201]KH-Q1,Q2,01'!#REF!</definedName>
    <definedName name="Thatcm">'[17]3x'!$G$4</definedName>
    <definedName name="Thatob">'[17]2x'!$G$4</definedName>
    <definedName name="THGO1pnc" localSheetId="7">#REF!</definedName>
    <definedName name="THGO1pnc" localSheetId="4">#REF!</definedName>
    <definedName name="THGO1pnc" localSheetId="6">#REF!</definedName>
    <definedName name="THGO1pnc" localSheetId="9">#REF!</definedName>
    <definedName name="THGO1pnc" localSheetId="3">#REF!</definedName>
    <definedName name="THGO1pnc">#REF!</definedName>
    <definedName name="thht" localSheetId="7">#REF!</definedName>
    <definedName name="thht" localSheetId="6">#REF!</definedName>
    <definedName name="thht" localSheetId="9">#REF!</definedName>
    <definedName name="thht" localSheetId="3">#REF!</definedName>
    <definedName name="thht">#REF!</definedName>
    <definedName name="thjudtruu" localSheetId="7">#REF!</definedName>
    <definedName name="thjudtruu" localSheetId="6">#REF!</definedName>
    <definedName name="thjudtruu" localSheetId="9">#REF!</definedName>
    <definedName name="thjudtruu">#REF!</definedName>
    <definedName name="THKP160" localSheetId="7">'[46]dongia (2)'!#REF!</definedName>
    <definedName name="THKP160" localSheetId="6">'[46]dongia (2)'!#REF!</definedName>
    <definedName name="THKP160" localSheetId="9">'[46]dongia (2)'!#REF!</definedName>
    <definedName name="THKP160" localSheetId="3">'[46]dongia (2)'!#REF!</definedName>
    <definedName name="THKP160">'[46]dongia (2)'!#REF!</definedName>
    <definedName name="thkp3" localSheetId="7">#REF!</definedName>
    <definedName name="thkp3" localSheetId="4">#REF!</definedName>
    <definedName name="thkp3" localSheetId="6">#REF!</definedName>
    <definedName name="thkp3" localSheetId="9">#REF!</definedName>
    <definedName name="thkp3" localSheetId="3">#REF!</definedName>
    <definedName name="thkp3">#REF!</definedName>
    <definedName name="THREEWHEELROLLER" localSheetId="7">#REF!</definedName>
    <definedName name="THREEWHEELROLLER" localSheetId="6">#REF!</definedName>
    <definedName name="THREEWHEELROLLER" localSheetId="9">#REF!</definedName>
    <definedName name="THREEWHEELROLLER" localSheetId="3">#REF!</definedName>
    <definedName name="THREEWHEELROLLER">#REF!</definedName>
    <definedName name="thtr15" localSheetId="7">[46]giathanh1!#REF!</definedName>
    <definedName name="thtr15" localSheetId="6">[46]giathanh1!#REF!</definedName>
    <definedName name="thtr15" localSheetId="9">[46]giathanh1!#REF!</definedName>
    <definedName name="thtr15" localSheetId="3">[46]giathanh1!#REF!</definedName>
    <definedName name="thtr15">[46]giathanh1!#REF!</definedName>
    <definedName name="thtt" localSheetId="7">#REF!</definedName>
    <definedName name="thtt" localSheetId="4">#REF!</definedName>
    <definedName name="thtt" localSheetId="6">#REF!</definedName>
    <definedName name="thtt" localSheetId="9">#REF!</definedName>
    <definedName name="thtt" localSheetId="3">#REF!</definedName>
    <definedName name="thtt">#REF!</definedName>
    <definedName name="TI" localSheetId="7">#REF!</definedName>
    <definedName name="TI" localSheetId="6">#REF!</definedName>
    <definedName name="TI" localSheetId="9">#REF!</definedName>
    <definedName name="TI" localSheetId="3">#REF!</definedName>
    <definedName name="TI">#REF!</definedName>
    <definedName name="tidf10" localSheetId="7">#REF!</definedName>
    <definedName name="tidf10" localSheetId="6">#REF!</definedName>
    <definedName name="tidf10" localSheetId="9">#REF!</definedName>
    <definedName name="tidf10" localSheetId="3">#REF!</definedName>
    <definedName name="tidf10">#REF!</definedName>
    <definedName name="tidf100" localSheetId="7">#REF!</definedName>
    <definedName name="tidf100" localSheetId="6">#REF!</definedName>
    <definedName name="tidf100" localSheetId="9">#REF!</definedName>
    <definedName name="tidf100" localSheetId="3">#REF!</definedName>
    <definedName name="tidf100">#REF!</definedName>
    <definedName name="tidf350" localSheetId="7">#REF!</definedName>
    <definedName name="tidf350" localSheetId="6">#REF!</definedName>
    <definedName name="tidf350" localSheetId="9">#REF!</definedName>
    <definedName name="tidf350" localSheetId="3">#REF!</definedName>
    <definedName name="tidf350">#REF!</definedName>
    <definedName name="Tiepdia">[46]Tiepdia!$A:$IV</definedName>
    <definedName name="TIII" localSheetId="7">#REF!</definedName>
    <definedName name="TIII" localSheetId="6">#REF!</definedName>
    <definedName name="TIII" localSheetId="9">#REF!</definedName>
    <definedName name="TIII">#REF!</definedName>
    <definedName name="TIME">[202]选择报表!$A$2</definedName>
    <definedName name="TIRE">[37]Vibro_Roller!$F$73:$F$78</definedName>
    <definedName name="TIREROLLER" localSheetId="7">#REF!</definedName>
    <definedName name="TIREROLLER" localSheetId="4">#REF!</definedName>
    <definedName name="TIREROLLER" localSheetId="6">#REF!</definedName>
    <definedName name="TIREROLLER" localSheetId="9">#REF!</definedName>
    <definedName name="TIREROLLER" localSheetId="3">#REF!</definedName>
    <definedName name="TIREROLLER">#REF!</definedName>
    <definedName name="TITULO" localSheetId="7">#REF!</definedName>
    <definedName name="TITULO" localSheetId="6">#REF!</definedName>
    <definedName name="TITULO" localSheetId="9">#REF!</definedName>
    <definedName name="TITULO" localSheetId="3">#REF!</definedName>
    <definedName name="TITULO">#REF!</definedName>
    <definedName name="tjrtyj" localSheetId="7">'[135]ARP-10'!#REF!</definedName>
    <definedName name="tjrtyj" localSheetId="6">'[135]ARP-10'!#REF!</definedName>
    <definedName name="tjrtyj" localSheetId="9">'[135]ARP-10'!#REF!</definedName>
    <definedName name="tjrtyj" localSheetId="3">'[135]ARP-10'!#REF!</definedName>
    <definedName name="tjrtyj">'[135]ARP-10'!#REF!</definedName>
    <definedName name="TK" localSheetId="7">#REF!</definedName>
    <definedName name="TK" localSheetId="4">#REF!</definedName>
    <definedName name="TK" localSheetId="6">#REF!</definedName>
    <definedName name="TK" localSheetId="9">#REF!</definedName>
    <definedName name="TK" localSheetId="3">#REF!</definedName>
    <definedName name="TK">#REF!</definedName>
    <definedName name="tki" localSheetId="7">#REF!</definedName>
    <definedName name="tki" localSheetId="6">#REF!</definedName>
    <definedName name="tki" localSheetId="9">#REF!</definedName>
    <definedName name="tki" localSheetId="3">#REF!</definedName>
    <definedName name="tki">#REF!</definedName>
    <definedName name="tkitc10x2x0.6" localSheetId="7">#REF!</definedName>
    <definedName name="tkitc10x2x0.6" localSheetId="6">#REF!</definedName>
    <definedName name="tkitc10x2x0.6" localSheetId="9">#REF!</definedName>
    <definedName name="tkitc10x2x0.6" localSheetId="3">#REF!</definedName>
    <definedName name="tkitc10x2x0.6">#REF!</definedName>
    <definedName name="Tkpccm">'[17]3x'!$G$33</definedName>
    <definedName name="Tkpccons">'[17]9x'!$I$35</definedName>
    <definedName name="Tkpccont">'[17]9x'!$I$5</definedName>
    <definedName name="Tkpcexpemp">'[17]9x'!$I$25</definedName>
    <definedName name="Tkpcft">'[17]9x'!$I$45</definedName>
    <definedName name="Tkpcindemp">'[17]9x'!$I$15</definedName>
    <definedName name="Tkpcls">'[17]9x'!$I$55</definedName>
    <definedName name="Tkpcob">'[17]3'!$G$13</definedName>
    <definedName name="Tkpcsales">'[17]5'!$G$4</definedName>
    <definedName name="tl1x36bimc" localSheetId="7">#REF!</definedName>
    <definedName name="tl1x36bimc" localSheetId="4">#REF!</definedName>
    <definedName name="tl1x36bimc" localSheetId="6">#REF!</definedName>
    <definedName name="tl1x36bimc" localSheetId="9">#REF!</definedName>
    <definedName name="tl1x36bimc" localSheetId="3">#REF!</definedName>
    <definedName name="tl1x36bimc">#REF!</definedName>
    <definedName name="tla2x18iac" localSheetId="7">#REF!</definedName>
    <definedName name="tla2x18iac" localSheetId="6">#REF!</definedName>
    <definedName name="tla2x18iac" localSheetId="9">#REF!</definedName>
    <definedName name="tla2x18iac" localSheetId="3">#REF!</definedName>
    <definedName name="tla2x18iac">#REF!</definedName>
    <definedName name="tla2x18iacbimc" localSheetId="7">#REF!</definedName>
    <definedName name="tla2x18iacbimc" localSheetId="6">#REF!</definedName>
    <definedName name="tla2x18iacbimc" localSheetId="9">#REF!</definedName>
    <definedName name="tla2x18iacbimc" localSheetId="3">#REF!</definedName>
    <definedName name="tla2x18iacbimc">#REF!</definedName>
    <definedName name="TLAC120" localSheetId="7">#REF!</definedName>
    <definedName name="TLAC120" localSheetId="6">#REF!</definedName>
    <definedName name="TLAC120" localSheetId="9">#REF!</definedName>
    <definedName name="TLAC120" localSheetId="3">#REF!</definedName>
    <definedName name="TLAC120">#REF!</definedName>
    <definedName name="TLAC35" localSheetId="7">#REF!</definedName>
    <definedName name="TLAC35" localSheetId="6">#REF!</definedName>
    <definedName name="TLAC35" localSheetId="9">#REF!</definedName>
    <definedName name="TLAC35" localSheetId="3">#REF!</definedName>
    <definedName name="TLAC35">#REF!</definedName>
    <definedName name="TLAC50" localSheetId="7">#REF!</definedName>
    <definedName name="TLAC50" localSheetId="6">#REF!</definedName>
    <definedName name="TLAC50" localSheetId="9">#REF!</definedName>
    <definedName name="TLAC50" localSheetId="3">#REF!</definedName>
    <definedName name="TLAC50">#REF!</definedName>
    <definedName name="TLAC70" localSheetId="7">#REF!</definedName>
    <definedName name="TLAC70" localSheetId="6">#REF!</definedName>
    <definedName name="TLAC70" localSheetId="9">#REF!</definedName>
    <definedName name="TLAC70" localSheetId="3">#REF!</definedName>
    <definedName name="TLAC70">#REF!</definedName>
    <definedName name="TLAC95" localSheetId="7">#REF!</definedName>
    <definedName name="TLAC95" localSheetId="6">#REF!</definedName>
    <definedName name="TLAC95" localSheetId="9">#REF!</definedName>
    <definedName name="TLAC95" localSheetId="3">#REF!</definedName>
    <definedName name="TLAC95">#REF!</definedName>
    <definedName name="tlb1x18" localSheetId="7">#REF!</definedName>
    <definedName name="tlb1x18" localSheetId="6">#REF!</definedName>
    <definedName name="tlb1x18" localSheetId="9">#REF!</definedName>
    <definedName name="tlb1x18" localSheetId="3">#REF!</definedName>
    <definedName name="tlb1x18">#REF!</definedName>
    <definedName name="tlb1x36" localSheetId="7">#REF!</definedName>
    <definedName name="tlb1x36" localSheetId="6">#REF!</definedName>
    <definedName name="tlb1x36" localSheetId="9">#REF!</definedName>
    <definedName name="tlb1x36" localSheetId="3">#REF!</definedName>
    <definedName name="tlb1x36">#REF!</definedName>
    <definedName name="tlb1x36bimc" localSheetId="7">#REF!</definedName>
    <definedName name="tlb1x36bimc" localSheetId="6">#REF!</definedName>
    <definedName name="tlb1x36bimc" localSheetId="9">#REF!</definedName>
    <definedName name="tlb1x36bimc" localSheetId="3">#REF!</definedName>
    <definedName name="tlb1x36bimc">#REF!</definedName>
    <definedName name="tlb1x36w" localSheetId="7">#REF!</definedName>
    <definedName name="tlb1x36w" localSheetId="6">#REF!</definedName>
    <definedName name="tlb1x36w" localSheetId="9">#REF!</definedName>
    <definedName name="tlb1x36w" localSheetId="3">#REF!</definedName>
    <definedName name="tlb1x36w">#REF!</definedName>
    <definedName name="tlbk1x36" localSheetId="7">#REF!</definedName>
    <definedName name="tlbk1x36" localSheetId="6">#REF!</definedName>
    <definedName name="tlbk1x36" localSheetId="9">#REF!</definedName>
    <definedName name="tlbk1x36" localSheetId="3">#REF!</definedName>
    <definedName name="tlbk1x36">#REF!</definedName>
    <definedName name="tlbvs2x18" localSheetId="7">#REF!</definedName>
    <definedName name="tlbvs2x18" localSheetId="6">#REF!</definedName>
    <definedName name="tlbvs2x18" localSheetId="9">#REF!</definedName>
    <definedName name="tlbvs2x18" localSheetId="3">#REF!</definedName>
    <definedName name="tlbvs2x18">#REF!</definedName>
    <definedName name="tlbvs2x18bimc" localSheetId="7">#REF!</definedName>
    <definedName name="tlbvs2x18bimc" localSheetId="6">#REF!</definedName>
    <definedName name="tlbvs2x18bimc" localSheetId="9">#REF!</definedName>
    <definedName name="tlbvs2x18bimc" localSheetId="3">#REF!</definedName>
    <definedName name="tlbvs2x18bimc">#REF!</definedName>
    <definedName name="tlc20bimc" localSheetId="7">#REF!</definedName>
    <definedName name="tlc20bimc" localSheetId="6">#REF!</definedName>
    <definedName name="tlc20bimc" localSheetId="9">#REF!</definedName>
    <definedName name="tlc20bimc" localSheetId="3">#REF!</definedName>
    <definedName name="tlc20bimc">#REF!</definedName>
    <definedName name="tlidf250p" localSheetId="7">#REF!</definedName>
    <definedName name="tlidf250p" localSheetId="6">#REF!</definedName>
    <definedName name="tlidf250p" localSheetId="9">#REF!</definedName>
    <definedName name="tlidf250p" localSheetId="3">#REF!</definedName>
    <definedName name="tlidf250p">#REF!</definedName>
    <definedName name="tlp" localSheetId="7">#REF!</definedName>
    <definedName name="tlp" localSheetId="6">#REF!</definedName>
    <definedName name="tlp" localSheetId="9">#REF!</definedName>
    <definedName name="tlp" localSheetId="3">#REF!</definedName>
    <definedName name="tlp">#REF!</definedName>
    <definedName name="tltko2x36" localSheetId="7">#REF!</definedName>
    <definedName name="tltko2x36" localSheetId="6">#REF!</definedName>
    <definedName name="tltko2x36" localSheetId="9">#REF!</definedName>
    <definedName name="tltko2x36" localSheetId="3">#REF!</definedName>
    <definedName name="tltko2x36">#REF!</definedName>
    <definedName name="tltko2x36bimc" localSheetId="7">#REF!</definedName>
    <definedName name="tltko2x36bimc" localSheetId="6">#REF!</definedName>
    <definedName name="tltko2x36bimc" localSheetId="9">#REF!</definedName>
    <definedName name="tltko2x36bimc" localSheetId="3">#REF!</definedName>
    <definedName name="tltko2x36bimc">#REF!</definedName>
    <definedName name="TM" localSheetId="7">#REF!</definedName>
    <definedName name="TM" localSheetId="6">#REF!</definedName>
    <definedName name="TM" localSheetId="9">#REF!</definedName>
    <definedName name="TM" localSheetId="3">#REF!</definedName>
    <definedName name="TM">#REF!</definedName>
    <definedName name="tmp" localSheetId="7">#REF!</definedName>
    <definedName name="tmp" localSheetId="6">#REF!</definedName>
    <definedName name="tmp" localSheetId="9">#REF!</definedName>
    <definedName name="tmp" localSheetId="3">#REF!</definedName>
    <definedName name="tmp">#REF!</definedName>
    <definedName name="tn1pinnc" localSheetId="7">'[46]thao-go'!#REF!</definedName>
    <definedName name="tn1pinnc" localSheetId="6">'[46]thao-go'!#REF!</definedName>
    <definedName name="tn1pinnc" localSheetId="9">'[46]thao-go'!#REF!</definedName>
    <definedName name="tn1pinnc" localSheetId="3">'[46]thao-go'!#REF!</definedName>
    <definedName name="tn1pinnc">'[46]thao-go'!#REF!</definedName>
    <definedName name="tn2mhnnc" localSheetId="7">'[46]thao-go'!#REF!</definedName>
    <definedName name="tn2mhnnc" localSheetId="6">'[46]thao-go'!#REF!</definedName>
    <definedName name="tn2mhnnc" localSheetId="9">'[46]thao-go'!#REF!</definedName>
    <definedName name="tn2mhnnc" localSheetId="3">'[46]thao-go'!#REF!</definedName>
    <definedName name="tn2mhnnc">'[46]thao-go'!#REF!</definedName>
    <definedName name="TNCM" localSheetId="7">'[46]CHITIET VL-NC-TT-3p'!#REF!</definedName>
    <definedName name="TNCM" localSheetId="6">'[46]CHITIET VL-NC-TT-3p'!#REF!</definedName>
    <definedName name="TNCM" localSheetId="9">'[46]CHITIET VL-NC-TT-3p'!#REF!</definedName>
    <definedName name="TNCM" localSheetId="3">'[46]CHITIET VL-NC-TT-3p'!#REF!</definedName>
    <definedName name="TNCM">'[46]CHITIET VL-NC-TT-3p'!#REF!</definedName>
    <definedName name="Tnetback">'[17]5'!$G$24</definedName>
    <definedName name="tnhnnc" localSheetId="7">'[46]thao-go'!#REF!</definedName>
    <definedName name="tnhnnc" localSheetId="4">'[46]thao-go'!#REF!</definedName>
    <definedName name="tnhnnc" localSheetId="6">'[46]thao-go'!#REF!</definedName>
    <definedName name="tnhnnc" localSheetId="9">'[46]thao-go'!#REF!</definedName>
    <definedName name="tnhnnc" localSheetId="3">'[46]thao-go'!#REF!</definedName>
    <definedName name="tnhnnc">'[46]thao-go'!#REF!</definedName>
    <definedName name="tnignc" localSheetId="7">'[46]thao-go'!#REF!</definedName>
    <definedName name="tnignc" localSheetId="6">'[46]thao-go'!#REF!</definedName>
    <definedName name="tnignc" localSheetId="9">'[46]thao-go'!#REF!</definedName>
    <definedName name="tnignc" localSheetId="3">'[46]thao-go'!#REF!</definedName>
    <definedName name="tnignc">'[46]thao-go'!#REF!</definedName>
    <definedName name="tnin190nc" localSheetId="7">'[46]thao-go'!#REF!</definedName>
    <definedName name="tnin190nc" localSheetId="6">'[46]thao-go'!#REF!</definedName>
    <definedName name="tnin190nc" localSheetId="9">'[46]thao-go'!#REF!</definedName>
    <definedName name="tnin190nc" localSheetId="3">'[46]thao-go'!#REF!</definedName>
    <definedName name="tnin190nc">'[46]thao-go'!#REF!</definedName>
    <definedName name="tnlnc" localSheetId="7">'[46]thao-go'!#REF!</definedName>
    <definedName name="tnlnc" localSheetId="6">'[46]thao-go'!#REF!</definedName>
    <definedName name="tnlnc" localSheetId="9">'[46]thao-go'!#REF!</definedName>
    <definedName name="tnlnc" localSheetId="3">'[46]thao-go'!#REF!</definedName>
    <definedName name="tnlnc">'[46]thao-go'!#REF!</definedName>
    <definedName name="TNM" localSheetId="7">#REF!</definedName>
    <definedName name="TNM" localSheetId="6">#REF!</definedName>
    <definedName name="TNM" localSheetId="9">#REF!</definedName>
    <definedName name="TNM">#REF!</definedName>
    <definedName name="TNMIII" localSheetId="7">#REF!</definedName>
    <definedName name="TNMIII" localSheetId="6">#REF!</definedName>
    <definedName name="TNMIII" localSheetId="9">#REF!</definedName>
    <definedName name="TNMIII">#REF!</definedName>
    <definedName name="tnnnc" localSheetId="7">'[46]thao-go'!#REF!</definedName>
    <definedName name="tnnnc" localSheetId="4">'[46]thao-go'!#REF!</definedName>
    <definedName name="tnnnc" localSheetId="6">'[46]thao-go'!#REF!</definedName>
    <definedName name="tnnnc" localSheetId="9">'[46]thao-go'!#REF!</definedName>
    <definedName name="tnnnc" localSheetId="3">'[46]thao-go'!#REF!</definedName>
    <definedName name="tnnnc">'[46]thao-go'!#REF!</definedName>
    <definedName name="Tnpat">'[17]1'!$G$5</definedName>
    <definedName name="TOC_Hdg_1" localSheetId="7" hidden="1">#REF!</definedName>
    <definedName name="TOC_Hdg_1" localSheetId="6" hidden="1">#REF!</definedName>
    <definedName name="TOC_Hdg_1" localSheetId="9" hidden="1">#REF!</definedName>
    <definedName name="TOC_Hdg_1" hidden="1">#REF!</definedName>
    <definedName name="TOC_Hdg_10" localSheetId="7" hidden="1">#REF!</definedName>
    <definedName name="TOC_Hdg_10" localSheetId="6" hidden="1">#REF!</definedName>
    <definedName name="TOC_Hdg_10" localSheetId="9" hidden="1">#REF!</definedName>
    <definedName name="TOC_Hdg_10" hidden="1">#REF!</definedName>
    <definedName name="TOC_Hdg_11" localSheetId="7" hidden="1">#REF!</definedName>
    <definedName name="TOC_Hdg_11" localSheetId="6" hidden="1">#REF!</definedName>
    <definedName name="TOC_Hdg_11" localSheetId="9" hidden="1">#REF!</definedName>
    <definedName name="TOC_Hdg_11" hidden="1">#REF!</definedName>
    <definedName name="TOC_Hdg_12" localSheetId="7" hidden="1">#REF!</definedName>
    <definedName name="TOC_Hdg_12" localSheetId="6" hidden="1">#REF!</definedName>
    <definedName name="TOC_Hdg_12" localSheetId="9" hidden="1">#REF!</definedName>
    <definedName name="TOC_Hdg_12" hidden="1">#REF!</definedName>
    <definedName name="TOC_Hdg_13" localSheetId="7" hidden="1">#REF!</definedName>
    <definedName name="TOC_Hdg_13" localSheetId="6" hidden="1">#REF!</definedName>
    <definedName name="TOC_Hdg_13" localSheetId="9" hidden="1">#REF!</definedName>
    <definedName name="TOC_Hdg_13" hidden="1">#REF!</definedName>
    <definedName name="TOC_Hdg_14" localSheetId="7" hidden="1">#REF!</definedName>
    <definedName name="TOC_Hdg_14" localSheetId="6" hidden="1">#REF!</definedName>
    <definedName name="TOC_Hdg_14" localSheetId="9" hidden="1">#REF!</definedName>
    <definedName name="TOC_Hdg_14" hidden="1">#REF!</definedName>
    <definedName name="TOC_Hdg_15" localSheetId="7" hidden="1">#REF!</definedName>
    <definedName name="TOC_Hdg_15" localSheetId="6" hidden="1">#REF!</definedName>
    <definedName name="TOC_Hdg_15" localSheetId="9" hidden="1">#REF!</definedName>
    <definedName name="TOC_Hdg_15" hidden="1">#REF!</definedName>
    <definedName name="TOC_Hdg_158" localSheetId="7" hidden="1">#REF!</definedName>
    <definedName name="TOC_Hdg_158" localSheetId="6" hidden="1">#REF!</definedName>
    <definedName name="TOC_Hdg_158" localSheetId="9" hidden="1">#REF!</definedName>
    <definedName name="TOC_Hdg_158" hidden="1">#REF!</definedName>
    <definedName name="TOC_Hdg_159" localSheetId="7" hidden="1">#REF!</definedName>
    <definedName name="TOC_Hdg_159" localSheetId="6" hidden="1">#REF!</definedName>
    <definedName name="TOC_Hdg_159" localSheetId="9" hidden="1">#REF!</definedName>
    <definedName name="TOC_Hdg_159" hidden="1">#REF!</definedName>
    <definedName name="TOC_Hdg_16" localSheetId="7" hidden="1">#REF!</definedName>
    <definedName name="TOC_Hdg_16" localSheetId="6" hidden="1">#REF!</definedName>
    <definedName name="TOC_Hdg_16" localSheetId="9" hidden="1">#REF!</definedName>
    <definedName name="TOC_Hdg_16" hidden="1">#REF!</definedName>
    <definedName name="TOC_Hdg_160" localSheetId="7" hidden="1">#REF!</definedName>
    <definedName name="TOC_Hdg_160" localSheetId="6" hidden="1">#REF!</definedName>
    <definedName name="TOC_Hdg_160" localSheetId="9" hidden="1">#REF!</definedName>
    <definedName name="TOC_Hdg_160" hidden="1">#REF!</definedName>
    <definedName name="TOC_Hdg_161" localSheetId="7" hidden="1">#REF!</definedName>
    <definedName name="TOC_Hdg_161" localSheetId="6" hidden="1">#REF!</definedName>
    <definedName name="TOC_Hdg_161" localSheetId="9" hidden="1">#REF!</definedName>
    <definedName name="TOC_Hdg_161" hidden="1">#REF!</definedName>
    <definedName name="TOC_Hdg_162" localSheetId="7" hidden="1">#REF!</definedName>
    <definedName name="TOC_Hdg_162" localSheetId="6" hidden="1">#REF!</definedName>
    <definedName name="TOC_Hdg_162" localSheetId="9" hidden="1">#REF!</definedName>
    <definedName name="TOC_Hdg_162" hidden="1">#REF!</definedName>
    <definedName name="TOC_Hdg_163" localSheetId="7" hidden="1">#REF!</definedName>
    <definedName name="TOC_Hdg_163" localSheetId="6" hidden="1">#REF!</definedName>
    <definedName name="TOC_Hdg_163" localSheetId="9" hidden="1">#REF!</definedName>
    <definedName name="TOC_Hdg_163" hidden="1">#REF!</definedName>
    <definedName name="TOC_Hdg_164" localSheetId="7" hidden="1">#REF!</definedName>
    <definedName name="TOC_Hdg_164" localSheetId="6" hidden="1">#REF!</definedName>
    <definedName name="TOC_Hdg_164" localSheetId="9" hidden="1">#REF!</definedName>
    <definedName name="TOC_Hdg_164" hidden="1">#REF!</definedName>
    <definedName name="TOC_Hdg_165" localSheetId="7" hidden="1">#REF!</definedName>
    <definedName name="TOC_Hdg_165" localSheetId="6" hidden="1">#REF!</definedName>
    <definedName name="TOC_Hdg_165" localSheetId="9" hidden="1">#REF!</definedName>
    <definedName name="TOC_Hdg_165" hidden="1">#REF!</definedName>
    <definedName name="TOC_Hdg_166" localSheetId="7" hidden="1">#REF!</definedName>
    <definedName name="TOC_Hdg_166" localSheetId="6" hidden="1">#REF!</definedName>
    <definedName name="TOC_Hdg_166" localSheetId="9" hidden="1">#REF!</definedName>
    <definedName name="TOC_Hdg_166" hidden="1">#REF!</definedName>
    <definedName name="TOC_Hdg_167" localSheetId="7" hidden="1">#REF!</definedName>
    <definedName name="TOC_Hdg_167" localSheetId="6" hidden="1">#REF!</definedName>
    <definedName name="TOC_Hdg_167" localSheetId="9" hidden="1">#REF!</definedName>
    <definedName name="TOC_Hdg_167" hidden="1">#REF!</definedName>
    <definedName name="TOC_Hdg_168" localSheetId="7" hidden="1">#REF!</definedName>
    <definedName name="TOC_Hdg_168" localSheetId="6" hidden="1">#REF!</definedName>
    <definedName name="TOC_Hdg_168" localSheetId="9" hidden="1">#REF!</definedName>
    <definedName name="TOC_Hdg_168" hidden="1">#REF!</definedName>
    <definedName name="TOC_Hdg_169" localSheetId="7" hidden="1">#REF!</definedName>
    <definedName name="TOC_Hdg_169" localSheetId="6" hidden="1">#REF!</definedName>
    <definedName name="TOC_Hdg_169" localSheetId="9" hidden="1">#REF!</definedName>
    <definedName name="TOC_Hdg_169" hidden="1">#REF!</definedName>
    <definedName name="TOC_Hdg_17" localSheetId="7" hidden="1">#REF!</definedName>
    <definedName name="TOC_Hdg_17" localSheetId="6" hidden="1">#REF!</definedName>
    <definedName name="TOC_Hdg_17" localSheetId="9" hidden="1">#REF!</definedName>
    <definedName name="TOC_Hdg_17" hidden="1">#REF!</definedName>
    <definedName name="TOC_Hdg_170" localSheetId="7" hidden="1">#REF!</definedName>
    <definedName name="TOC_Hdg_170" localSheetId="6" hidden="1">#REF!</definedName>
    <definedName name="TOC_Hdg_170" localSheetId="9" hidden="1">#REF!</definedName>
    <definedName name="TOC_Hdg_170" hidden="1">#REF!</definedName>
    <definedName name="TOC_Hdg_171" localSheetId="7" hidden="1">#REF!</definedName>
    <definedName name="TOC_Hdg_171" localSheetId="6" hidden="1">#REF!</definedName>
    <definedName name="TOC_Hdg_171" localSheetId="9" hidden="1">#REF!</definedName>
    <definedName name="TOC_Hdg_171" hidden="1">#REF!</definedName>
    <definedName name="TOC_Hdg_172" localSheetId="7" hidden="1">#REF!</definedName>
    <definedName name="TOC_Hdg_172" localSheetId="6" hidden="1">#REF!</definedName>
    <definedName name="TOC_Hdg_172" localSheetId="9" hidden="1">#REF!</definedName>
    <definedName name="TOC_Hdg_172" hidden="1">#REF!</definedName>
    <definedName name="TOC_Hdg_173" localSheetId="7" hidden="1">#REF!</definedName>
    <definedName name="TOC_Hdg_173" localSheetId="6" hidden="1">#REF!</definedName>
    <definedName name="TOC_Hdg_173" localSheetId="9" hidden="1">#REF!</definedName>
    <definedName name="TOC_Hdg_173" hidden="1">#REF!</definedName>
    <definedName name="TOC_Hdg_174" localSheetId="7" hidden="1">#REF!</definedName>
    <definedName name="TOC_Hdg_174" localSheetId="6" hidden="1">#REF!</definedName>
    <definedName name="TOC_Hdg_174" localSheetId="9" hidden="1">#REF!</definedName>
    <definedName name="TOC_Hdg_174" hidden="1">#REF!</definedName>
    <definedName name="TOC_Hdg_175" localSheetId="7" hidden="1">#REF!</definedName>
    <definedName name="TOC_Hdg_175" localSheetId="6" hidden="1">#REF!</definedName>
    <definedName name="TOC_Hdg_175" localSheetId="9" hidden="1">#REF!</definedName>
    <definedName name="TOC_Hdg_175" hidden="1">#REF!</definedName>
    <definedName name="TOC_Hdg_176" localSheetId="7" hidden="1">#REF!</definedName>
    <definedName name="TOC_Hdg_176" localSheetId="6" hidden="1">#REF!</definedName>
    <definedName name="TOC_Hdg_176" localSheetId="9" hidden="1">#REF!</definedName>
    <definedName name="TOC_Hdg_176" hidden="1">#REF!</definedName>
    <definedName name="TOC_Hdg_177" localSheetId="7" hidden="1">#REF!</definedName>
    <definedName name="TOC_Hdg_177" localSheetId="6" hidden="1">#REF!</definedName>
    <definedName name="TOC_Hdg_177" localSheetId="9" hidden="1">#REF!</definedName>
    <definedName name="TOC_Hdg_177" hidden="1">#REF!</definedName>
    <definedName name="TOC_Hdg_178" localSheetId="7" hidden="1">#REF!</definedName>
    <definedName name="TOC_Hdg_178" localSheetId="6" hidden="1">#REF!</definedName>
    <definedName name="TOC_Hdg_178" localSheetId="9" hidden="1">#REF!</definedName>
    <definedName name="TOC_Hdg_178" hidden="1">#REF!</definedName>
    <definedName name="TOC_Hdg_179" localSheetId="7" hidden="1">#REF!</definedName>
    <definedName name="TOC_Hdg_179" localSheetId="6" hidden="1">#REF!</definedName>
    <definedName name="TOC_Hdg_179" localSheetId="9" hidden="1">#REF!</definedName>
    <definedName name="TOC_Hdg_179" hidden="1">#REF!</definedName>
    <definedName name="TOC_Hdg_18" localSheetId="7" hidden="1">#REF!</definedName>
    <definedName name="TOC_Hdg_18" localSheetId="6" hidden="1">#REF!</definedName>
    <definedName name="TOC_Hdg_18" localSheetId="9" hidden="1">#REF!</definedName>
    <definedName name="TOC_Hdg_18" hidden="1">#REF!</definedName>
    <definedName name="TOC_Hdg_180" localSheetId="7" hidden="1">#REF!</definedName>
    <definedName name="TOC_Hdg_180" localSheetId="6" hidden="1">#REF!</definedName>
    <definedName name="TOC_Hdg_180" localSheetId="9" hidden="1">#REF!</definedName>
    <definedName name="TOC_Hdg_180" hidden="1">#REF!</definedName>
    <definedName name="TOC_Hdg_181" localSheetId="7" hidden="1">#REF!</definedName>
    <definedName name="TOC_Hdg_181" localSheetId="6" hidden="1">#REF!</definedName>
    <definedName name="TOC_Hdg_181" localSheetId="9" hidden="1">#REF!</definedName>
    <definedName name="TOC_Hdg_181" hidden="1">#REF!</definedName>
    <definedName name="TOC_Hdg_182" localSheetId="7" hidden="1">#REF!</definedName>
    <definedName name="TOC_Hdg_182" localSheetId="6" hidden="1">#REF!</definedName>
    <definedName name="TOC_Hdg_182" localSheetId="9" hidden="1">#REF!</definedName>
    <definedName name="TOC_Hdg_182" hidden="1">#REF!</definedName>
    <definedName name="TOC_Hdg_183" localSheetId="7" hidden="1">#REF!</definedName>
    <definedName name="TOC_Hdg_183" localSheetId="6" hidden="1">#REF!</definedName>
    <definedName name="TOC_Hdg_183" localSheetId="9" hidden="1">#REF!</definedName>
    <definedName name="TOC_Hdg_183" hidden="1">#REF!</definedName>
    <definedName name="TOC_Hdg_184" localSheetId="7" hidden="1">#REF!</definedName>
    <definedName name="TOC_Hdg_184" localSheetId="6" hidden="1">#REF!</definedName>
    <definedName name="TOC_Hdg_184" localSheetId="9" hidden="1">#REF!</definedName>
    <definedName name="TOC_Hdg_184" hidden="1">#REF!</definedName>
    <definedName name="TOC_Hdg_185" localSheetId="7" hidden="1">#REF!</definedName>
    <definedName name="TOC_Hdg_185" localSheetId="6" hidden="1">#REF!</definedName>
    <definedName name="TOC_Hdg_185" localSheetId="9" hidden="1">#REF!</definedName>
    <definedName name="TOC_Hdg_185" hidden="1">#REF!</definedName>
    <definedName name="TOC_Hdg_186" localSheetId="7" hidden="1">#REF!</definedName>
    <definedName name="TOC_Hdg_186" localSheetId="6" hidden="1">#REF!</definedName>
    <definedName name="TOC_Hdg_186" localSheetId="9" hidden="1">#REF!</definedName>
    <definedName name="TOC_Hdg_186" hidden="1">#REF!</definedName>
    <definedName name="TOC_Hdg_187" localSheetId="7" hidden="1">#REF!</definedName>
    <definedName name="TOC_Hdg_187" localSheetId="6" hidden="1">#REF!</definedName>
    <definedName name="TOC_Hdg_187" localSheetId="9" hidden="1">#REF!</definedName>
    <definedName name="TOC_Hdg_187" hidden="1">#REF!</definedName>
    <definedName name="TOC_Hdg_188" localSheetId="7" hidden="1">#REF!</definedName>
    <definedName name="TOC_Hdg_188" localSheetId="6" hidden="1">#REF!</definedName>
    <definedName name="TOC_Hdg_188" localSheetId="9" hidden="1">#REF!</definedName>
    <definedName name="TOC_Hdg_188" hidden="1">#REF!</definedName>
    <definedName name="TOC_Hdg_189" localSheetId="7" hidden="1">#REF!</definedName>
    <definedName name="TOC_Hdg_189" localSheetId="6" hidden="1">#REF!</definedName>
    <definedName name="TOC_Hdg_189" localSheetId="9" hidden="1">#REF!</definedName>
    <definedName name="TOC_Hdg_189" hidden="1">#REF!</definedName>
    <definedName name="TOC_Hdg_19" localSheetId="7" hidden="1">#REF!</definedName>
    <definedName name="TOC_Hdg_19" localSheetId="6" hidden="1">#REF!</definedName>
    <definedName name="TOC_Hdg_19" localSheetId="9" hidden="1">#REF!</definedName>
    <definedName name="TOC_Hdg_19" hidden="1">#REF!</definedName>
    <definedName name="TOC_Hdg_190" localSheetId="7" hidden="1">#REF!</definedName>
    <definedName name="TOC_Hdg_190" localSheetId="6" hidden="1">#REF!</definedName>
    <definedName name="TOC_Hdg_190" localSheetId="9" hidden="1">#REF!</definedName>
    <definedName name="TOC_Hdg_190" hidden="1">#REF!</definedName>
    <definedName name="TOC_Hdg_191" localSheetId="7" hidden="1">#REF!</definedName>
    <definedName name="TOC_Hdg_191" localSheetId="6" hidden="1">#REF!</definedName>
    <definedName name="TOC_Hdg_191" localSheetId="9" hidden="1">#REF!</definedName>
    <definedName name="TOC_Hdg_191" hidden="1">#REF!</definedName>
    <definedName name="TOC_Hdg_192" localSheetId="7" hidden="1">#REF!</definedName>
    <definedName name="TOC_Hdg_192" localSheetId="6" hidden="1">#REF!</definedName>
    <definedName name="TOC_Hdg_192" localSheetId="9" hidden="1">#REF!</definedName>
    <definedName name="TOC_Hdg_192" hidden="1">#REF!</definedName>
    <definedName name="TOC_Hdg_193" localSheetId="7" hidden="1">#REF!</definedName>
    <definedName name="TOC_Hdg_193" localSheetId="6" hidden="1">#REF!</definedName>
    <definedName name="TOC_Hdg_193" localSheetId="9" hidden="1">#REF!</definedName>
    <definedName name="TOC_Hdg_193" hidden="1">#REF!</definedName>
    <definedName name="TOC_Hdg_194" localSheetId="7" hidden="1">#REF!</definedName>
    <definedName name="TOC_Hdg_194" localSheetId="6" hidden="1">#REF!</definedName>
    <definedName name="TOC_Hdg_194" localSheetId="9" hidden="1">#REF!</definedName>
    <definedName name="TOC_Hdg_194" hidden="1">#REF!</definedName>
    <definedName name="TOC_Hdg_195" localSheetId="7" hidden="1">#REF!</definedName>
    <definedName name="TOC_Hdg_195" localSheetId="6" hidden="1">#REF!</definedName>
    <definedName name="TOC_Hdg_195" localSheetId="9" hidden="1">#REF!</definedName>
    <definedName name="TOC_Hdg_195" hidden="1">#REF!</definedName>
    <definedName name="TOC_Hdg_196" localSheetId="7" hidden="1">#REF!</definedName>
    <definedName name="TOC_Hdg_196" localSheetId="6" hidden="1">#REF!</definedName>
    <definedName name="TOC_Hdg_196" localSheetId="9" hidden="1">#REF!</definedName>
    <definedName name="TOC_Hdg_196" hidden="1">#REF!</definedName>
    <definedName name="TOC_Hdg_197" localSheetId="7" hidden="1">#REF!</definedName>
    <definedName name="TOC_Hdg_197" localSheetId="6" hidden="1">#REF!</definedName>
    <definedName name="TOC_Hdg_197" localSheetId="9" hidden="1">#REF!</definedName>
    <definedName name="TOC_Hdg_197" hidden="1">#REF!</definedName>
    <definedName name="TOC_Hdg_198" localSheetId="7" hidden="1">#REF!</definedName>
    <definedName name="TOC_Hdg_198" localSheetId="6" hidden="1">#REF!</definedName>
    <definedName name="TOC_Hdg_198" localSheetId="9" hidden="1">#REF!</definedName>
    <definedName name="TOC_Hdg_198" hidden="1">#REF!</definedName>
    <definedName name="TOC_Hdg_199" localSheetId="7" hidden="1">#REF!</definedName>
    <definedName name="TOC_Hdg_199" localSheetId="6" hidden="1">#REF!</definedName>
    <definedName name="TOC_Hdg_199" localSheetId="9" hidden="1">#REF!</definedName>
    <definedName name="TOC_Hdg_199" hidden="1">#REF!</definedName>
    <definedName name="TOC_Hdg_2" localSheetId="7" hidden="1">#REF!</definedName>
    <definedName name="TOC_Hdg_2" localSheetId="6" hidden="1">#REF!</definedName>
    <definedName name="TOC_Hdg_2" localSheetId="9" hidden="1">#REF!</definedName>
    <definedName name="TOC_Hdg_2" hidden="1">#REF!</definedName>
    <definedName name="TOC_Hdg_20" localSheetId="7" hidden="1">#REF!</definedName>
    <definedName name="TOC_Hdg_20" localSheetId="6" hidden="1">#REF!</definedName>
    <definedName name="TOC_Hdg_20" localSheetId="9" hidden="1">#REF!</definedName>
    <definedName name="TOC_Hdg_20" hidden="1">#REF!</definedName>
    <definedName name="TOC_Hdg_200" localSheetId="7" hidden="1">#REF!</definedName>
    <definedName name="TOC_Hdg_200" localSheetId="6" hidden="1">#REF!</definedName>
    <definedName name="TOC_Hdg_200" localSheetId="9" hidden="1">#REF!</definedName>
    <definedName name="TOC_Hdg_200" hidden="1">#REF!</definedName>
    <definedName name="TOC_Hdg_201" localSheetId="7" hidden="1">#REF!</definedName>
    <definedName name="TOC_Hdg_201" localSheetId="6" hidden="1">#REF!</definedName>
    <definedName name="TOC_Hdg_201" localSheetId="9" hidden="1">#REF!</definedName>
    <definedName name="TOC_Hdg_201" hidden="1">#REF!</definedName>
    <definedName name="TOC_Hdg_202" localSheetId="7" hidden="1">#REF!</definedName>
    <definedName name="TOC_Hdg_202" localSheetId="6" hidden="1">#REF!</definedName>
    <definedName name="TOC_Hdg_202" localSheetId="9" hidden="1">#REF!</definedName>
    <definedName name="TOC_Hdg_202" hidden="1">#REF!</definedName>
    <definedName name="TOC_Hdg_203" localSheetId="7" hidden="1">#REF!</definedName>
    <definedName name="TOC_Hdg_203" localSheetId="6" hidden="1">#REF!</definedName>
    <definedName name="TOC_Hdg_203" localSheetId="9" hidden="1">#REF!</definedName>
    <definedName name="TOC_Hdg_203" hidden="1">#REF!</definedName>
    <definedName name="TOC_Hdg_204" localSheetId="7" hidden="1">#REF!</definedName>
    <definedName name="TOC_Hdg_204" localSheetId="6" hidden="1">#REF!</definedName>
    <definedName name="TOC_Hdg_204" localSheetId="9" hidden="1">#REF!</definedName>
    <definedName name="TOC_Hdg_204" hidden="1">#REF!</definedName>
    <definedName name="TOC_Hdg_205" localSheetId="7" hidden="1">#REF!</definedName>
    <definedName name="TOC_Hdg_205" localSheetId="6" hidden="1">#REF!</definedName>
    <definedName name="TOC_Hdg_205" localSheetId="9" hidden="1">#REF!</definedName>
    <definedName name="TOC_Hdg_205" hidden="1">#REF!</definedName>
    <definedName name="TOC_Hdg_206" localSheetId="7" hidden="1">#REF!</definedName>
    <definedName name="TOC_Hdg_206" localSheetId="6" hidden="1">#REF!</definedName>
    <definedName name="TOC_Hdg_206" localSheetId="9" hidden="1">#REF!</definedName>
    <definedName name="TOC_Hdg_206" hidden="1">#REF!</definedName>
    <definedName name="TOC_Hdg_207" localSheetId="7" hidden="1">#REF!</definedName>
    <definedName name="TOC_Hdg_207" localSheetId="6" hidden="1">#REF!</definedName>
    <definedName name="TOC_Hdg_207" localSheetId="9" hidden="1">#REF!</definedName>
    <definedName name="TOC_Hdg_207" hidden="1">#REF!</definedName>
    <definedName name="TOC_Hdg_208" localSheetId="7" hidden="1">#REF!</definedName>
    <definedName name="TOC_Hdg_208" localSheetId="6" hidden="1">#REF!</definedName>
    <definedName name="TOC_Hdg_208" localSheetId="9" hidden="1">#REF!</definedName>
    <definedName name="TOC_Hdg_208" hidden="1">#REF!</definedName>
    <definedName name="TOC_Hdg_209" localSheetId="7" hidden="1">#REF!</definedName>
    <definedName name="TOC_Hdg_209" localSheetId="6" hidden="1">#REF!</definedName>
    <definedName name="TOC_Hdg_209" localSheetId="9" hidden="1">#REF!</definedName>
    <definedName name="TOC_Hdg_209" hidden="1">#REF!</definedName>
    <definedName name="TOC_Hdg_21" localSheetId="7" hidden="1">#REF!</definedName>
    <definedName name="TOC_Hdg_21" localSheetId="6" hidden="1">#REF!</definedName>
    <definedName name="TOC_Hdg_21" localSheetId="9" hidden="1">#REF!</definedName>
    <definedName name="TOC_Hdg_21" hidden="1">#REF!</definedName>
    <definedName name="TOC_Hdg_210" localSheetId="7" hidden="1">#REF!</definedName>
    <definedName name="TOC_Hdg_210" localSheetId="6" hidden="1">#REF!</definedName>
    <definedName name="TOC_Hdg_210" localSheetId="9" hidden="1">#REF!</definedName>
    <definedName name="TOC_Hdg_210" hidden="1">#REF!</definedName>
    <definedName name="TOC_Hdg_211" localSheetId="7" hidden="1">#REF!</definedName>
    <definedName name="TOC_Hdg_211" localSheetId="6" hidden="1">#REF!</definedName>
    <definedName name="TOC_Hdg_211" localSheetId="9" hidden="1">#REF!</definedName>
    <definedName name="TOC_Hdg_211" hidden="1">#REF!</definedName>
    <definedName name="TOC_Hdg_215" localSheetId="7" hidden="1">#REF!</definedName>
    <definedName name="TOC_Hdg_215" localSheetId="6" hidden="1">#REF!</definedName>
    <definedName name="TOC_Hdg_215" localSheetId="9" hidden="1">#REF!</definedName>
    <definedName name="TOC_Hdg_215" hidden="1">#REF!</definedName>
    <definedName name="TOC_Hdg_216" localSheetId="7" hidden="1">#REF!</definedName>
    <definedName name="TOC_Hdg_216" localSheetId="6" hidden="1">#REF!</definedName>
    <definedName name="TOC_Hdg_216" localSheetId="9" hidden="1">#REF!</definedName>
    <definedName name="TOC_Hdg_216" hidden="1">#REF!</definedName>
    <definedName name="TOC_Hdg_217" localSheetId="7" hidden="1">#REF!</definedName>
    <definedName name="TOC_Hdg_217" localSheetId="6" hidden="1">#REF!</definedName>
    <definedName name="TOC_Hdg_217" localSheetId="9" hidden="1">#REF!</definedName>
    <definedName name="TOC_Hdg_217" hidden="1">#REF!</definedName>
    <definedName name="TOC_Hdg_22" localSheetId="7" hidden="1">#REF!</definedName>
    <definedName name="TOC_Hdg_22" localSheetId="6" hidden="1">#REF!</definedName>
    <definedName name="TOC_Hdg_22" localSheetId="9" hidden="1">#REF!</definedName>
    <definedName name="TOC_Hdg_22" hidden="1">#REF!</definedName>
    <definedName name="TOC_Hdg_227" localSheetId="7" hidden="1">#REF!</definedName>
    <definedName name="TOC_Hdg_227" localSheetId="6" hidden="1">#REF!</definedName>
    <definedName name="TOC_Hdg_227" localSheetId="9" hidden="1">#REF!</definedName>
    <definedName name="TOC_Hdg_227" hidden="1">#REF!</definedName>
    <definedName name="TOC_Hdg_228" localSheetId="7" hidden="1">#REF!</definedName>
    <definedName name="TOC_Hdg_228" localSheetId="6" hidden="1">#REF!</definedName>
    <definedName name="TOC_Hdg_228" localSheetId="9" hidden="1">#REF!</definedName>
    <definedName name="TOC_Hdg_228" hidden="1">#REF!</definedName>
    <definedName name="TOC_Hdg_229" localSheetId="7" hidden="1">#REF!</definedName>
    <definedName name="TOC_Hdg_229" localSheetId="6" hidden="1">#REF!</definedName>
    <definedName name="TOC_Hdg_229" localSheetId="9" hidden="1">#REF!</definedName>
    <definedName name="TOC_Hdg_229" hidden="1">#REF!</definedName>
    <definedName name="TOC_Hdg_23" localSheetId="7" hidden="1">#REF!</definedName>
    <definedName name="TOC_Hdg_23" localSheetId="6" hidden="1">#REF!</definedName>
    <definedName name="TOC_Hdg_23" localSheetId="9" hidden="1">#REF!</definedName>
    <definedName name="TOC_Hdg_23" hidden="1">#REF!</definedName>
    <definedName name="TOC_Hdg_230" localSheetId="7" hidden="1">#REF!</definedName>
    <definedName name="TOC_Hdg_230" localSheetId="6" hidden="1">#REF!</definedName>
    <definedName name="TOC_Hdg_230" localSheetId="9" hidden="1">#REF!</definedName>
    <definedName name="TOC_Hdg_230" hidden="1">#REF!</definedName>
    <definedName name="TOC_Hdg_231" localSheetId="7" hidden="1">#REF!</definedName>
    <definedName name="TOC_Hdg_231" localSheetId="6" hidden="1">#REF!</definedName>
    <definedName name="TOC_Hdg_231" localSheetId="9" hidden="1">#REF!</definedName>
    <definedName name="TOC_Hdg_231" hidden="1">#REF!</definedName>
    <definedName name="TOC_Hdg_232" localSheetId="7" hidden="1">#REF!</definedName>
    <definedName name="TOC_Hdg_232" localSheetId="6" hidden="1">#REF!</definedName>
    <definedName name="TOC_Hdg_232" localSheetId="9" hidden="1">#REF!</definedName>
    <definedName name="TOC_Hdg_232" hidden="1">#REF!</definedName>
    <definedName name="TOC_Hdg_233" localSheetId="7" hidden="1">#REF!</definedName>
    <definedName name="TOC_Hdg_233" localSheetId="6" hidden="1">#REF!</definedName>
    <definedName name="TOC_Hdg_233" localSheetId="9" hidden="1">#REF!</definedName>
    <definedName name="TOC_Hdg_233" hidden="1">#REF!</definedName>
    <definedName name="TOC_Hdg_234" localSheetId="7" hidden="1">#REF!</definedName>
    <definedName name="TOC_Hdg_234" localSheetId="6" hidden="1">#REF!</definedName>
    <definedName name="TOC_Hdg_234" localSheetId="9" hidden="1">#REF!</definedName>
    <definedName name="TOC_Hdg_234" hidden="1">#REF!</definedName>
    <definedName name="TOC_Hdg_235" localSheetId="7" hidden="1">#REF!</definedName>
    <definedName name="TOC_Hdg_235" localSheetId="6" hidden="1">#REF!</definedName>
    <definedName name="TOC_Hdg_235" localSheetId="9" hidden="1">#REF!</definedName>
    <definedName name="TOC_Hdg_235" hidden="1">#REF!</definedName>
    <definedName name="TOC_Hdg_236" localSheetId="7" hidden="1">#REF!</definedName>
    <definedName name="TOC_Hdg_236" localSheetId="6" hidden="1">#REF!</definedName>
    <definedName name="TOC_Hdg_236" localSheetId="9" hidden="1">#REF!</definedName>
    <definedName name="TOC_Hdg_236" hidden="1">#REF!</definedName>
    <definedName name="TOC_Hdg_237" localSheetId="7" hidden="1">#REF!</definedName>
    <definedName name="TOC_Hdg_237" localSheetId="6" hidden="1">#REF!</definedName>
    <definedName name="TOC_Hdg_237" localSheetId="9" hidden="1">#REF!</definedName>
    <definedName name="TOC_Hdg_237" hidden="1">#REF!</definedName>
    <definedName name="TOC_Hdg_238" localSheetId="7" hidden="1">#REF!</definedName>
    <definedName name="TOC_Hdg_238" localSheetId="6" hidden="1">#REF!</definedName>
    <definedName name="TOC_Hdg_238" localSheetId="9" hidden="1">#REF!</definedName>
    <definedName name="TOC_Hdg_238" hidden="1">#REF!</definedName>
    <definedName name="TOC_Hdg_239" localSheetId="7" hidden="1">#REF!</definedName>
    <definedName name="TOC_Hdg_239" localSheetId="6" hidden="1">#REF!</definedName>
    <definedName name="TOC_Hdg_239" localSheetId="9" hidden="1">#REF!</definedName>
    <definedName name="TOC_Hdg_239" hidden="1">#REF!</definedName>
    <definedName name="TOC_Hdg_24" localSheetId="7" hidden="1">#REF!</definedName>
    <definedName name="TOC_Hdg_24" localSheetId="6" hidden="1">#REF!</definedName>
    <definedName name="TOC_Hdg_24" localSheetId="9" hidden="1">#REF!</definedName>
    <definedName name="TOC_Hdg_24" hidden="1">#REF!</definedName>
    <definedName name="TOC_Hdg_240" localSheetId="7" hidden="1">#REF!</definedName>
    <definedName name="TOC_Hdg_240" localSheetId="6" hidden="1">#REF!</definedName>
    <definedName name="TOC_Hdg_240" localSheetId="9" hidden="1">#REF!</definedName>
    <definedName name="TOC_Hdg_240" hidden="1">#REF!</definedName>
    <definedName name="TOC_Hdg_241" localSheetId="7" hidden="1">#REF!</definedName>
    <definedName name="TOC_Hdg_241" localSheetId="6" hidden="1">#REF!</definedName>
    <definedName name="TOC_Hdg_241" localSheetId="9" hidden="1">#REF!</definedName>
    <definedName name="TOC_Hdg_241" hidden="1">#REF!</definedName>
    <definedName name="TOC_Hdg_242" localSheetId="7" hidden="1">#REF!</definedName>
    <definedName name="TOC_Hdg_242" localSheetId="6" hidden="1">#REF!</definedName>
    <definedName name="TOC_Hdg_242" localSheetId="9" hidden="1">#REF!</definedName>
    <definedName name="TOC_Hdg_242" hidden="1">#REF!</definedName>
    <definedName name="TOC_Hdg_243" localSheetId="7" hidden="1">#REF!</definedName>
    <definedName name="TOC_Hdg_243" localSheetId="6" hidden="1">#REF!</definedName>
    <definedName name="TOC_Hdg_243" localSheetId="9" hidden="1">#REF!</definedName>
    <definedName name="TOC_Hdg_243" hidden="1">#REF!</definedName>
    <definedName name="TOC_Hdg_244" localSheetId="7" hidden="1">#REF!</definedName>
    <definedName name="TOC_Hdg_244" localSheetId="6" hidden="1">#REF!</definedName>
    <definedName name="TOC_Hdg_244" localSheetId="9" hidden="1">#REF!</definedName>
    <definedName name="TOC_Hdg_244" hidden="1">#REF!</definedName>
    <definedName name="TOC_Hdg_245" localSheetId="7" hidden="1">#REF!</definedName>
    <definedName name="TOC_Hdg_245" localSheetId="6" hidden="1">#REF!</definedName>
    <definedName name="TOC_Hdg_245" localSheetId="9" hidden="1">#REF!</definedName>
    <definedName name="TOC_Hdg_245" hidden="1">#REF!</definedName>
    <definedName name="TOC_Hdg_246" localSheetId="7" hidden="1">#REF!</definedName>
    <definedName name="TOC_Hdg_246" localSheetId="6" hidden="1">#REF!</definedName>
    <definedName name="TOC_Hdg_246" localSheetId="9" hidden="1">#REF!</definedName>
    <definedName name="TOC_Hdg_246" hidden="1">#REF!</definedName>
    <definedName name="TOC_Hdg_247" localSheetId="7" hidden="1">#REF!</definedName>
    <definedName name="TOC_Hdg_247" localSheetId="6" hidden="1">#REF!</definedName>
    <definedName name="TOC_Hdg_247" localSheetId="9" hidden="1">#REF!</definedName>
    <definedName name="TOC_Hdg_247" hidden="1">#REF!</definedName>
    <definedName name="TOC_Hdg_248" localSheetId="7" hidden="1">#REF!</definedName>
    <definedName name="TOC_Hdg_248" localSheetId="6" hidden="1">#REF!</definedName>
    <definedName name="TOC_Hdg_248" localSheetId="9" hidden="1">#REF!</definedName>
    <definedName name="TOC_Hdg_248" hidden="1">#REF!</definedName>
    <definedName name="TOC_Hdg_249" localSheetId="7" hidden="1">#REF!</definedName>
    <definedName name="TOC_Hdg_249" localSheetId="6" hidden="1">#REF!</definedName>
    <definedName name="TOC_Hdg_249" localSheetId="9" hidden="1">#REF!</definedName>
    <definedName name="TOC_Hdg_249" hidden="1">#REF!</definedName>
    <definedName name="TOC_Hdg_25" localSheetId="7" hidden="1">#REF!</definedName>
    <definedName name="TOC_Hdg_25" localSheetId="6" hidden="1">#REF!</definedName>
    <definedName name="TOC_Hdg_25" localSheetId="9" hidden="1">#REF!</definedName>
    <definedName name="TOC_Hdg_25" hidden="1">#REF!</definedName>
    <definedName name="TOC_Hdg_250" localSheetId="7" hidden="1">#REF!</definedName>
    <definedName name="TOC_Hdg_250" localSheetId="6" hidden="1">#REF!</definedName>
    <definedName name="TOC_Hdg_250" localSheetId="9" hidden="1">#REF!</definedName>
    <definedName name="TOC_Hdg_250" hidden="1">#REF!</definedName>
    <definedName name="TOC_Hdg_251" localSheetId="7" hidden="1">#REF!</definedName>
    <definedName name="TOC_Hdg_251" localSheetId="6" hidden="1">#REF!</definedName>
    <definedName name="TOC_Hdg_251" localSheetId="9" hidden="1">#REF!</definedName>
    <definedName name="TOC_Hdg_251" hidden="1">#REF!</definedName>
    <definedName name="TOC_Hdg_252" localSheetId="7" hidden="1">#REF!</definedName>
    <definedName name="TOC_Hdg_252" localSheetId="6" hidden="1">#REF!</definedName>
    <definedName name="TOC_Hdg_252" localSheetId="9" hidden="1">#REF!</definedName>
    <definedName name="TOC_Hdg_252" hidden="1">#REF!</definedName>
    <definedName name="TOC_Hdg_253" localSheetId="7" hidden="1">#REF!</definedName>
    <definedName name="TOC_Hdg_253" localSheetId="6" hidden="1">#REF!</definedName>
    <definedName name="TOC_Hdg_253" localSheetId="9" hidden="1">#REF!</definedName>
    <definedName name="TOC_Hdg_253" hidden="1">#REF!</definedName>
    <definedName name="TOC_Hdg_254" localSheetId="7" hidden="1">#REF!</definedName>
    <definedName name="TOC_Hdg_254" localSheetId="6" hidden="1">#REF!</definedName>
    <definedName name="TOC_Hdg_254" localSheetId="9" hidden="1">#REF!</definedName>
    <definedName name="TOC_Hdg_254" hidden="1">#REF!</definedName>
    <definedName name="TOC_Hdg_255" localSheetId="7" hidden="1">#REF!</definedName>
    <definedName name="TOC_Hdg_255" localSheetId="6" hidden="1">#REF!</definedName>
    <definedName name="TOC_Hdg_255" localSheetId="9" hidden="1">#REF!</definedName>
    <definedName name="TOC_Hdg_255" hidden="1">#REF!</definedName>
    <definedName name="TOC_Hdg_256" localSheetId="7" hidden="1">#REF!</definedName>
    <definedName name="TOC_Hdg_256" localSheetId="6" hidden="1">#REF!</definedName>
    <definedName name="TOC_Hdg_256" localSheetId="9" hidden="1">#REF!</definedName>
    <definedName name="TOC_Hdg_256" hidden="1">#REF!</definedName>
    <definedName name="TOC_Hdg_257" localSheetId="7" hidden="1">#REF!</definedName>
    <definedName name="TOC_Hdg_257" localSheetId="6" hidden="1">#REF!</definedName>
    <definedName name="TOC_Hdg_257" localSheetId="9" hidden="1">#REF!</definedName>
    <definedName name="TOC_Hdg_257" hidden="1">#REF!</definedName>
    <definedName name="TOC_Hdg_258" localSheetId="7" hidden="1">#REF!</definedName>
    <definedName name="TOC_Hdg_258" localSheetId="6" hidden="1">#REF!</definedName>
    <definedName name="TOC_Hdg_258" localSheetId="9" hidden="1">#REF!</definedName>
    <definedName name="TOC_Hdg_258" hidden="1">#REF!</definedName>
    <definedName name="TOC_Hdg_259" localSheetId="7" hidden="1">#REF!</definedName>
    <definedName name="TOC_Hdg_259" localSheetId="6" hidden="1">#REF!</definedName>
    <definedName name="TOC_Hdg_259" localSheetId="9" hidden="1">#REF!</definedName>
    <definedName name="TOC_Hdg_259" hidden="1">#REF!</definedName>
    <definedName name="TOC_Hdg_26" localSheetId="7" hidden="1">#REF!</definedName>
    <definedName name="TOC_Hdg_26" localSheetId="6" hidden="1">#REF!</definedName>
    <definedName name="TOC_Hdg_26" localSheetId="9" hidden="1">#REF!</definedName>
    <definedName name="TOC_Hdg_26" hidden="1">#REF!</definedName>
    <definedName name="TOC_Hdg_260" localSheetId="7" hidden="1">#REF!</definedName>
    <definedName name="TOC_Hdg_260" localSheetId="6" hidden="1">#REF!</definedName>
    <definedName name="TOC_Hdg_260" localSheetId="9" hidden="1">#REF!</definedName>
    <definedName name="TOC_Hdg_260" hidden="1">#REF!</definedName>
    <definedName name="TOC_Hdg_261" localSheetId="7" hidden="1">#REF!</definedName>
    <definedName name="TOC_Hdg_261" localSheetId="6" hidden="1">#REF!</definedName>
    <definedName name="TOC_Hdg_261" localSheetId="9" hidden="1">#REF!</definedName>
    <definedName name="TOC_Hdg_261" hidden="1">#REF!</definedName>
    <definedName name="TOC_Hdg_262" localSheetId="7" hidden="1">#REF!</definedName>
    <definedName name="TOC_Hdg_262" localSheetId="6" hidden="1">#REF!</definedName>
    <definedName name="TOC_Hdg_262" localSheetId="9" hidden="1">#REF!</definedName>
    <definedName name="TOC_Hdg_262" hidden="1">#REF!</definedName>
    <definedName name="TOC_Hdg_263" localSheetId="7" hidden="1">#REF!</definedName>
    <definedName name="TOC_Hdg_263" localSheetId="6" hidden="1">#REF!</definedName>
    <definedName name="TOC_Hdg_263" localSheetId="9" hidden="1">#REF!</definedName>
    <definedName name="TOC_Hdg_263" hidden="1">#REF!</definedName>
    <definedName name="TOC_Hdg_264" localSheetId="7" hidden="1">#REF!</definedName>
    <definedName name="TOC_Hdg_264" localSheetId="6" hidden="1">#REF!</definedName>
    <definedName name="TOC_Hdg_264" localSheetId="9" hidden="1">#REF!</definedName>
    <definedName name="TOC_Hdg_264" hidden="1">#REF!</definedName>
    <definedName name="TOC_Hdg_265" localSheetId="7" hidden="1">#REF!</definedName>
    <definedName name="TOC_Hdg_265" localSheetId="6" hidden="1">#REF!</definedName>
    <definedName name="TOC_Hdg_265" localSheetId="9" hidden="1">#REF!</definedName>
    <definedName name="TOC_Hdg_265" hidden="1">#REF!</definedName>
    <definedName name="TOC_Hdg_266" localSheetId="7" hidden="1">#REF!</definedName>
    <definedName name="TOC_Hdg_266" localSheetId="6" hidden="1">#REF!</definedName>
    <definedName name="TOC_Hdg_266" localSheetId="9" hidden="1">#REF!</definedName>
    <definedName name="TOC_Hdg_266" hidden="1">#REF!</definedName>
    <definedName name="TOC_Hdg_267" localSheetId="7" hidden="1">#REF!</definedName>
    <definedName name="TOC_Hdg_267" localSheetId="6" hidden="1">#REF!</definedName>
    <definedName name="TOC_Hdg_267" localSheetId="9" hidden="1">#REF!</definedName>
    <definedName name="TOC_Hdg_267" hidden="1">#REF!</definedName>
    <definedName name="TOC_Hdg_268" localSheetId="7" hidden="1">#REF!</definedName>
    <definedName name="TOC_Hdg_268" localSheetId="6" hidden="1">#REF!</definedName>
    <definedName name="TOC_Hdg_268" localSheetId="9" hidden="1">#REF!</definedName>
    <definedName name="TOC_Hdg_268" hidden="1">#REF!</definedName>
    <definedName name="TOC_Hdg_269" localSheetId="7" hidden="1">#REF!</definedName>
    <definedName name="TOC_Hdg_269" localSheetId="6" hidden="1">#REF!</definedName>
    <definedName name="TOC_Hdg_269" localSheetId="9" hidden="1">#REF!</definedName>
    <definedName name="TOC_Hdg_269" hidden="1">#REF!</definedName>
    <definedName name="TOC_Hdg_27" localSheetId="7" hidden="1">#REF!</definedName>
    <definedName name="TOC_Hdg_27" localSheetId="6" hidden="1">#REF!</definedName>
    <definedName name="TOC_Hdg_27" localSheetId="9" hidden="1">#REF!</definedName>
    <definedName name="TOC_Hdg_27" hidden="1">#REF!</definedName>
    <definedName name="TOC_Hdg_270" localSheetId="7" hidden="1">#REF!</definedName>
    <definedName name="TOC_Hdg_270" localSheetId="6" hidden="1">#REF!</definedName>
    <definedName name="TOC_Hdg_270" localSheetId="9" hidden="1">#REF!</definedName>
    <definedName name="TOC_Hdg_270" hidden="1">#REF!</definedName>
    <definedName name="TOC_Hdg_271" localSheetId="7" hidden="1">#REF!</definedName>
    <definedName name="TOC_Hdg_271" localSheetId="6" hidden="1">#REF!</definedName>
    <definedName name="TOC_Hdg_271" localSheetId="9" hidden="1">#REF!</definedName>
    <definedName name="TOC_Hdg_271" hidden="1">#REF!</definedName>
    <definedName name="TOC_Hdg_272" localSheetId="7" hidden="1">#REF!</definedName>
    <definedName name="TOC_Hdg_272" localSheetId="6" hidden="1">#REF!</definedName>
    <definedName name="TOC_Hdg_272" localSheetId="9" hidden="1">#REF!</definedName>
    <definedName name="TOC_Hdg_272" hidden="1">#REF!</definedName>
    <definedName name="TOC_Hdg_273" localSheetId="7" hidden="1">#REF!</definedName>
    <definedName name="TOC_Hdg_273" localSheetId="6" hidden="1">#REF!</definedName>
    <definedName name="TOC_Hdg_273" localSheetId="9" hidden="1">#REF!</definedName>
    <definedName name="TOC_Hdg_273" hidden="1">#REF!</definedName>
    <definedName name="TOC_Hdg_274" localSheetId="7" hidden="1">#REF!</definedName>
    <definedName name="TOC_Hdg_274" localSheetId="6" hidden="1">#REF!</definedName>
    <definedName name="TOC_Hdg_274" localSheetId="9" hidden="1">#REF!</definedName>
    <definedName name="TOC_Hdg_274" hidden="1">#REF!</definedName>
    <definedName name="TOC_Hdg_275" localSheetId="7" hidden="1">#REF!</definedName>
    <definedName name="TOC_Hdg_275" localSheetId="6" hidden="1">#REF!</definedName>
    <definedName name="TOC_Hdg_275" localSheetId="9" hidden="1">#REF!</definedName>
    <definedName name="TOC_Hdg_275" hidden="1">#REF!</definedName>
    <definedName name="TOC_Hdg_276" localSheetId="7" hidden="1">#REF!</definedName>
    <definedName name="TOC_Hdg_276" localSheetId="6" hidden="1">#REF!</definedName>
    <definedName name="TOC_Hdg_276" localSheetId="9" hidden="1">#REF!</definedName>
    <definedName name="TOC_Hdg_276" hidden="1">#REF!</definedName>
    <definedName name="TOC_Hdg_277" localSheetId="7" hidden="1">#REF!</definedName>
    <definedName name="TOC_Hdg_277" localSheetId="6" hidden="1">#REF!</definedName>
    <definedName name="TOC_Hdg_277" localSheetId="9" hidden="1">#REF!</definedName>
    <definedName name="TOC_Hdg_277" hidden="1">#REF!</definedName>
    <definedName name="TOC_Hdg_278" localSheetId="7" hidden="1">#REF!</definedName>
    <definedName name="TOC_Hdg_278" localSheetId="6" hidden="1">#REF!</definedName>
    <definedName name="TOC_Hdg_278" localSheetId="9" hidden="1">#REF!</definedName>
    <definedName name="TOC_Hdg_278" hidden="1">#REF!</definedName>
    <definedName name="TOC_Hdg_279" localSheetId="7" hidden="1">#REF!</definedName>
    <definedName name="TOC_Hdg_279" localSheetId="6" hidden="1">#REF!</definedName>
    <definedName name="TOC_Hdg_279" localSheetId="9" hidden="1">#REF!</definedName>
    <definedName name="TOC_Hdg_279" hidden="1">#REF!</definedName>
    <definedName name="TOC_Hdg_28" localSheetId="7" hidden="1">#REF!</definedName>
    <definedName name="TOC_Hdg_28" localSheetId="6" hidden="1">#REF!</definedName>
    <definedName name="TOC_Hdg_28" localSheetId="9" hidden="1">#REF!</definedName>
    <definedName name="TOC_Hdg_28" hidden="1">#REF!</definedName>
    <definedName name="TOC_Hdg_280" localSheetId="7" hidden="1">#REF!</definedName>
    <definedName name="TOC_Hdg_280" localSheetId="6" hidden="1">#REF!</definedName>
    <definedName name="TOC_Hdg_280" localSheetId="9" hidden="1">#REF!</definedName>
    <definedName name="TOC_Hdg_280" hidden="1">#REF!</definedName>
    <definedName name="TOC_Hdg_281" localSheetId="7" hidden="1">#REF!</definedName>
    <definedName name="TOC_Hdg_281" localSheetId="6" hidden="1">#REF!</definedName>
    <definedName name="TOC_Hdg_281" localSheetId="9" hidden="1">#REF!</definedName>
    <definedName name="TOC_Hdg_281" hidden="1">#REF!</definedName>
    <definedName name="TOC_Hdg_282" localSheetId="7" hidden="1">#REF!</definedName>
    <definedName name="TOC_Hdg_282" localSheetId="6" hidden="1">#REF!</definedName>
    <definedName name="TOC_Hdg_282" localSheetId="9" hidden="1">#REF!</definedName>
    <definedName name="TOC_Hdg_282" hidden="1">#REF!</definedName>
    <definedName name="TOC_Hdg_283" localSheetId="7" hidden="1">#REF!</definedName>
    <definedName name="TOC_Hdg_283" localSheetId="6" hidden="1">#REF!</definedName>
    <definedName name="TOC_Hdg_283" localSheetId="9" hidden="1">#REF!</definedName>
    <definedName name="TOC_Hdg_283" hidden="1">#REF!</definedName>
    <definedName name="TOC_Hdg_284" localSheetId="7" hidden="1">#REF!</definedName>
    <definedName name="TOC_Hdg_284" localSheetId="6" hidden="1">#REF!</definedName>
    <definedName name="TOC_Hdg_284" localSheetId="9" hidden="1">#REF!</definedName>
    <definedName name="TOC_Hdg_284" hidden="1">#REF!</definedName>
    <definedName name="TOC_Hdg_285" localSheetId="7" hidden="1">#REF!</definedName>
    <definedName name="TOC_Hdg_285" localSheetId="6" hidden="1">#REF!</definedName>
    <definedName name="TOC_Hdg_285" localSheetId="9" hidden="1">#REF!</definedName>
    <definedName name="TOC_Hdg_285" hidden="1">#REF!</definedName>
    <definedName name="TOC_Hdg_286" localSheetId="7" hidden="1">#REF!</definedName>
    <definedName name="TOC_Hdg_286" localSheetId="6" hidden="1">#REF!</definedName>
    <definedName name="TOC_Hdg_286" localSheetId="9" hidden="1">#REF!</definedName>
    <definedName name="TOC_Hdg_286" hidden="1">#REF!</definedName>
    <definedName name="TOC_Hdg_287" localSheetId="7" hidden="1">#REF!</definedName>
    <definedName name="TOC_Hdg_287" localSheetId="6" hidden="1">#REF!</definedName>
    <definedName name="TOC_Hdg_287" localSheetId="9" hidden="1">#REF!</definedName>
    <definedName name="TOC_Hdg_287" hidden="1">#REF!</definedName>
    <definedName name="TOC_Hdg_288" localSheetId="7" hidden="1">#REF!</definedName>
    <definedName name="TOC_Hdg_288" localSheetId="6" hidden="1">#REF!</definedName>
    <definedName name="TOC_Hdg_288" localSheetId="9" hidden="1">#REF!</definedName>
    <definedName name="TOC_Hdg_288" hidden="1">#REF!</definedName>
    <definedName name="TOC_Hdg_289" localSheetId="7" hidden="1">#REF!</definedName>
    <definedName name="TOC_Hdg_289" localSheetId="6" hidden="1">#REF!</definedName>
    <definedName name="TOC_Hdg_289" localSheetId="9" hidden="1">#REF!</definedName>
    <definedName name="TOC_Hdg_289" hidden="1">#REF!</definedName>
    <definedName name="TOC_Hdg_29" localSheetId="7" hidden="1">#REF!</definedName>
    <definedName name="TOC_Hdg_29" localSheetId="6" hidden="1">#REF!</definedName>
    <definedName name="TOC_Hdg_29" localSheetId="9" hidden="1">#REF!</definedName>
    <definedName name="TOC_Hdg_29" hidden="1">#REF!</definedName>
    <definedName name="TOC_Hdg_290" localSheetId="7" hidden="1">#REF!</definedName>
    <definedName name="TOC_Hdg_290" localSheetId="6" hidden="1">#REF!</definedName>
    <definedName name="TOC_Hdg_290" localSheetId="9" hidden="1">#REF!</definedName>
    <definedName name="TOC_Hdg_290" hidden="1">#REF!</definedName>
    <definedName name="TOC_Hdg_291" localSheetId="7" hidden="1">#REF!</definedName>
    <definedName name="TOC_Hdg_291" localSheetId="6" hidden="1">#REF!</definedName>
    <definedName name="TOC_Hdg_291" localSheetId="9" hidden="1">#REF!</definedName>
    <definedName name="TOC_Hdg_291" hidden="1">#REF!</definedName>
    <definedName name="TOC_Hdg_292" localSheetId="7" hidden="1">#REF!</definedName>
    <definedName name="TOC_Hdg_292" localSheetId="6" hidden="1">#REF!</definedName>
    <definedName name="TOC_Hdg_292" localSheetId="9" hidden="1">#REF!</definedName>
    <definedName name="TOC_Hdg_292" hidden="1">#REF!</definedName>
    <definedName name="TOC_Hdg_293" localSheetId="7" hidden="1">#REF!</definedName>
    <definedName name="TOC_Hdg_293" localSheetId="6" hidden="1">#REF!</definedName>
    <definedName name="TOC_Hdg_293" localSheetId="9" hidden="1">#REF!</definedName>
    <definedName name="TOC_Hdg_293" hidden="1">#REF!</definedName>
    <definedName name="TOC_Hdg_294" localSheetId="7" hidden="1">#REF!</definedName>
    <definedName name="TOC_Hdg_294" localSheetId="6" hidden="1">#REF!</definedName>
    <definedName name="TOC_Hdg_294" localSheetId="9" hidden="1">#REF!</definedName>
    <definedName name="TOC_Hdg_294" hidden="1">#REF!</definedName>
    <definedName name="TOC_Hdg_295" localSheetId="7" hidden="1">#REF!</definedName>
    <definedName name="TOC_Hdg_295" localSheetId="6" hidden="1">#REF!</definedName>
    <definedName name="TOC_Hdg_295" localSheetId="9" hidden="1">#REF!</definedName>
    <definedName name="TOC_Hdg_295" hidden="1">#REF!</definedName>
    <definedName name="TOC_Hdg_296" localSheetId="7" hidden="1">#REF!</definedName>
    <definedName name="TOC_Hdg_296" localSheetId="6" hidden="1">#REF!</definedName>
    <definedName name="TOC_Hdg_296" localSheetId="9" hidden="1">#REF!</definedName>
    <definedName name="TOC_Hdg_296" hidden="1">#REF!</definedName>
    <definedName name="TOC_Hdg_297" localSheetId="7" hidden="1">#REF!</definedName>
    <definedName name="TOC_Hdg_297" localSheetId="6" hidden="1">#REF!</definedName>
    <definedName name="TOC_Hdg_297" localSheetId="9" hidden="1">#REF!</definedName>
    <definedName name="TOC_Hdg_297" hidden="1">#REF!</definedName>
    <definedName name="TOC_Hdg_298" localSheetId="7" hidden="1">#REF!</definedName>
    <definedName name="TOC_Hdg_298" localSheetId="6" hidden="1">#REF!</definedName>
    <definedName name="TOC_Hdg_298" localSheetId="9" hidden="1">#REF!</definedName>
    <definedName name="TOC_Hdg_298" hidden="1">#REF!</definedName>
    <definedName name="TOC_Hdg_299" localSheetId="7" hidden="1">#REF!</definedName>
    <definedName name="TOC_Hdg_299" localSheetId="6" hidden="1">#REF!</definedName>
    <definedName name="TOC_Hdg_299" localSheetId="9" hidden="1">#REF!</definedName>
    <definedName name="TOC_Hdg_299" hidden="1">#REF!</definedName>
    <definedName name="TOC_Hdg_3" localSheetId="7" hidden="1">#REF!</definedName>
    <definedName name="TOC_Hdg_3" localSheetId="6" hidden="1">#REF!</definedName>
    <definedName name="TOC_Hdg_3" localSheetId="9" hidden="1">#REF!</definedName>
    <definedName name="TOC_Hdg_3" hidden="1">#REF!</definedName>
    <definedName name="TOC_Hdg_30" localSheetId="7" hidden="1">#REF!</definedName>
    <definedName name="TOC_Hdg_30" localSheetId="6" hidden="1">#REF!</definedName>
    <definedName name="TOC_Hdg_30" localSheetId="9" hidden="1">#REF!</definedName>
    <definedName name="TOC_Hdg_30" hidden="1">#REF!</definedName>
    <definedName name="TOC_Hdg_300" localSheetId="7" hidden="1">#REF!</definedName>
    <definedName name="TOC_Hdg_300" localSheetId="6" hidden="1">#REF!</definedName>
    <definedName name="TOC_Hdg_300" localSheetId="9" hidden="1">#REF!</definedName>
    <definedName name="TOC_Hdg_300" hidden="1">#REF!</definedName>
    <definedName name="TOC_Hdg_301" localSheetId="7" hidden="1">#REF!</definedName>
    <definedName name="TOC_Hdg_301" localSheetId="6" hidden="1">#REF!</definedName>
    <definedName name="TOC_Hdg_301" localSheetId="9" hidden="1">#REF!</definedName>
    <definedName name="TOC_Hdg_301" hidden="1">#REF!</definedName>
    <definedName name="TOC_Hdg_302" localSheetId="7" hidden="1">#REF!</definedName>
    <definedName name="TOC_Hdg_302" localSheetId="6" hidden="1">#REF!</definedName>
    <definedName name="TOC_Hdg_302" localSheetId="9" hidden="1">#REF!</definedName>
    <definedName name="TOC_Hdg_302" hidden="1">#REF!</definedName>
    <definedName name="TOC_Hdg_303" localSheetId="7" hidden="1">#REF!</definedName>
    <definedName name="TOC_Hdg_303" localSheetId="6" hidden="1">#REF!</definedName>
    <definedName name="TOC_Hdg_303" localSheetId="9" hidden="1">#REF!</definedName>
    <definedName name="TOC_Hdg_303" hidden="1">#REF!</definedName>
    <definedName name="TOC_Hdg_304" localSheetId="7" hidden="1">#REF!</definedName>
    <definedName name="TOC_Hdg_304" localSheetId="6" hidden="1">#REF!</definedName>
    <definedName name="TOC_Hdg_304" localSheetId="9" hidden="1">#REF!</definedName>
    <definedName name="TOC_Hdg_304" hidden="1">#REF!</definedName>
    <definedName name="TOC_Hdg_305" localSheetId="7" hidden="1">#REF!</definedName>
    <definedName name="TOC_Hdg_305" localSheetId="6" hidden="1">#REF!</definedName>
    <definedName name="TOC_Hdg_305" localSheetId="9" hidden="1">#REF!</definedName>
    <definedName name="TOC_Hdg_305" hidden="1">#REF!</definedName>
    <definedName name="TOC_Hdg_306" localSheetId="7" hidden="1">#REF!</definedName>
    <definedName name="TOC_Hdg_306" localSheetId="6" hidden="1">#REF!</definedName>
    <definedName name="TOC_Hdg_306" localSheetId="9" hidden="1">#REF!</definedName>
    <definedName name="TOC_Hdg_306" hidden="1">#REF!</definedName>
    <definedName name="TOC_Hdg_307" localSheetId="7" hidden="1">#REF!</definedName>
    <definedName name="TOC_Hdg_307" localSheetId="6" hidden="1">#REF!</definedName>
    <definedName name="TOC_Hdg_307" localSheetId="9" hidden="1">#REF!</definedName>
    <definedName name="TOC_Hdg_307" hidden="1">#REF!</definedName>
    <definedName name="TOC_Hdg_308" localSheetId="7" hidden="1">#REF!</definedName>
    <definedName name="TOC_Hdg_308" localSheetId="6" hidden="1">#REF!</definedName>
    <definedName name="TOC_Hdg_308" localSheetId="9" hidden="1">#REF!</definedName>
    <definedName name="TOC_Hdg_308" hidden="1">#REF!</definedName>
    <definedName name="TOC_Hdg_309" localSheetId="7" hidden="1">#REF!</definedName>
    <definedName name="TOC_Hdg_309" localSheetId="6" hidden="1">#REF!</definedName>
    <definedName name="TOC_Hdg_309" localSheetId="9" hidden="1">#REF!</definedName>
    <definedName name="TOC_Hdg_309" hidden="1">#REF!</definedName>
    <definedName name="TOC_Hdg_31" localSheetId="7" hidden="1">#REF!</definedName>
    <definedName name="TOC_Hdg_31" localSheetId="6" hidden="1">#REF!</definedName>
    <definedName name="TOC_Hdg_31" localSheetId="9" hidden="1">#REF!</definedName>
    <definedName name="TOC_Hdg_31" hidden="1">#REF!</definedName>
    <definedName name="TOC_Hdg_310" localSheetId="7" hidden="1">#REF!</definedName>
    <definedName name="TOC_Hdg_310" localSheetId="6" hidden="1">#REF!</definedName>
    <definedName name="TOC_Hdg_310" localSheetId="9" hidden="1">#REF!</definedName>
    <definedName name="TOC_Hdg_310" hidden="1">#REF!</definedName>
    <definedName name="TOC_Hdg_311" localSheetId="7" hidden="1">#REF!</definedName>
    <definedName name="TOC_Hdg_311" localSheetId="6" hidden="1">#REF!</definedName>
    <definedName name="TOC_Hdg_311" localSheetId="9" hidden="1">#REF!</definedName>
    <definedName name="TOC_Hdg_311" hidden="1">#REF!</definedName>
    <definedName name="TOC_Hdg_312" localSheetId="7" hidden="1">#REF!</definedName>
    <definedName name="TOC_Hdg_312" localSheetId="6" hidden="1">#REF!</definedName>
    <definedName name="TOC_Hdg_312" localSheetId="9" hidden="1">#REF!</definedName>
    <definedName name="TOC_Hdg_312" hidden="1">#REF!</definedName>
    <definedName name="TOC_Hdg_313" localSheetId="7" hidden="1">#REF!</definedName>
    <definedName name="TOC_Hdg_313" localSheetId="6" hidden="1">#REF!</definedName>
    <definedName name="TOC_Hdg_313" localSheetId="9" hidden="1">#REF!</definedName>
    <definedName name="TOC_Hdg_313" hidden="1">#REF!</definedName>
    <definedName name="TOC_Hdg_314" localSheetId="7" hidden="1">#REF!</definedName>
    <definedName name="TOC_Hdg_314" localSheetId="6" hidden="1">#REF!</definedName>
    <definedName name="TOC_Hdg_314" localSheetId="9" hidden="1">#REF!</definedName>
    <definedName name="TOC_Hdg_314" hidden="1">#REF!</definedName>
    <definedName name="TOC_Hdg_315" localSheetId="7" hidden="1">#REF!</definedName>
    <definedName name="TOC_Hdg_315" localSheetId="6" hidden="1">#REF!</definedName>
    <definedName name="TOC_Hdg_315" localSheetId="9" hidden="1">#REF!</definedName>
    <definedName name="TOC_Hdg_315" hidden="1">#REF!</definedName>
    <definedName name="TOC_Hdg_316" localSheetId="7" hidden="1">#REF!</definedName>
    <definedName name="TOC_Hdg_316" localSheetId="6" hidden="1">#REF!</definedName>
    <definedName name="TOC_Hdg_316" localSheetId="9" hidden="1">#REF!</definedName>
    <definedName name="TOC_Hdg_316" hidden="1">#REF!</definedName>
    <definedName name="TOC_Hdg_317" localSheetId="7" hidden="1">#REF!</definedName>
    <definedName name="TOC_Hdg_317" localSheetId="6" hidden="1">#REF!</definedName>
    <definedName name="TOC_Hdg_317" localSheetId="9" hidden="1">#REF!</definedName>
    <definedName name="TOC_Hdg_317" hidden="1">#REF!</definedName>
    <definedName name="TOC_Hdg_318" localSheetId="7" hidden="1">#REF!</definedName>
    <definedName name="TOC_Hdg_318" localSheetId="6" hidden="1">#REF!</definedName>
    <definedName name="TOC_Hdg_318" localSheetId="9" hidden="1">#REF!</definedName>
    <definedName name="TOC_Hdg_318" hidden="1">#REF!</definedName>
    <definedName name="TOC_Hdg_319" localSheetId="7" hidden="1">#REF!</definedName>
    <definedName name="TOC_Hdg_319" localSheetId="6" hidden="1">#REF!</definedName>
    <definedName name="TOC_Hdg_319" localSheetId="9" hidden="1">#REF!</definedName>
    <definedName name="TOC_Hdg_319" hidden="1">#REF!</definedName>
    <definedName name="TOC_Hdg_32" localSheetId="7" hidden="1">#REF!</definedName>
    <definedName name="TOC_Hdg_32" localSheetId="6" hidden="1">#REF!</definedName>
    <definedName name="TOC_Hdg_32" localSheetId="9" hidden="1">#REF!</definedName>
    <definedName name="TOC_Hdg_32" hidden="1">#REF!</definedName>
    <definedName name="TOC_Hdg_320" localSheetId="7" hidden="1">#REF!</definedName>
    <definedName name="TOC_Hdg_320" localSheetId="6" hidden="1">#REF!</definedName>
    <definedName name="TOC_Hdg_320" localSheetId="9" hidden="1">#REF!</definedName>
    <definedName name="TOC_Hdg_320" hidden="1">#REF!</definedName>
    <definedName name="TOC_Hdg_321" localSheetId="7" hidden="1">#REF!</definedName>
    <definedName name="TOC_Hdg_321" localSheetId="6" hidden="1">#REF!</definedName>
    <definedName name="TOC_Hdg_321" localSheetId="9" hidden="1">#REF!</definedName>
    <definedName name="TOC_Hdg_321" hidden="1">#REF!</definedName>
    <definedName name="TOC_Hdg_322" localSheetId="7" hidden="1">#REF!</definedName>
    <definedName name="TOC_Hdg_322" localSheetId="6" hidden="1">#REF!</definedName>
    <definedName name="TOC_Hdg_322" localSheetId="9" hidden="1">#REF!</definedName>
    <definedName name="TOC_Hdg_322" hidden="1">#REF!</definedName>
    <definedName name="TOC_Hdg_323" localSheetId="7" hidden="1">#REF!</definedName>
    <definedName name="TOC_Hdg_323" localSheetId="6" hidden="1">#REF!</definedName>
    <definedName name="TOC_Hdg_323" localSheetId="9" hidden="1">#REF!</definedName>
    <definedName name="TOC_Hdg_323" hidden="1">#REF!</definedName>
    <definedName name="TOC_Hdg_324" localSheetId="7" hidden="1">#REF!</definedName>
    <definedName name="TOC_Hdg_324" localSheetId="6" hidden="1">#REF!</definedName>
    <definedName name="TOC_Hdg_324" localSheetId="9" hidden="1">#REF!</definedName>
    <definedName name="TOC_Hdg_324" hidden="1">#REF!</definedName>
    <definedName name="TOC_Hdg_325" localSheetId="7" hidden="1">#REF!</definedName>
    <definedName name="TOC_Hdg_325" localSheetId="6" hidden="1">#REF!</definedName>
    <definedName name="TOC_Hdg_325" localSheetId="9" hidden="1">#REF!</definedName>
    <definedName name="TOC_Hdg_325" hidden="1">#REF!</definedName>
    <definedName name="TOC_Hdg_326" localSheetId="7" hidden="1">#REF!</definedName>
    <definedName name="TOC_Hdg_326" localSheetId="6" hidden="1">#REF!</definedName>
    <definedName name="TOC_Hdg_326" localSheetId="9" hidden="1">#REF!</definedName>
    <definedName name="TOC_Hdg_326" hidden="1">#REF!</definedName>
    <definedName name="TOC_Hdg_327" localSheetId="7" hidden="1">#REF!</definedName>
    <definedName name="TOC_Hdg_327" localSheetId="6" hidden="1">#REF!</definedName>
    <definedName name="TOC_Hdg_327" localSheetId="9" hidden="1">#REF!</definedName>
    <definedName name="TOC_Hdg_327" hidden="1">#REF!</definedName>
    <definedName name="TOC_Hdg_328" localSheetId="7" hidden="1">#REF!</definedName>
    <definedName name="TOC_Hdg_328" localSheetId="6" hidden="1">#REF!</definedName>
    <definedName name="TOC_Hdg_328" localSheetId="9" hidden="1">#REF!</definedName>
    <definedName name="TOC_Hdg_328" hidden="1">#REF!</definedName>
    <definedName name="TOC_Hdg_329" localSheetId="7" hidden="1">#REF!</definedName>
    <definedName name="TOC_Hdg_329" localSheetId="6" hidden="1">#REF!</definedName>
    <definedName name="TOC_Hdg_329" localSheetId="9" hidden="1">#REF!</definedName>
    <definedName name="TOC_Hdg_329" hidden="1">#REF!</definedName>
    <definedName name="TOC_Hdg_33" localSheetId="7" hidden="1">#REF!</definedName>
    <definedName name="TOC_Hdg_33" localSheetId="6" hidden="1">#REF!</definedName>
    <definedName name="TOC_Hdg_33" localSheetId="9" hidden="1">#REF!</definedName>
    <definedName name="TOC_Hdg_33" hidden="1">#REF!</definedName>
    <definedName name="TOC_Hdg_330" localSheetId="7" hidden="1">#REF!</definedName>
    <definedName name="TOC_Hdg_330" localSheetId="6" hidden="1">#REF!</definedName>
    <definedName name="TOC_Hdg_330" localSheetId="9" hidden="1">#REF!</definedName>
    <definedName name="TOC_Hdg_330" hidden="1">#REF!</definedName>
    <definedName name="TOC_Hdg_331" localSheetId="7" hidden="1">#REF!</definedName>
    <definedName name="TOC_Hdg_331" localSheetId="6" hidden="1">#REF!</definedName>
    <definedName name="TOC_Hdg_331" localSheetId="9" hidden="1">#REF!</definedName>
    <definedName name="TOC_Hdg_331" hidden="1">#REF!</definedName>
    <definedName name="TOC_Hdg_332" localSheetId="7" hidden="1">#REF!</definedName>
    <definedName name="TOC_Hdg_332" localSheetId="6" hidden="1">#REF!</definedName>
    <definedName name="TOC_Hdg_332" localSheetId="9" hidden="1">#REF!</definedName>
    <definedName name="TOC_Hdg_332" hidden="1">#REF!</definedName>
    <definedName name="TOC_Hdg_333" localSheetId="7" hidden="1">#REF!</definedName>
    <definedName name="TOC_Hdg_333" localSheetId="6" hidden="1">#REF!</definedName>
    <definedName name="TOC_Hdg_333" localSheetId="9" hidden="1">#REF!</definedName>
    <definedName name="TOC_Hdg_333" hidden="1">#REF!</definedName>
    <definedName name="TOC_Hdg_334" localSheetId="7" hidden="1">#REF!</definedName>
    <definedName name="TOC_Hdg_334" localSheetId="6" hidden="1">#REF!</definedName>
    <definedName name="TOC_Hdg_334" localSheetId="9" hidden="1">#REF!</definedName>
    <definedName name="TOC_Hdg_334" hidden="1">#REF!</definedName>
    <definedName name="TOC_Hdg_335" localSheetId="7" hidden="1">#REF!</definedName>
    <definedName name="TOC_Hdg_335" localSheetId="6" hidden="1">#REF!</definedName>
    <definedName name="TOC_Hdg_335" localSheetId="9" hidden="1">#REF!</definedName>
    <definedName name="TOC_Hdg_335" hidden="1">#REF!</definedName>
    <definedName name="TOC_Hdg_336" localSheetId="7" hidden="1">#REF!</definedName>
    <definedName name="TOC_Hdg_336" localSheetId="6" hidden="1">#REF!</definedName>
    <definedName name="TOC_Hdg_336" localSheetId="9" hidden="1">#REF!</definedName>
    <definedName name="TOC_Hdg_336" hidden="1">#REF!</definedName>
    <definedName name="TOC_Hdg_337" localSheetId="7" hidden="1">#REF!</definedName>
    <definedName name="TOC_Hdg_337" localSheetId="6" hidden="1">#REF!</definedName>
    <definedName name="TOC_Hdg_337" localSheetId="9" hidden="1">#REF!</definedName>
    <definedName name="TOC_Hdg_337" hidden="1">#REF!</definedName>
    <definedName name="TOC_Hdg_338" localSheetId="7" hidden="1">#REF!</definedName>
    <definedName name="TOC_Hdg_338" localSheetId="6" hidden="1">#REF!</definedName>
    <definedName name="TOC_Hdg_338" localSheetId="9" hidden="1">#REF!</definedName>
    <definedName name="TOC_Hdg_338" hidden="1">#REF!</definedName>
    <definedName name="TOC_Hdg_339" localSheetId="7" hidden="1">#REF!</definedName>
    <definedName name="TOC_Hdg_339" localSheetId="6" hidden="1">#REF!</definedName>
    <definedName name="TOC_Hdg_339" localSheetId="9" hidden="1">#REF!</definedName>
    <definedName name="TOC_Hdg_339" hidden="1">#REF!</definedName>
    <definedName name="TOC_Hdg_34" localSheetId="7" hidden="1">#REF!</definedName>
    <definedName name="TOC_Hdg_34" localSheetId="6" hidden="1">#REF!</definedName>
    <definedName name="TOC_Hdg_34" localSheetId="9" hidden="1">#REF!</definedName>
    <definedName name="TOC_Hdg_34" hidden="1">#REF!</definedName>
    <definedName name="TOC_Hdg_340" localSheetId="7" hidden="1">#REF!</definedName>
    <definedName name="TOC_Hdg_340" localSheetId="6" hidden="1">#REF!</definedName>
    <definedName name="TOC_Hdg_340" localSheetId="9" hidden="1">#REF!</definedName>
    <definedName name="TOC_Hdg_340" hidden="1">#REF!</definedName>
    <definedName name="TOC_Hdg_341" localSheetId="7" hidden="1">#REF!</definedName>
    <definedName name="TOC_Hdg_341" localSheetId="6" hidden="1">#REF!</definedName>
    <definedName name="TOC_Hdg_341" localSheetId="9" hidden="1">#REF!</definedName>
    <definedName name="TOC_Hdg_341" hidden="1">#REF!</definedName>
    <definedName name="TOC_Hdg_342" localSheetId="7" hidden="1">#REF!</definedName>
    <definedName name="TOC_Hdg_342" localSheetId="6" hidden="1">#REF!</definedName>
    <definedName name="TOC_Hdg_342" localSheetId="9" hidden="1">#REF!</definedName>
    <definedName name="TOC_Hdg_342" hidden="1">#REF!</definedName>
    <definedName name="TOC_Hdg_343" localSheetId="7" hidden="1">#REF!</definedName>
    <definedName name="TOC_Hdg_343" localSheetId="6" hidden="1">#REF!</definedName>
    <definedName name="TOC_Hdg_343" localSheetId="9" hidden="1">#REF!</definedName>
    <definedName name="TOC_Hdg_343" hidden="1">#REF!</definedName>
    <definedName name="TOC_Hdg_344" localSheetId="7" hidden="1">#REF!</definedName>
    <definedName name="TOC_Hdg_344" localSheetId="6" hidden="1">#REF!</definedName>
    <definedName name="TOC_Hdg_344" localSheetId="9" hidden="1">#REF!</definedName>
    <definedName name="TOC_Hdg_344" hidden="1">#REF!</definedName>
    <definedName name="TOC_Hdg_345" localSheetId="7" hidden="1">#REF!</definedName>
    <definedName name="TOC_Hdg_345" localSheetId="6" hidden="1">#REF!</definedName>
    <definedName name="TOC_Hdg_345" localSheetId="9" hidden="1">#REF!</definedName>
    <definedName name="TOC_Hdg_345" hidden="1">#REF!</definedName>
    <definedName name="TOC_Hdg_346" localSheetId="7" hidden="1">#REF!</definedName>
    <definedName name="TOC_Hdg_346" localSheetId="6" hidden="1">#REF!</definedName>
    <definedName name="TOC_Hdg_346" localSheetId="9" hidden="1">#REF!</definedName>
    <definedName name="TOC_Hdg_346" hidden="1">#REF!</definedName>
    <definedName name="TOC_Hdg_347" localSheetId="7" hidden="1">#REF!</definedName>
    <definedName name="TOC_Hdg_347" localSheetId="6" hidden="1">#REF!</definedName>
    <definedName name="TOC_Hdg_347" localSheetId="9" hidden="1">#REF!</definedName>
    <definedName name="TOC_Hdg_347" hidden="1">#REF!</definedName>
    <definedName name="TOC_Hdg_348" localSheetId="7" hidden="1">#REF!</definedName>
    <definedName name="TOC_Hdg_348" localSheetId="6" hidden="1">#REF!</definedName>
    <definedName name="TOC_Hdg_348" localSheetId="9" hidden="1">#REF!</definedName>
    <definedName name="TOC_Hdg_348" hidden="1">#REF!</definedName>
    <definedName name="TOC_Hdg_349" localSheetId="7" hidden="1">#REF!</definedName>
    <definedName name="TOC_Hdg_349" localSheetId="6" hidden="1">#REF!</definedName>
    <definedName name="TOC_Hdg_349" localSheetId="9" hidden="1">#REF!</definedName>
    <definedName name="TOC_Hdg_349" hidden="1">#REF!</definedName>
    <definedName name="TOC_Hdg_35" localSheetId="7" hidden="1">#REF!</definedName>
    <definedName name="TOC_Hdg_35" localSheetId="6" hidden="1">#REF!</definedName>
    <definedName name="TOC_Hdg_35" localSheetId="9" hidden="1">#REF!</definedName>
    <definedName name="TOC_Hdg_35" hidden="1">#REF!</definedName>
    <definedName name="TOC_Hdg_350" localSheetId="7" hidden="1">#REF!</definedName>
    <definedName name="TOC_Hdg_350" localSheetId="6" hidden="1">#REF!</definedName>
    <definedName name="TOC_Hdg_350" localSheetId="9" hidden="1">#REF!</definedName>
    <definedName name="TOC_Hdg_350" hidden="1">#REF!</definedName>
    <definedName name="TOC_Hdg_351" localSheetId="7" hidden="1">#REF!</definedName>
    <definedName name="TOC_Hdg_351" localSheetId="6" hidden="1">#REF!</definedName>
    <definedName name="TOC_Hdg_351" localSheetId="9" hidden="1">#REF!</definedName>
    <definedName name="TOC_Hdg_351" hidden="1">#REF!</definedName>
    <definedName name="TOC_Hdg_352" localSheetId="7" hidden="1">#REF!</definedName>
    <definedName name="TOC_Hdg_352" localSheetId="6" hidden="1">#REF!</definedName>
    <definedName name="TOC_Hdg_352" localSheetId="9" hidden="1">#REF!</definedName>
    <definedName name="TOC_Hdg_352" hidden="1">#REF!</definedName>
    <definedName name="TOC_Hdg_353" localSheetId="7" hidden="1">#REF!</definedName>
    <definedName name="TOC_Hdg_353" localSheetId="6" hidden="1">#REF!</definedName>
    <definedName name="TOC_Hdg_353" localSheetId="9" hidden="1">#REF!</definedName>
    <definedName name="TOC_Hdg_353" hidden="1">#REF!</definedName>
    <definedName name="TOC_Hdg_354" localSheetId="7" hidden="1">#REF!</definedName>
    <definedName name="TOC_Hdg_354" localSheetId="6" hidden="1">#REF!</definedName>
    <definedName name="TOC_Hdg_354" localSheetId="9" hidden="1">#REF!</definedName>
    <definedName name="TOC_Hdg_354" hidden="1">#REF!</definedName>
    <definedName name="TOC_Hdg_355" localSheetId="7" hidden="1">#REF!</definedName>
    <definedName name="TOC_Hdg_355" localSheetId="6" hidden="1">#REF!</definedName>
    <definedName name="TOC_Hdg_355" localSheetId="9" hidden="1">#REF!</definedName>
    <definedName name="TOC_Hdg_355" hidden="1">#REF!</definedName>
    <definedName name="TOC_Hdg_356" localSheetId="7" hidden="1">#REF!</definedName>
    <definedName name="TOC_Hdg_356" localSheetId="6" hidden="1">#REF!</definedName>
    <definedName name="TOC_Hdg_356" localSheetId="9" hidden="1">#REF!</definedName>
    <definedName name="TOC_Hdg_356" hidden="1">#REF!</definedName>
    <definedName name="TOC_Hdg_357" localSheetId="7" hidden="1">#REF!</definedName>
    <definedName name="TOC_Hdg_357" localSheetId="6" hidden="1">#REF!</definedName>
    <definedName name="TOC_Hdg_357" localSheetId="9" hidden="1">#REF!</definedName>
    <definedName name="TOC_Hdg_357" hidden="1">#REF!</definedName>
    <definedName name="TOC_Hdg_358" localSheetId="7" hidden="1">#REF!</definedName>
    <definedName name="TOC_Hdg_358" localSheetId="6" hidden="1">#REF!</definedName>
    <definedName name="TOC_Hdg_358" localSheetId="9" hidden="1">#REF!</definedName>
    <definedName name="TOC_Hdg_358" hidden="1">#REF!</definedName>
    <definedName name="TOC_Hdg_359" localSheetId="7" hidden="1">#REF!</definedName>
    <definedName name="TOC_Hdg_359" localSheetId="6" hidden="1">#REF!</definedName>
    <definedName name="TOC_Hdg_359" localSheetId="9" hidden="1">#REF!</definedName>
    <definedName name="TOC_Hdg_359" hidden="1">#REF!</definedName>
    <definedName name="TOC_Hdg_36" localSheetId="7" hidden="1">#REF!</definedName>
    <definedName name="TOC_Hdg_36" localSheetId="6" hidden="1">#REF!</definedName>
    <definedName name="TOC_Hdg_36" localSheetId="9" hidden="1">#REF!</definedName>
    <definedName name="TOC_Hdg_36" hidden="1">#REF!</definedName>
    <definedName name="TOC_Hdg_360" localSheetId="7" hidden="1">#REF!</definedName>
    <definedName name="TOC_Hdg_360" localSheetId="6" hidden="1">#REF!</definedName>
    <definedName name="TOC_Hdg_360" localSheetId="9" hidden="1">#REF!</definedName>
    <definedName name="TOC_Hdg_360" hidden="1">#REF!</definedName>
    <definedName name="TOC_Hdg_361" localSheetId="7" hidden="1">#REF!</definedName>
    <definedName name="TOC_Hdg_361" localSheetId="6" hidden="1">#REF!</definedName>
    <definedName name="TOC_Hdg_361" localSheetId="9" hidden="1">#REF!</definedName>
    <definedName name="TOC_Hdg_361" hidden="1">#REF!</definedName>
    <definedName name="TOC_Hdg_362" localSheetId="7" hidden="1">#REF!</definedName>
    <definedName name="TOC_Hdg_362" localSheetId="6" hidden="1">#REF!</definedName>
    <definedName name="TOC_Hdg_362" localSheetId="9" hidden="1">#REF!</definedName>
    <definedName name="TOC_Hdg_362" hidden="1">#REF!</definedName>
    <definedName name="TOC_Hdg_363" localSheetId="7" hidden="1">#REF!</definedName>
    <definedName name="TOC_Hdg_363" localSheetId="6" hidden="1">#REF!</definedName>
    <definedName name="TOC_Hdg_363" localSheetId="9" hidden="1">#REF!</definedName>
    <definedName name="TOC_Hdg_363" hidden="1">#REF!</definedName>
    <definedName name="TOC_Hdg_364" localSheetId="7" hidden="1">#REF!</definedName>
    <definedName name="TOC_Hdg_364" localSheetId="6" hidden="1">#REF!</definedName>
    <definedName name="TOC_Hdg_364" localSheetId="9" hidden="1">#REF!</definedName>
    <definedName name="TOC_Hdg_364" hidden="1">#REF!</definedName>
    <definedName name="TOC_Hdg_365" localSheetId="7" hidden="1">#REF!</definedName>
    <definedName name="TOC_Hdg_365" localSheetId="6" hidden="1">#REF!</definedName>
    <definedName name="TOC_Hdg_365" localSheetId="9" hidden="1">#REF!</definedName>
    <definedName name="TOC_Hdg_365" hidden="1">#REF!</definedName>
    <definedName name="TOC_Hdg_366" localSheetId="7" hidden="1">#REF!</definedName>
    <definedName name="TOC_Hdg_366" localSheetId="6" hidden="1">#REF!</definedName>
    <definedName name="TOC_Hdg_366" localSheetId="9" hidden="1">#REF!</definedName>
    <definedName name="TOC_Hdg_366" hidden="1">#REF!</definedName>
    <definedName name="TOC_Hdg_367" localSheetId="7" hidden="1">#REF!</definedName>
    <definedName name="TOC_Hdg_367" localSheetId="6" hidden="1">#REF!</definedName>
    <definedName name="TOC_Hdg_367" localSheetId="9" hidden="1">#REF!</definedName>
    <definedName name="TOC_Hdg_367" hidden="1">#REF!</definedName>
    <definedName name="TOC_Hdg_368" localSheetId="7" hidden="1">#REF!</definedName>
    <definedName name="TOC_Hdg_368" localSheetId="6" hidden="1">#REF!</definedName>
    <definedName name="TOC_Hdg_368" localSheetId="9" hidden="1">#REF!</definedName>
    <definedName name="TOC_Hdg_368" hidden="1">#REF!</definedName>
    <definedName name="TOC_Hdg_369" localSheetId="7" hidden="1">#REF!</definedName>
    <definedName name="TOC_Hdg_369" localSheetId="6" hidden="1">#REF!</definedName>
    <definedName name="TOC_Hdg_369" localSheetId="9" hidden="1">#REF!</definedName>
    <definedName name="TOC_Hdg_369" hidden="1">#REF!</definedName>
    <definedName name="TOC_Hdg_37" localSheetId="7" hidden="1">#REF!</definedName>
    <definedName name="TOC_Hdg_37" localSheetId="6" hidden="1">#REF!</definedName>
    <definedName name="TOC_Hdg_37" localSheetId="9" hidden="1">#REF!</definedName>
    <definedName name="TOC_Hdg_37" hidden="1">#REF!</definedName>
    <definedName name="TOC_Hdg_370" localSheetId="7" hidden="1">#REF!</definedName>
    <definedName name="TOC_Hdg_370" localSheetId="6" hidden="1">#REF!</definedName>
    <definedName name="TOC_Hdg_370" localSheetId="9" hidden="1">#REF!</definedName>
    <definedName name="TOC_Hdg_370" hidden="1">#REF!</definedName>
    <definedName name="TOC_Hdg_371" localSheetId="7" hidden="1">#REF!</definedName>
    <definedName name="TOC_Hdg_371" localSheetId="6" hidden="1">#REF!</definedName>
    <definedName name="TOC_Hdg_371" localSheetId="9" hidden="1">#REF!</definedName>
    <definedName name="TOC_Hdg_371" hidden="1">#REF!</definedName>
    <definedName name="TOC_Hdg_372" localSheetId="7" hidden="1">#REF!</definedName>
    <definedName name="TOC_Hdg_372" localSheetId="6" hidden="1">#REF!</definedName>
    <definedName name="TOC_Hdg_372" localSheetId="9" hidden="1">#REF!</definedName>
    <definedName name="TOC_Hdg_372" hidden="1">#REF!</definedName>
    <definedName name="TOC_Hdg_373" localSheetId="7" hidden="1">#REF!</definedName>
    <definedName name="TOC_Hdg_373" localSheetId="6" hidden="1">#REF!</definedName>
    <definedName name="TOC_Hdg_373" localSheetId="9" hidden="1">#REF!</definedName>
    <definedName name="TOC_Hdg_373" hidden="1">#REF!</definedName>
    <definedName name="TOC_Hdg_374" localSheetId="7" hidden="1">#REF!</definedName>
    <definedName name="TOC_Hdg_374" localSheetId="6" hidden="1">#REF!</definedName>
    <definedName name="TOC_Hdg_374" localSheetId="9" hidden="1">#REF!</definedName>
    <definedName name="TOC_Hdg_374" hidden="1">#REF!</definedName>
    <definedName name="TOC_Hdg_375" localSheetId="7" hidden="1">#REF!</definedName>
    <definedName name="TOC_Hdg_375" localSheetId="6" hidden="1">#REF!</definedName>
    <definedName name="TOC_Hdg_375" localSheetId="9" hidden="1">#REF!</definedName>
    <definedName name="TOC_Hdg_375" hidden="1">#REF!</definedName>
    <definedName name="TOC_Hdg_376" localSheetId="7" hidden="1">#REF!</definedName>
    <definedName name="TOC_Hdg_376" localSheetId="6" hidden="1">#REF!</definedName>
    <definedName name="TOC_Hdg_376" localSheetId="9" hidden="1">#REF!</definedName>
    <definedName name="TOC_Hdg_376" hidden="1">#REF!</definedName>
    <definedName name="TOC_Hdg_377" localSheetId="7" hidden="1">#REF!</definedName>
    <definedName name="TOC_Hdg_377" localSheetId="6" hidden="1">#REF!</definedName>
    <definedName name="TOC_Hdg_377" localSheetId="9" hidden="1">#REF!</definedName>
    <definedName name="TOC_Hdg_377" hidden="1">#REF!</definedName>
    <definedName name="TOC_Hdg_378" localSheetId="7" hidden="1">#REF!</definedName>
    <definedName name="TOC_Hdg_378" localSheetId="6" hidden="1">#REF!</definedName>
    <definedName name="TOC_Hdg_378" localSheetId="9" hidden="1">#REF!</definedName>
    <definedName name="TOC_Hdg_378" hidden="1">#REF!</definedName>
    <definedName name="TOC_Hdg_379" localSheetId="7" hidden="1">#REF!</definedName>
    <definedName name="TOC_Hdg_379" localSheetId="6" hidden="1">#REF!</definedName>
    <definedName name="TOC_Hdg_379" localSheetId="9" hidden="1">#REF!</definedName>
    <definedName name="TOC_Hdg_379" hidden="1">#REF!</definedName>
    <definedName name="TOC_Hdg_38" localSheetId="7" hidden="1">#REF!</definedName>
    <definedName name="TOC_Hdg_38" localSheetId="6" hidden="1">#REF!</definedName>
    <definedName name="TOC_Hdg_38" localSheetId="9" hidden="1">#REF!</definedName>
    <definedName name="TOC_Hdg_38" hidden="1">#REF!</definedName>
    <definedName name="TOC_Hdg_380" localSheetId="7" hidden="1">#REF!</definedName>
    <definedName name="TOC_Hdg_380" localSheetId="6" hidden="1">#REF!</definedName>
    <definedName name="TOC_Hdg_380" localSheetId="9" hidden="1">#REF!</definedName>
    <definedName name="TOC_Hdg_380" hidden="1">#REF!</definedName>
    <definedName name="TOC_Hdg_381" localSheetId="7" hidden="1">#REF!</definedName>
    <definedName name="TOC_Hdg_381" localSheetId="6" hidden="1">#REF!</definedName>
    <definedName name="TOC_Hdg_381" localSheetId="9" hidden="1">#REF!</definedName>
    <definedName name="TOC_Hdg_381" hidden="1">#REF!</definedName>
    <definedName name="TOC_Hdg_382" localSheetId="7" hidden="1">#REF!</definedName>
    <definedName name="TOC_Hdg_382" localSheetId="6" hidden="1">#REF!</definedName>
    <definedName name="TOC_Hdg_382" localSheetId="9" hidden="1">#REF!</definedName>
    <definedName name="TOC_Hdg_382" hidden="1">#REF!</definedName>
    <definedName name="TOC_Hdg_383" localSheetId="7" hidden="1">#REF!</definedName>
    <definedName name="TOC_Hdg_383" localSheetId="6" hidden="1">#REF!</definedName>
    <definedName name="TOC_Hdg_383" localSheetId="9" hidden="1">#REF!</definedName>
    <definedName name="TOC_Hdg_383" hidden="1">#REF!</definedName>
    <definedName name="TOC_Hdg_384" localSheetId="7" hidden="1">#REF!</definedName>
    <definedName name="TOC_Hdg_384" localSheetId="6" hidden="1">#REF!</definedName>
    <definedName name="TOC_Hdg_384" localSheetId="9" hidden="1">#REF!</definedName>
    <definedName name="TOC_Hdg_384" hidden="1">#REF!</definedName>
    <definedName name="TOC_Hdg_385" localSheetId="7" hidden="1">#REF!</definedName>
    <definedName name="TOC_Hdg_385" localSheetId="6" hidden="1">#REF!</definedName>
    <definedName name="TOC_Hdg_385" localSheetId="9" hidden="1">#REF!</definedName>
    <definedName name="TOC_Hdg_385" hidden="1">#REF!</definedName>
    <definedName name="TOC_Hdg_386" localSheetId="7" hidden="1">#REF!</definedName>
    <definedName name="TOC_Hdg_386" localSheetId="6" hidden="1">#REF!</definedName>
    <definedName name="TOC_Hdg_386" localSheetId="9" hidden="1">#REF!</definedName>
    <definedName name="TOC_Hdg_386" hidden="1">#REF!</definedName>
    <definedName name="TOC_Hdg_387" localSheetId="7" hidden="1">#REF!</definedName>
    <definedName name="TOC_Hdg_387" localSheetId="6" hidden="1">#REF!</definedName>
    <definedName name="TOC_Hdg_387" localSheetId="9" hidden="1">#REF!</definedName>
    <definedName name="TOC_Hdg_387" hidden="1">#REF!</definedName>
    <definedName name="TOC_Hdg_388" localSheetId="7" hidden="1">#REF!</definedName>
    <definedName name="TOC_Hdg_388" localSheetId="6" hidden="1">#REF!</definedName>
    <definedName name="TOC_Hdg_388" localSheetId="9" hidden="1">#REF!</definedName>
    <definedName name="TOC_Hdg_388" hidden="1">#REF!</definedName>
    <definedName name="TOC_Hdg_389" localSheetId="7" hidden="1">#REF!</definedName>
    <definedName name="TOC_Hdg_389" localSheetId="6" hidden="1">#REF!</definedName>
    <definedName name="TOC_Hdg_389" localSheetId="9" hidden="1">#REF!</definedName>
    <definedName name="TOC_Hdg_389" hidden="1">#REF!</definedName>
    <definedName name="TOC_Hdg_39" localSheetId="7" hidden="1">#REF!</definedName>
    <definedName name="TOC_Hdg_39" localSheetId="6" hidden="1">#REF!</definedName>
    <definedName name="TOC_Hdg_39" localSheetId="9" hidden="1">#REF!</definedName>
    <definedName name="TOC_Hdg_39" hidden="1">#REF!</definedName>
    <definedName name="TOC_Hdg_390" localSheetId="7" hidden="1">#REF!</definedName>
    <definedName name="TOC_Hdg_390" localSheetId="6" hidden="1">#REF!</definedName>
    <definedName name="TOC_Hdg_390" localSheetId="9" hidden="1">#REF!</definedName>
    <definedName name="TOC_Hdg_390" hidden="1">#REF!</definedName>
    <definedName name="TOC_Hdg_391" localSheetId="7" hidden="1">#REF!</definedName>
    <definedName name="TOC_Hdg_391" localSheetId="6" hidden="1">#REF!</definedName>
    <definedName name="TOC_Hdg_391" localSheetId="9" hidden="1">#REF!</definedName>
    <definedName name="TOC_Hdg_391" hidden="1">#REF!</definedName>
    <definedName name="TOC_Hdg_392" localSheetId="7" hidden="1">#REF!</definedName>
    <definedName name="TOC_Hdg_392" localSheetId="6" hidden="1">#REF!</definedName>
    <definedName name="TOC_Hdg_392" localSheetId="9" hidden="1">#REF!</definedName>
    <definedName name="TOC_Hdg_392" hidden="1">#REF!</definedName>
    <definedName name="TOC_Hdg_393" localSheetId="7" hidden="1">#REF!</definedName>
    <definedName name="TOC_Hdg_393" localSheetId="6" hidden="1">#REF!</definedName>
    <definedName name="TOC_Hdg_393" localSheetId="9" hidden="1">#REF!</definedName>
    <definedName name="TOC_Hdg_393" hidden="1">#REF!</definedName>
    <definedName name="TOC_Hdg_394" localSheetId="7" hidden="1">#REF!</definedName>
    <definedName name="TOC_Hdg_394" localSheetId="6" hidden="1">#REF!</definedName>
    <definedName name="TOC_Hdg_394" localSheetId="9" hidden="1">#REF!</definedName>
    <definedName name="TOC_Hdg_394" hidden="1">#REF!</definedName>
    <definedName name="TOC_Hdg_395" localSheetId="7" hidden="1">#REF!</definedName>
    <definedName name="TOC_Hdg_395" localSheetId="6" hidden="1">#REF!</definedName>
    <definedName name="TOC_Hdg_395" localSheetId="9" hidden="1">#REF!</definedName>
    <definedName name="TOC_Hdg_395" hidden="1">#REF!</definedName>
    <definedName name="TOC_Hdg_396" localSheetId="7" hidden="1">#REF!</definedName>
    <definedName name="TOC_Hdg_396" localSheetId="6" hidden="1">#REF!</definedName>
    <definedName name="TOC_Hdg_396" localSheetId="9" hidden="1">#REF!</definedName>
    <definedName name="TOC_Hdg_396" hidden="1">#REF!</definedName>
    <definedName name="TOC_Hdg_397" localSheetId="7" hidden="1">#REF!</definedName>
    <definedName name="TOC_Hdg_397" localSheetId="6" hidden="1">#REF!</definedName>
    <definedName name="TOC_Hdg_397" localSheetId="9" hidden="1">#REF!</definedName>
    <definedName name="TOC_Hdg_397" hidden="1">#REF!</definedName>
    <definedName name="TOC_Hdg_398" localSheetId="7" hidden="1">#REF!</definedName>
    <definedName name="TOC_Hdg_398" localSheetId="6" hidden="1">#REF!</definedName>
    <definedName name="TOC_Hdg_398" localSheetId="9" hidden="1">#REF!</definedName>
    <definedName name="TOC_Hdg_398" hidden="1">#REF!</definedName>
    <definedName name="TOC_Hdg_399" localSheetId="7" hidden="1">#REF!</definedName>
    <definedName name="TOC_Hdg_399" localSheetId="6" hidden="1">#REF!</definedName>
    <definedName name="TOC_Hdg_399" localSheetId="9" hidden="1">#REF!</definedName>
    <definedName name="TOC_Hdg_399" hidden="1">#REF!</definedName>
    <definedName name="TOC_Hdg_4" localSheetId="7" hidden="1">#REF!</definedName>
    <definedName name="TOC_Hdg_4" localSheetId="6" hidden="1">#REF!</definedName>
    <definedName name="TOC_Hdg_4" localSheetId="9" hidden="1">#REF!</definedName>
    <definedName name="TOC_Hdg_4" hidden="1">#REF!</definedName>
    <definedName name="TOC_Hdg_40" localSheetId="7" hidden="1">#REF!</definedName>
    <definedName name="TOC_Hdg_40" localSheetId="6" hidden="1">#REF!</definedName>
    <definedName name="TOC_Hdg_40" localSheetId="9" hidden="1">#REF!</definedName>
    <definedName name="TOC_Hdg_40" hidden="1">#REF!</definedName>
    <definedName name="TOC_Hdg_400" localSheetId="7" hidden="1">#REF!</definedName>
    <definedName name="TOC_Hdg_400" localSheetId="6" hidden="1">#REF!</definedName>
    <definedName name="TOC_Hdg_400" localSheetId="9" hidden="1">#REF!</definedName>
    <definedName name="TOC_Hdg_400" hidden="1">#REF!</definedName>
    <definedName name="TOC_Hdg_401" localSheetId="7" hidden="1">#REF!</definedName>
    <definedName name="TOC_Hdg_401" localSheetId="6" hidden="1">#REF!</definedName>
    <definedName name="TOC_Hdg_401" localSheetId="9" hidden="1">#REF!</definedName>
    <definedName name="TOC_Hdg_401" hidden="1">#REF!</definedName>
    <definedName name="TOC_Hdg_402" localSheetId="7" hidden="1">#REF!</definedName>
    <definedName name="TOC_Hdg_402" localSheetId="6" hidden="1">#REF!</definedName>
    <definedName name="TOC_Hdg_402" localSheetId="9" hidden="1">#REF!</definedName>
    <definedName name="TOC_Hdg_402" hidden="1">#REF!</definedName>
    <definedName name="TOC_Hdg_403" localSheetId="7" hidden="1">#REF!</definedName>
    <definedName name="TOC_Hdg_403" localSheetId="6" hidden="1">#REF!</definedName>
    <definedName name="TOC_Hdg_403" localSheetId="9" hidden="1">#REF!</definedName>
    <definedName name="TOC_Hdg_403" hidden="1">#REF!</definedName>
    <definedName name="TOC_Hdg_404" localSheetId="7" hidden="1">#REF!</definedName>
    <definedName name="TOC_Hdg_404" localSheetId="6" hidden="1">#REF!</definedName>
    <definedName name="TOC_Hdg_404" localSheetId="9" hidden="1">#REF!</definedName>
    <definedName name="TOC_Hdg_404" hidden="1">#REF!</definedName>
    <definedName name="TOC_Hdg_405" localSheetId="7" hidden="1">#REF!</definedName>
    <definedName name="TOC_Hdg_405" localSheetId="6" hidden="1">#REF!</definedName>
    <definedName name="TOC_Hdg_405" localSheetId="9" hidden="1">#REF!</definedName>
    <definedName name="TOC_Hdg_405" hidden="1">#REF!</definedName>
    <definedName name="TOC_Hdg_406" localSheetId="7" hidden="1">#REF!</definedName>
    <definedName name="TOC_Hdg_406" localSheetId="6" hidden="1">#REF!</definedName>
    <definedName name="TOC_Hdg_406" localSheetId="9" hidden="1">#REF!</definedName>
    <definedName name="TOC_Hdg_406" hidden="1">#REF!</definedName>
    <definedName name="TOC_Hdg_407" localSheetId="7" hidden="1">#REF!</definedName>
    <definedName name="TOC_Hdg_407" localSheetId="6" hidden="1">#REF!</definedName>
    <definedName name="TOC_Hdg_407" localSheetId="9" hidden="1">#REF!</definedName>
    <definedName name="TOC_Hdg_407" hidden="1">#REF!</definedName>
    <definedName name="TOC_Hdg_408" localSheetId="7" hidden="1">#REF!</definedName>
    <definedName name="TOC_Hdg_408" localSheetId="6" hidden="1">#REF!</definedName>
    <definedName name="TOC_Hdg_408" localSheetId="9" hidden="1">#REF!</definedName>
    <definedName name="TOC_Hdg_408" hidden="1">#REF!</definedName>
    <definedName name="TOC_Hdg_409" localSheetId="7" hidden="1">#REF!</definedName>
    <definedName name="TOC_Hdg_409" localSheetId="6" hidden="1">#REF!</definedName>
    <definedName name="TOC_Hdg_409" localSheetId="9" hidden="1">#REF!</definedName>
    <definedName name="TOC_Hdg_409" hidden="1">#REF!</definedName>
    <definedName name="TOC_Hdg_41" localSheetId="7" hidden="1">#REF!</definedName>
    <definedName name="TOC_Hdg_41" localSheetId="6" hidden="1">#REF!</definedName>
    <definedName name="TOC_Hdg_41" localSheetId="9" hidden="1">#REF!</definedName>
    <definedName name="TOC_Hdg_41" hidden="1">#REF!</definedName>
    <definedName name="TOC_Hdg_410" localSheetId="7" hidden="1">#REF!</definedName>
    <definedName name="TOC_Hdg_410" localSheetId="6" hidden="1">#REF!</definedName>
    <definedName name="TOC_Hdg_410" localSheetId="9" hidden="1">#REF!</definedName>
    <definedName name="TOC_Hdg_410" hidden="1">#REF!</definedName>
    <definedName name="TOC_Hdg_411" localSheetId="7" hidden="1">#REF!</definedName>
    <definedName name="TOC_Hdg_411" localSheetId="6" hidden="1">#REF!</definedName>
    <definedName name="TOC_Hdg_411" localSheetId="9" hidden="1">#REF!</definedName>
    <definedName name="TOC_Hdg_411" hidden="1">#REF!</definedName>
    <definedName name="TOC_Hdg_412" localSheetId="7" hidden="1">#REF!</definedName>
    <definedName name="TOC_Hdg_412" localSheetId="6" hidden="1">#REF!</definedName>
    <definedName name="TOC_Hdg_412" localSheetId="9" hidden="1">#REF!</definedName>
    <definedName name="TOC_Hdg_412" hidden="1">#REF!</definedName>
    <definedName name="TOC_Hdg_413" localSheetId="7" hidden="1">#REF!</definedName>
    <definedName name="TOC_Hdg_413" localSheetId="6" hidden="1">#REF!</definedName>
    <definedName name="TOC_Hdg_413" localSheetId="9" hidden="1">#REF!</definedName>
    <definedName name="TOC_Hdg_413" hidden="1">#REF!</definedName>
    <definedName name="TOC_Hdg_414" localSheetId="7" hidden="1">#REF!</definedName>
    <definedName name="TOC_Hdg_414" localSheetId="6" hidden="1">#REF!</definedName>
    <definedName name="TOC_Hdg_414" localSheetId="9" hidden="1">#REF!</definedName>
    <definedName name="TOC_Hdg_414" hidden="1">#REF!</definedName>
    <definedName name="TOC_Hdg_415" localSheetId="7" hidden="1">#REF!</definedName>
    <definedName name="TOC_Hdg_415" localSheetId="6" hidden="1">#REF!</definedName>
    <definedName name="TOC_Hdg_415" localSheetId="9" hidden="1">#REF!</definedName>
    <definedName name="TOC_Hdg_415" hidden="1">#REF!</definedName>
    <definedName name="TOC_Hdg_416" localSheetId="7" hidden="1">#REF!</definedName>
    <definedName name="TOC_Hdg_416" localSheetId="6" hidden="1">#REF!</definedName>
    <definedName name="TOC_Hdg_416" localSheetId="9" hidden="1">#REF!</definedName>
    <definedName name="TOC_Hdg_416" hidden="1">#REF!</definedName>
    <definedName name="TOC_Hdg_417" localSheetId="7" hidden="1">#REF!</definedName>
    <definedName name="TOC_Hdg_417" localSheetId="6" hidden="1">#REF!</definedName>
    <definedName name="TOC_Hdg_417" localSheetId="9" hidden="1">#REF!</definedName>
    <definedName name="TOC_Hdg_417" hidden="1">#REF!</definedName>
    <definedName name="TOC_Hdg_418" localSheetId="7" hidden="1">#REF!</definedName>
    <definedName name="TOC_Hdg_418" localSheetId="6" hidden="1">#REF!</definedName>
    <definedName name="TOC_Hdg_418" localSheetId="9" hidden="1">#REF!</definedName>
    <definedName name="TOC_Hdg_418" hidden="1">#REF!</definedName>
    <definedName name="TOC_Hdg_419" localSheetId="7" hidden="1">#REF!</definedName>
    <definedName name="TOC_Hdg_419" localSheetId="6" hidden="1">#REF!</definedName>
    <definedName name="TOC_Hdg_419" localSheetId="9" hidden="1">#REF!</definedName>
    <definedName name="TOC_Hdg_419" hidden="1">#REF!</definedName>
    <definedName name="TOC_Hdg_42" localSheetId="7" hidden="1">#REF!</definedName>
    <definedName name="TOC_Hdg_42" localSheetId="6" hidden="1">#REF!</definedName>
    <definedName name="TOC_Hdg_42" localSheetId="9" hidden="1">#REF!</definedName>
    <definedName name="TOC_Hdg_42" hidden="1">#REF!</definedName>
    <definedName name="TOC_Hdg_420" localSheetId="7" hidden="1">#REF!</definedName>
    <definedName name="TOC_Hdg_420" localSheetId="6" hidden="1">#REF!</definedName>
    <definedName name="TOC_Hdg_420" localSheetId="9" hidden="1">#REF!</definedName>
    <definedName name="TOC_Hdg_420" hidden="1">#REF!</definedName>
    <definedName name="TOC_Hdg_421" localSheetId="7" hidden="1">#REF!</definedName>
    <definedName name="TOC_Hdg_421" localSheetId="6" hidden="1">#REF!</definedName>
    <definedName name="TOC_Hdg_421" localSheetId="9" hidden="1">#REF!</definedName>
    <definedName name="TOC_Hdg_421" hidden="1">#REF!</definedName>
    <definedName name="TOC_Hdg_422" localSheetId="7" hidden="1">#REF!</definedName>
    <definedName name="TOC_Hdg_422" localSheetId="6" hidden="1">#REF!</definedName>
    <definedName name="TOC_Hdg_422" localSheetId="9" hidden="1">#REF!</definedName>
    <definedName name="TOC_Hdg_422" hidden="1">#REF!</definedName>
    <definedName name="TOC_Hdg_423" localSheetId="7" hidden="1">#REF!</definedName>
    <definedName name="TOC_Hdg_423" localSheetId="6" hidden="1">#REF!</definedName>
    <definedName name="TOC_Hdg_423" localSheetId="9" hidden="1">#REF!</definedName>
    <definedName name="TOC_Hdg_423" hidden="1">#REF!</definedName>
    <definedName name="TOC_Hdg_424" localSheetId="7" hidden="1">#REF!</definedName>
    <definedName name="TOC_Hdg_424" localSheetId="6" hidden="1">#REF!</definedName>
    <definedName name="TOC_Hdg_424" localSheetId="9" hidden="1">#REF!</definedName>
    <definedName name="TOC_Hdg_424" hidden="1">#REF!</definedName>
    <definedName name="TOC_Hdg_425" localSheetId="7" hidden="1">#REF!</definedName>
    <definedName name="TOC_Hdg_425" localSheetId="6" hidden="1">#REF!</definedName>
    <definedName name="TOC_Hdg_425" localSheetId="9" hidden="1">#REF!</definedName>
    <definedName name="TOC_Hdg_425" hidden="1">#REF!</definedName>
    <definedName name="TOC_Hdg_426" localSheetId="7" hidden="1">#REF!</definedName>
    <definedName name="TOC_Hdg_426" localSheetId="6" hidden="1">#REF!</definedName>
    <definedName name="TOC_Hdg_426" localSheetId="9" hidden="1">#REF!</definedName>
    <definedName name="TOC_Hdg_426" hidden="1">#REF!</definedName>
    <definedName name="TOC_Hdg_427" localSheetId="7" hidden="1">#REF!</definedName>
    <definedName name="TOC_Hdg_427" localSheetId="6" hidden="1">#REF!</definedName>
    <definedName name="TOC_Hdg_427" localSheetId="9" hidden="1">#REF!</definedName>
    <definedName name="TOC_Hdg_427" hidden="1">#REF!</definedName>
    <definedName name="TOC_Hdg_428" localSheetId="7" hidden="1">#REF!</definedName>
    <definedName name="TOC_Hdg_428" localSheetId="6" hidden="1">#REF!</definedName>
    <definedName name="TOC_Hdg_428" localSheetId="9" hidden="1">#REF!</definedName>
    <definedName name="TOC_Hdg_428" hidden="1">#REF!</definedName>
    <definedName name="TOC_Hdg_429" localSheetId="7" hidden="1">#REF!</definedName>
    <definedName name="TOC_Hdg_429" localSheetId="6" hidden="1">#REF!</definedName>
    <definedName name="TOC_Hdg_429" localSheetId="9" hidden="1">#REF!</definedName>
    <definedName name="TOC_Hdg_429" hidden="1">#REF!</definedName>
    <definedName name="TOC_Hdg_43" localSheetId="7" hidden="1">#REF!</definedName>
    <definedName name="TOC_Hdg_43" localSheetId="6" hidden="1">#REF!</definedName>
    <definedName name="TOC_Hdg_43" localSheetId="9" hidden="1">#REF!</definedName>
    <definedName name="TOC_Hdg_43" hidden="1">#REF!</definedName>
    <definedName name="TOC_Hdg_430" localSheetId="7" hidden="1">#REF!</definedName>
    <definedName name="TOC_Hdg_430" localSheetId="6" hidden="1">#REF!</definedName>
    <definedName name="TOC_Hdg_430" localSheetId="9" hidden="1">#REF!</definedName>
    <definedName name="TOC_Hdg_430" hidden="1">#REF!</definedName>
    <definedName name="TOC_Hdg_44" localSheetId="7" hidden="1">#REF!</definedName>
    <definedName name="TOC_Hdg_44" localSheetId="6" hidden="1">#REF!</definedName>
    <definedName name="TOC_Hdg_44" localSheetId="9" hidden="1">#REF!</definedName>
    <definedName name="TOC_Hdg_44" hidden="1">#REF!</definedName>
    <definedName name="TOC_Hdg_45" localSheetId="7" hidden="1">#REF!</definedName>
    <definedName name="TOC_Hdg_45" localSheetId="6" hidden="1">#REF!</definedName>
    <definedName name="TOC_Hdg_45" localSheetId="9" hidden="1">#REF!</definedName>
    <definedName name="TOC_Hdg_45" hidden="1">#REF!</definedName>
    <definedName name="TOC_Hdg_46" localSheetId="7" hidden="1">#REF!</definedName>
    <definedName name="TOC_Hdg_46" localSheetId="6" hidden="1">#REF!</definedName>
    <definedName name="TOC_Hdg_46" localSheetId="9" hidden="1">#REF!</definedName>
    <definedName name="TOC_Hdg_46" hidden="1">#REF!</definedName>
    <definedName name="TOC_Hdg_47" localSheetId="7" hidden="1">#REF!</definedName>
    <definedName name="TOC_Hdg_47" localSheetId="6" hidden="1">#REF!</definedName>
    <definedName name="TOC_Hdg_47" localSheetId="9" hidden="1">#REF!</definedName>
    <definedName name="TOC_Hdg_47" hidden="1">#REF!</definedName>
    <definedName name="TOC_Hdg_48" localSheetId="7" hidden="1">#REF!</definedName>
    <definedName name="TOC_Hdg_48" localSheetId="6" hidden="1">#REF!</definedName>
    <definedName name="TOC_Hdg_48" localSheetId="9" hidden="1">#REF!</definedName>
    <definedName name="TOC_Hdg_48" hidden="1">#REF!</definedName>
    <definedName name="TOC_Hdg_49" localSheetId="7" hidden="1">#REF!</definedName>
    <definedName name="TOC_Hdg_49" localSheetId="6" hidden="1">#REF!</definedName>
    <definedName name="TOC_Hdg_49" localSheetId="9" hidden="1">#REF!</definedName>
    <definedName name="TOC_Hdg_49" hidden="1">#REF!</definedName>
    <definedName name="TOC_Hdg_5" localSheetId="7" hidden="1">#REF!</definedName>
    <definedName name="TOC_Hdg_5" localSheetId="6" hidden="1">#REF!</definedName>
    <definedName name="TOC_Hdg_5" localSheetId="9" hidden="1">#REF!</definedName>
    <definedName name="TOC_Hdg_5" hidden="1">#REF!</definedName>
    <definedName name="TOC_Hdg_50" localSheetId="7" hidden="1">#REF!</definedName>
    <definedName name="TOC_Hdg_50" localSheetId="6" hidden="1">#REF!</definedName>
    <definedName name="TOC_Hdg_50" localSheetId="9" hidden="1">#REF!</definedName>
    <definedName name="TOC_Hdg_50" hidden="1">#REF!</definedName>
    <definedName name="TOC_Hdg_51" localSheetId="7" hidden="1">#REF!</definedName>
    <definedName name="TOC_Hdg_51" localSheetId="6" hidden="1">#REF!</definedName>
    <definedName name="TOC_Hdg_51" localSheetId="9" hidden="1">#REF!</definedName>
    <definedName name="TOC_Hdg_51" hidden="1">#REF!</definedName>
    <definedName name="TOC_Hdg_52" localSheetId="7" hidden="1">#REF!</definedName>
    <definedName name="TOC_Hdg_52" localSheetId="6" hidden="1">#REF!</definedName>
    <definedName name="TOC_Hdg_52" localSheetId="9" hidden="1">#REF!</definedName>
    <definedName name="TOC_Hdg_52" hidden="1">#REF!</definedName>
    <definedName name="TOC_Hdg_53" localSheetId="7" hidden="1">#REF!</definedName>
    <definedName name="TOC_Hdg_53" localSheetId="6" hidden="1">#REF!</definedName>
    <definedName name="TOC_Hdg_53" localSheetId="9" hidden="1">#REF!</definedName>
    <definedName name="TOC_Hdg_53" hidden="1">#REF!</definedName>
    <definedName name="TOC_Hdg_54" localSheetId="7" hidden="1">#REF!</definedName>
    <definedName name="TOC_Hdg_54" localSheetId="6" hidden="1">#REF!</definedName>
    <definedName name="TOC_Hdg_54" localSheetId="9" hidden="1">#REF!</definedName>
    <definedName name="TOC_Hdg_54" hidden="1">#REF!</definedName>
    <definedName name="TOC_Hdg_55" localSheetId="7" hidden="1">#REF!</definedName>
    <definedName name="TOC_Hdg_55" localSheetId="6" hidden="1">#REF!</definedName>
    <definedName name="TOC_Hdg_55" localSheetId="9" hidden="1">#REF!</definedName>
    <definedName name="TOC_Hdg_55" hidden="1">#REF!</definedName>
    <definedName name="TOC_Hdg_56" localSheetId="7" hidden="1">#REF!</definedName>
    <definedName name="TOC_Hdg_56" localSheetId="6" hidden="1">#REF!</definedName>
    <definedName name="TOC_Hdg_56" localSheetId="9" hidden="1">#REF!</definedName>
    <definedName name="TOC_Hdg_56" hidden="1">#REF!</definedName>
    <definedName name="TOC_Hdg_57" localSheetId="7" hidden="1">#REF!</definedName>
    <definedName name="TOC_Hdg_57" localSheetId="6" hidden="1">#REF!</definedName>
    <definedName name="TOC_Hdg_57" localSheetId="9" hidden="1">#REF!</definedName>
    <definedName name="TOC_Hdg_57" hidden="1">#REF!</definedName>
    <definedName name="TOC_Hdg_58" localSheetId="7" hidden="1">#REF!</definedName>
    <definedName name="TOC_Hdg_58" localSheetId="6" hidden="1">#REF!</definedName>
    <definedName name="TOC_Hdg_58" localSheetId="9" hidden="1">#REF!</definedName>
    <definedName name="TOC_Hdg_58" hidden="1">#REF!</definedName>
    <definedName name="TOC_Hdg_59" localSheetId="7" hidden="1">#REF!</definedName>
    <definedName name="TOC_Hdg_59" localSheetId="6" hidden="1">#REF!</definedName>
    <definedName name="TOC_Hdg_59" localSheetId="9" hidden="1">#REF!</definedName>
    <definedName name="TOC_Hdg_59" hidden="1">#REF!</definedName>
    <definedName name="TOC_Hdg_6" localSheetId="7" hidden="1">#REF!</definedName>
    <definedName name="TOC_Hdg_6" localSheetId="6" hidden="1">#REF!</definedName>
    <definedName name="TOC_Hdg_6" localSheetId="9" hidden="1">#REF!</definedName>
    <definedName name="TOC_Hdg_6" hidden="1">#REF!</definedName>
    <definedName name="TOC_Hdg_60" localSheetId="7" hidden="1">#REF!</definedName>
    <definedName name="TOC_Hdg_60" localSheetId="6" hidden="1">#REF!</definedName>
    <definedName name="TOC_Hdg_60" localSheetId="9" hidden="1">#REF!</definedName>
    <definedName name="TOC_Hdg_60" hidden="1">#REF!</definedName>
    <definedName name="TOC_Hdg_61" localSheetId="7" hidden="1">#REF!</definedName>
    <definedName name="TOC_Hdg_61" localSheetId="6" hidden="1">#REF!</definedName>
    <definedName name="TOC_Hdg_61" localSheetId="9" hidden="1">#REF!</definedName>
    <definedName name="TOC_Hdg_61" hidden="1">#REF!</definedName>
    <definedName name="TOC_Hdg_62" localSheetId="7" hidden="1">#REF!</definedName>
    <definedName name="TOC_Hdg_62" localSheetId="6" hidden="1">#REF!</definedName>
    <definedName name="TOC_Hdg_62" localSheetId="9" hidden="1">#REF!</definedName>
    <definedName name="TOC_Hdg_62" hidden="1">#REF!</definedName>
    <definedName name="TOC_Hdg_63" localSheetId="7" hidden="1">#REF!</definedName>
    <definedName name="TOC_Hdg_63" localSheetId="6" hidden="1">#REF!</definedName>
    <definedName name="TOC_Hdg_63" localSheetId="9" hidden="1">#REF!</definedName>
    <definedName name="TOC_Hdg_63" hidden="1">#REF!</definedName>
    <definedName name="TOC_Hdg_64" localSheetId="7" hidden="1">#REF!</definedName>
    <definedName name="TOC_Hdg_64" localSheetId="6" hidden="1">#REF!</definedName>
    <definedName name="TOC_Hdg_64" localSheetId="9" hidden="1">#REF!</definedName>
    <definedName name="TOC_Hdg_64" hidden="1">#REF!</definedName>
    <definedName name="TOC_Hdg_65" localSheetId="7" hidden="1">#REF!</definedName>
    <definedName name="TOC_Hdg_65" localSheetId="6" hidden="1">#REF!</definedName>
    <definedName name="TOC_Hdg_65" localSheetId="9" hidden="1">#REF!</definedName>
    <definedName name="TOC_Hdg_65" hidden="1">#REF!</definedName>
    <definedName name="TOC_Hdg_66" localSheetId="7" hidden="1">#REF!</definedName>
    <definedName name="TOC_Hdg_66" localSheetId="6" hidden="1">#REF!</definedName>
    <definedName name="TOC_Hdg_66" localSheetId="9" hidden="1">#REF!</definedName>
    <definedName name="TOC_Hdg_66" hidden="1">#REF!</definedName>
    <definedName name="TOC_Hdg_67" localSheetId="7" hidden="1">#REF!</definedName>
    <definedName name="TOC_Hdg_67" localSheetId="6" hidden="1">#REF!</definedName>
    <definedName name="TOC_Hdg_67" localSheetId="9" hidden="1">#REF!</definedName>
    <definedName name="TOC_Hdg_67" hidden="1">#REF!</definedName>
    <definedName name="TOC_Hdg_68" localSheetId="7" hidden="1">#REF!</definedName>
    <definedName name="TOC_Hdg_68" localSheetId="6" hidden="1">#REF!</definedName>
    <definedName name="TOC_Hdg_68" localSheetId="9" hidden="1">#REF!</definedName>
    <definedName name="TOC_Hdg_68" hidden="1">#REF!</definedName>
    <definedName name="TOC_Hdg_69" localSheetId="7" hidden="1">#REF!</definedName>
    <definedName name="TOC_Hdg_69" localSheetId="6" hidden="1">#REF!</definedName>
    <definedName name="TOC_Hdg_69" localSheetId="9" hidden="1">#REF!</definedName>
    <definedName name="TOC_Hdg_69" hidden="1">#REF!</definedName>
    <definedName name="TOC_Hdg_7" localSheetId="7" hidden="1">#REF!</definedName>
    <definedName name="TOC_Hdg_7" localSheetId="6" hidden="1">#REF!</definedName>
    <definedName name="TOC_Hdg_7" localSheetId="9" hidden="1">#REF!</definedName>
    <definedName name="TOC_Hdg_7" hidden="1">#REF!</definedName>
    <definedName name="TOC_Hdg_70" localSheetId="7" hidden="1">#REF!</definedName>
    <definedName name="TOC_Hdg_70" localSheetId="6" hidden="1">#REF!</definedName>
    <definedName name="TOC_Hdg_70" localSheetId="9" hidden="1">#REF!</definedName>
    <definedName name="TOC_Hdg_70" hidden="1">#REF!</definedName>
    <definedName name="TOC_Hdg_74" localSheetId="7" hidden="1">#REF!</definedName>
    <definedName name="TOC_Hdg_74" localSheetId="6" hidden="1">#REF!</definedName>
    <definedName name="TOC_Hdg_74" localSheetId="9" hidden="1">#REF!</definedName>
    <definedName name="TOC_Hdg_74" hidden="1">#REF!</definedName>
    <definedName name="TOC_Hdg_75" localSheetId="7" hidden="1">#REF!</definedName>
    <definedName name="TOC_Hdg_75" localSheetId="6" hidden="1">#REF!</definedName>
    <definedName name="TOC_Hdg_75" localSheetId="9" hidden="1">#REF!</definedName>
    <definedName name="TOC_Hdg_75" hidden="1">#REF!</definedName>
    <definedName name="TOC_Hdg_76" localSheetId="7" hidden="1">#REF!</definedName>
    <definedName name="TOC_Hdg_76" localSheetId="6" hidden="1">#REF!</definedName>
    <definedName name="TOC_Hdg_76" localSheetId="9" hidden="1">#REF!</definedName>
    <definedName name="TOC_Hdg_76" hidden="1">#REF!</definedName>
    <definedName name="TOC_Hdg_8" localSheetId="7" hidden="1">#REF!</definedName>
    <definedName name="TOC_Hdg_8" localSheetId="6" hidden="1">#REF!</definedName>
    <definedName name="TOC_Hdg_8" localSheetId="9" hidden="1">#REF!</definedName>
    <definedName name="TOC_Hdg_8" hidden="1">#REF!</definedName>
    <definedName name="TOC_Hdg_9" localSheetId="7" hidden="1">#REF!</definedName>
    <definedName name="TOC_Hdg_9" localSheetId="6" hidden="1">#REF!</definedName>
    <definedName name="TOC_Hdg_9" localSheetId="9" hidden="1">#REF!</definedName>
    <definedName name="TOC_Hdg_9" hidden="1">#REF!</definedName>
    <definedName name="Todo" localSheetId="7">#REF!</definedName>
    <definedName name="Todo" localSheetId="6">#REF!</definedName>
    <definedName name="Todo" localSheetId="9">#REF!</definedName>
    <definedName name="Todo" localSheetId="3">#REF!</definedName>
    <definedName name="Todo">#REF!</definedName>
    <definedName name="todo10" localSheetId="7">#REF!</definedName>
    <definedName name="todo10" localSheetId="6">#REF!</definedName>
    <definedName name="todo10" localSheetId="9">#REF!</definedName>
    <definedName name="todo10" localSheetId="3">#REF!</definedName>
    <definedName name="todo10">#REF!</definedName>
    <definedName name="TONASE" localSheetId="7">#REF!</definedName>
    <definedName name="TONASE" localSheetId="6">#REF!</definedName>
    <definedName name="TONASE" localSheetId="9">#REF!</definedName>
    <definedName name="TONASE">#REF!</definedName>
    <definedName name="tonase_melawan" localSheetId="7">#REF!</definedName>
    <definedName name="tonase_melawan" localSheetId="6">#REF!</definedName>
    <definedName name="tonase_melawan" localSheetId="9">#REF!</definedName>
    <definedName name="tonase_melawan" localSheetId="3">#REF!</definedName>
    <definedName name="tonase_melawan">#REF!</definedName>
    <definedName name="tonase_pinang" localSheetId="7">#REF!</definedName>
    <definedName name="tonase_pinang" localSheetId="6">#REF!</definedName>
    <definedName name="tonase_pinang" localSheetId="9">#REF!</definedName>
    <definedName name="tonase_pinang" localSheetId="3">#REF!</definedName>
    <definedName name="tonase_pinang">#REF!</definedName>
    <definedName name="tonase_prima" localSheetId="7">#REF!</definedName>
    <definedName name="tonase_prima" localSheetId="6">#REF!</definedName>
    <definedName name="tonase_prima" localSheetId="9">#REF!</definedName>
    <definedName name="tonase_prima" localSheetId="3">#REF!</definedName>
    <definedName name="tonase_prima">#REF!</definedName>
    <definedName name="tot" localSheetId="7">#REF!</definedName>
    <definedName name="tot" localSheetId="6">#REF!</definedName>
    <definedName name="tot" localSheetId="9">#REF!</definedName>
    <definedName name="tot" localSheetId="3">#REF!</definedName>
    <definedName name="tot">#REF!</definedName>
    <definedName name="totaldividend" localSheetId="7">#REF!</definedName>
    <definedName name="totaldividend" localSheetId="6">#REF!</definedName>
    <definedName name="totaldividend" localSheetId="9">#REF!</definedName>
    <definedName name="totaldividend" localSheetId="3">#REF!</definedName>
    <definedName name="totaldividend">#REF!</definedName>
    <definedName name="town_a" localSheetId="7">#REF!</definedName>
    <definedName name="town_a" localSheetId="6">#REF!</definedName>
    <definedName name="town_a" localSheetId="9">#REF!</definedName>
    <definedName name="town_a" localSheetId="3">#REF!</definedName>
    <definedName name="town_a">#REF!</definedName>
    <definedName name="town_b" localSheetId="7">#REF!</definedName>
    <definedName name="town_b" localSheetId="6">#REF!</definedName>
    <definedName name="town_b" localSheetId="9">#REF!</definedName>
    <definedName name="town_b" localSheetId="3">#REF!</definedName>
    <definedName name="town_b">#REF!</definedName>
    <definedName name="town_c" localSheetId="7">#REF!</definedName>
    <definedName name="town_c" localSheetId="6">#REF!</definedName>
    <definedName name="town_c" localSheetId="9">#REF!</definedName>
    <definedName name="town_c" localSheetId="3">#REF!</definedName>
    <definedName name="town_c">#REF!</definedName>
    <definedName name="town_d" localSheetId="7">#REF!</definedName>
    <definedName name="town_d" localSheetId="6">#REF!</definedName>
    <definedName name="town_d" localSheetId="9">#REF!</definedName>
    <definedName name="town_d" localSheetId="3">#REF!</definedName>
    <definedName name="town_d">#REF!</definedName>
    <definedName name="town_e" localSheetId="7">#REF!</definedName>
    <definedName name="town_e" localSheetId="6">#REF!</definedName>
    <definedName name="town_e" localSheetId="9">#REF!</definedName>
    <definedName name="town_e" localSheetId="3">#REF!</definedName>
    <definedName name="town_e">#REF!</definedName>
    <definedName name="Tpf">'[17]8x'!$G$4</definedName>
    <definedName name="TPII" localSheetId="7">#REF!</definedName>
    <definedName name="TPII" localSheetId="6">#REF!</definedName>
    <definedName name="TPII" localSheetId="9">#REF!</definedName>
    <definedName name="TPII">#REF!</definedName>
    <definedName name="TPIII" localSheetId="7">#REF!</definedName>
    <definedName name="TPIII" localSheetId="6">#REF!</definedName>
    <definedName name="TPIII" localSheetId="9">#REF!</definedName>
    <definedName name="TPIII">#REF!</definedName>
    <definedName name="Tpitinv">'[17]4x'!$G$4</definedName>
    <definedName name="TPKS" localSheetId="7">#REF!</definedName>
    <definedName name="TPKS" localSheetId="6">#REF!</definedName>
    <definedName name="TPKS" localSheetId="9">#REF!</definedName>
    <definedName name="TPKS">#REF!</definedName>
    <definedName name="TPKS22" localSheetId="7">#REF!</definedName>
    <definedName name="TPKS22" localSheetId="6">#REF!</definedName>
    <definedName name="TPKS22" localSheetId="9">#REF!</definedName>
    <definedName name="TPKS22">#REF!</definedName>
    <definedName name="TPKS22_P" localSheetId="7">#REF!</definedName>
    <definedName name="TPKS22_P" localSheetId="6">#REF!</definedName>
    <definedName name="TPKS22_P" localSheetId="9">#REF!</definedName>
    <definedName name="TPKS22_P">#REF!</definedName>
    <definedName name="TPKSPus" localSheetId="7">#REF!</definedName>
    <definedName name="TPKSPus" localSheetId="6">#REF!</definedName>
    <definedName name="TPKSPus" localSheetId="9">#REF!</definedName>
    <definedName name="TPKSPus">#REF!</definedName>
    <definedName name="tpm" localSheetId="7">#REF!</definedName>
    <definedName name="tpm" localSheetId="6">#REF!</definedName>
    <definedName name="tpm" localSheetId="9">#REF!</definedName>
    <definedName name="tpm" localSheetId="3">#REF!</definedName>
    <definedName name="tpm">#REF!</definedName>
    <definedName name="Tportinv">'[17]4x'!$G$24</definedName>
    <definedName name="TPR02_P" localSheetId="7">#REF!</definedName>
    <definedName name="TPR02_P" localSheetId="6">#REF!</definedName>
    <definedName name="TPR02_P" localSheetId="9">#REF!</definedName>
    <definedName name="TPR02_P">#REF!</definedName>
    <definedName name="Tqual">'[17]4x'!$G$34</definedName>
    <definedName name="tr">[91]Input!$D$7</definedName>
    <definedName name="TR15HT" localSheetId="7">'[46]TONGKE-HT'!#REF!</definedName>
    <definedName name="TR15HT" localSheetId="4">'[46]TONGKE-HT'!#REF!</definedName>
    <definedName name="TR15HT" localSheetId="6">'[46]TONGKE-HT'!#REF!</definedName>
    <definedName name="TR15HT" localSheetId="9">'[46]TONGKE-HT'!#REF!</definedName>
    <definedName name="TR15HT" localSheetId="3">'[46]TONGKE-HT'!#REF!</definedName>
    <definedName name="TR15HT">'[46]TONGKE-HT'!#REF!</definedName>
    <definedName name="TR16HT" localSheetId="7">'[46]TONGKE-HT'!#REF!</definedName>
    <definedName name="TR16HT" localSheetId="6">'[46]TONGKE-HT'!#REF!</definedName>
    <definedName name="TR16HT" localSheetId="9">'[46]TONGKE-HT'!#REF!</definedName>
    <definedName name="TR16HT" localSheetId="3">'[46]TONGKE-HT'!#REF!</definedName>
    <definedName name="TR16HT">'[46]TONGKE-HT'!#REF!</definedName>
    <definedName name="TR19HT" localSheetId="7">'[46]TONGKE-HT'!#REF!</definedName>
    <definedName name="TR19HT" localSheetId="6">'[46]TONGKE-HT'!#REF!</definedName>
    <definedName name="TR19HT" localSheetId="9">'[46]TONGKE-HT'!#REF!</definedName>
    <definedName name="TR19HT" localSheetId="3">'[46]TONGKE-HT'!#REF!</definedName>
    <definedName name="TR19HT">'[46]TONGKE-HT'!#REF!</definedName>
    <definedName name="tr1x15" localSheetId="7">[46]giathanh1!#REF!</definedName>
    <definedName name="tr1x15" localSheetId="6">[46]giathanh1!#REF!</definedName>
    <definedName name="tr1x15" localSheetId="9">[46]giathanh1!#REF!</definedName>
    <definedName name="tr1x15" localSheetId="3">[46]giathanh1!#REF!</definedName>
    <definedName name="tr1x15">[46]giathanh1!#REF!</definedName>
    <definedName name="TR20HT" localSheetId="7">'[46]TONGKE-HT'!#REF!</definedName>
    <definedName name="TR20HT" localSheetId="6">'[46]TONGKE-HT'!#REF!</definedName>
    <definedName name="TR20HT" localSheetId="9">'[46]TONGKE-HT'!#REF!</definedName>
    <definedName name="TR20HT" localSheetId="3">'[46]TONGKE-HT'!#REF!</definedName>
    <definedName name="TR20HT">'[46]TONGKE-HT'!#REF!</definedName>
    <definedName name="tr3x100" localSheetId="7">'[46]dongia (2)'!#REF!</definedName>
    <definedName name="tr3x100" localSheetId="6">'[46]dongia (2)'!#REF!</definedName>
    <definedName name="tr3x100" localSheetId="9">'[46]dongia (2)'!#REF!</definedName>
    <definedName name="tr3x100" localSheetId="3">'[46]dongia (2)'!#REF!</definedName>
    <definedName name="tr3x100">'[46]dongia (2)'!#REF!</definedName>
    <definedName name="TRACKLOADER" localSheetId="7">#REF!</definedName>
    <definedName name="TRACKLOADER" localSheetId="4">#REF!</definedName>
    <definedName name="TRACKLOADER" localSheetId="6">#REF!</definedName>
    <definedName name="TRACKLOADER" localSheetId="9">#REF!</definedName>
    <definedName name="TRACKLOADER" localSheetId="3">#REF!</definedName>
    <definedName name="TRACKLOADER">#REF!</definedName>
    <definedName name="trade_aft" localSheetId="7">#REF!</definedName>
    <definedName name="trade_aft" localSheetId="6">#REF!</definedName>
    <definedName name="trade_aft" localSheetId="9">#REF!</definedName>
    <definedName name="trade_aft" localSheetId="3">#REF!</definedName>
    <definedName name="trade_aft">#REF!</definedName>
    <definedName name="trade_b4" localSheetId="7">#REF!</definedName>
    <definedName name="trade_b4" localSheetId="6">#REF!</definedName>
    <definedName name="trade_b4" localSheetId="9">#REF!</definedName>
    <definedName name="trade_b4" localSheetId="3">#REF!</definedName>
    <definedName name="trade_b4">#REF!</definedName>
    <definedName name="TRAILLER" localSheetId="7">#REF!</definedName>
    <definedName name="TRAILLER" localSheetId="6">#REF!</definedName>
    <definedName name="TRAILLER" localSheetId="9">#REF!</definedName>
    <definedName name="TRAILLER" localSheetId="3">#REF!</definedName>
    <definedName name="TRAILLER">#REF!</definedName>
    <definedName name="Train">'[17]8x'!$G$34</definedName>
    <definedName name="tram100" localSheetId="7">'[46]dongia (2)'!#REF!</definedName>
    <definedName name="tram100" localSheetId="4">'[46]dongia (2)'!#REF!</definedName>
    <definedName name="tram100" localSheetId="6">'[46]dongia (2)'!#REF!</definedName>
    <definedName name="tram100" localSheetId="9">'[46]dongia (2)'!#REF!</definedName>
    <definedName name="tram100" localSheetId="3">'[46]dongia (2)'!#REF!</definedName>
    <definedName name="tram100">'[46]dongia (2)'!#REF!</definedName>
    <definedName name="tram1x25" localSheetId="7">'[46]dongia (2)'!#REF!</definedName>
    <definedName name="tram1x25" localSheetId="6">'[46]dongia (2)'!#REF!</definedName>
    <definedName name="tram1x25" localSheetId="9">'[46]dongia (2)'!#REF!</definedName>
    <definedName name="tram1x25" localSheetId="3">'[46]dongia (2)'!#REF!</definedName>
    <definedName name="tram1x25">'[46]dongia (2)'!#REF!</definedName>
    <definedName name="Transferred_Ton" localSheetId="7">#REF!</definedName>
    <definedName name="Transferred_Ton" localSheetId="4">#REF!</definedName>
    <definedName name="Transferred_Ton" localSheetId="6">#REF!</definedName>
    <definedName name="Transferred_Ton" localSheetId="9">#REF!</definedName>
    <definedName name="Transferred_Ton" localSheetId="3">#REF!</definedName>
    <definedName name="Transferred_Ton">#REF!</definedName>
    <definedName name="Transferred_USD" localSheetId="7">#REF!</definedName>
    <definedName name="Transferred_USD" localSheetId="6">#REF!</definedName>
    <definedName name="Transferred_USD" localSheetId="9">#REF!</definedName>
    <definedName name="Transferred_USD" localSheetId="3">#REF!</definedName>
    <definedName name="Transferred_USD">#REF!</definedName>
    <definedName name="TRAVEL" localSheetId="7">#REF!</definedName>
    <definedName name="TRAVEL" localSheetId="6">#REF!</definedName>
    <definedName name="TRAVEL" localSheetId="9">#REF!</definedName>
    <definedName name="TRAVEL" localSheetId="3">#REF!</definedName>
    <definedName name="TRAVEL">#REF!</definedName>
    <definedName name="TRECE" localSheetId="7">#REF!</definedName>
    <definedName name="TRECE" localSheetId="6">#REF!</definedName>
    <definedName name="TRECE" localSheetId="9">#REF!</definedName>
    <definedName name="TRECE" localSheetId="3">#REF!</definedName>
    <definedName name="TRECE">#REF!</definedName>
    <definedName name="Trecov">'[17]6x'!$G$4</definedName>
    <definedName name="Trehab">'[17]4'!$G$4</definedName>
    <definedName name="TRIX" localSheetId="7">#REF!</definedName>
    <definedName name="TRIX" localSheetId="4">#REF!</definedName>
    <definedName name="TRIX" localSheetId="6">#REF!</definedName>
    <definedName name="TRIX" localSheetId="9">#REF!</definedName>
    <definedName name="TRIX" localSheetId="3">#REF!</definedName>
    <definedName name="TRIX">#REF!</definedName>
    <definedName name="Trominv">'[17]4x'!$G$14</definedName>
    <definedName name="TRP" localSheetId="7">#REF!</definedName>
    <definedName name="TRP" localSheetId="6">#REF!</definedName>
    <definedName name="TRP" localSheetId="9">#REF!</definedName>
    <definedName name="TRP">#REF!</definedName>
    <definedName name="trte" localSheetId="8" hidden="1">{#N/A,#N/A,FALSE,"PRJCTED QTRLY $'s"}</definedName>
    <definedName name="trte" localSheetId="4" hidden="1">{#N/A,#N/A,FALSE,"PRJCTED QTRLY $'s"}</definedName>
    <definedName name="trte" hidden="1">{#N/A,#N/A,FALSE,"PRJCTED QTRLY $'s"}</definedName>
    <definedName name="tru10mtc" localSheetId="7">'[46]t-h HA THE'!#REF!</definedName>
    <definedName name="tru10mtc" localSheetId="6">'[46]t-h HA THE'!#REF!</definedName>
    <definedName name="tru10mtc" localSheetId="9">'[46]t-h HA THE'!#REF!</definedName>
    <definedName name="tru10mtc" localSheetId="3">'[46]t-h HA THE'!#REF!</definedName>
    <definedName name="tru10mtc">'[46]t-h HA THE'!#REF!</definedName>
    <definedName name="tru8mtc" localSheetId="7">'[46]t-h HA THE'!#REF!</definedName>
    <definedName name="tru8mtc" localSheetId="6">'[46]t-h HA THE'!#REF!</definedName>
    <definedName name="tru8mtc" localSheetId="9">'[46]t-h HA THE'!#REF!</definedName>
    <definedName name="tru8mtc" localSheetId="3">'[46]t-h HA THE'!#REF!</definedName>
    <definedName name="tru8mtc">'[46]t-h HA THE'!#REF!</definedName>
    <definedName name="tRupiah" localSheetId="7">#REF!</definedName>
    <definedName name="tRupiah" localSheetId="6">#REF!</definedName>
    <definedName name="tRupiah" localSheetId="9">#REF!</definedName>
    <definedName name="tRupiah">#REF!</definedName>
    <definedName name="try" hidden="1">{"'Sheet1'!$A$1"}</definedName>
    <definedName name="tscb" localSheetId="7">#REF!</definedName>
    <definedName name="tscb" localSheetId="6">#REF!</definedName>
    <definedName name="tscb" localSheetId="9">#REF!</definedName>
    <definedName name="tscb" localSheetId="3">#REF!</definedName>
    <definedName name="tscb">#REF!</definedName>
    <definedName name="tscs3w" localSheetId="7">#REF!</definedName>
    <definedName name="tscs3w" localSheetId="6">#REF!</definedName>
    <definedName name="tscs3w" localSheetId="9">#REF!</definedName>
    <definedName name="tscs3w" localSheetId="3">#REF!</definedName>
    <definedName name="tscs3w">#REF!</definedName>
    <definedName name="tscs6w" localSheetId="7">#REF!</definedName>
    <definedName name="tscs6w" localSheetId="6">#REF!</definedName>
    <definedName name="tscs6w" localSheetId="9">#REF!</definedName>
    <definedName name="tscs6w" localSheetId="3">#REF!</definedName>
    <definedName name="tscs6w">#REF!</definedName>
    <definedName name="tshs15" localSheetId="7">#REF!</definedName>
    <definedName name="tshs15" localSheetId="6">#REF!</definedName>
    <definedName name="tshs15" localSheetId="9">#REF!</definedName>
    <definedName name="tshs15" localSheetId="3">#REF!</definedName>
    <definedName name="tshs15">#REF!</definedName>
    <definedName name="tshs6w" localSheetId="7">#REF!</definedName>
    <definedName name="tshs6w" localSheetId="6">#REF!</definedName>
    <definedName name="tshs6w" localSheetId="9">#REF!</definedName>
    <definedName name="tshs6w" localSheetId="3">#REF!</definedName>
    <definedName name="tshs6w">#REF!</definedName>
    <definedName name="tski" localSheetId="7">#REF!</definedName>
    <definedName name="tski" localSheetId="6">#REF!</definedName>
    <definedName name="tski" localSheetId="9">#REF!</definedName>
    <definedName name="tski" localSheetId="3">#REF!</definedName>
    <definedName name="tski">#REF!</definedName>
    <definedName name="tskie" localSheetId="7">#REF!</definedName>
    <definedName name="tskie" localSheetId="6">#REF!</definedName>
    <definedName name="tskie" localSheetId="9">#REF!</definedName>
    <definedName name="tskie" localSheetId="3">#REF!</definedName>
    <definedName name="tskie">#REF!</definedName>
    <definedName name="tsnya2x1.5" localSheetId="7">#REF!</definedName>
    <definedName name="tsnya2x1.5" localSheetId="6">#REF!</definedName>
    <definedName name="tsnya2x1.5" localSheetId="9">#REF!</definedName>
    <definedName name="tsnya2x1.5" localSheetId="3">#REF!</definedName>
    <definedName name="tsnya2x1.5">#REF!</definedName>
    <definedName name="tsnyafrc" localSheetId="7">#REF!</definedName>
    <definedName name="tsnyafrc" localSheetId="6">#REF!</definedName>
    <definedName name="tsnyafrc" localSheetId="9">#REF!</definedName>
    <definedName name="tsnyafrc" localSheetId="3">#REF!</definedName>
    <definedName name="tsnyafrc">#REF!</definedName>
    <definedName name="tso" localSheetId="7">#REF!</definedName>
    <definedName name="tso" localSheetId="6">#REF!</definedName>
    <definedName name="tso" localSheetId="9">#REF!</definedName>
    <definedName name="tso" localSheetId="3">#REF!</definedName>
    <definedName name="tso">#REF!</definedName>
    <definedName name="Tspex3500">'[17]6x'!$G$25</definedName>
    <definedName name="Tspr996">'[17]6x'!$G$14</definedName>
    <definedName name="Tsurcm">'[17]3x'!$G$13</definedName>
    <definedName name="Tsurob">'[17]2x'!$G$13</definedName>
    <definedName name="TT_1P" localSheetId="7">#REF!</definedName>
    <definedName name="TT_1P" localSheetId="4">#REF!</definedName>
    <definedName name="TT_1P" localSheetId="6">#REF!</definedName>
    <definedName name="TT_1P" localSheetId="9">#REF!</definedName>
    <definedName name="TT_1P" localSheetId="3">#REF!</definedName>
    <definedName name="TT_1P">#REF!</definedName>
    <definedName name="TT_3p" localSheetId="7">#REF!</definedName>
    <definedName name="TT_3p" localSheetId="6">#REF!</definedName>
    <definedName name="TT_3p" localSheetId="9">#REF!</definedName>
    <definedName name="TT_3p" localSheetId="3">#REF!</definedName>
    <definedName name="TT_3p">#REF!</definedName>
    <definedName name="tt1pnc" localSheetId="7">'[46]lam-moi'!#REF!</definedName>
    <definedName name="tt1pnc" localSheetId="6">'[46]lam-moi'!#REF!</definedName>
    <definedName name="tt1pnc" localSheetId="9">'[46]lam-moi'!#REF!</definedName>
    <definedName name="tt1pnc" localSheetId="3">'[46]lam-moi'!#REF!</definedName>
    <definedName name="tt1pnc">'[46]lam-moi'!#REF!</definedName>
    <definedName name="tt1pvl" localSheetId="7">'[46]lam-moi'!#REF!</definedName>
    <definedName name="tt1pvl" localSheetId="6">'[46]lam-moi'!#REF!</definedName>
    <definedName name="tt1pvl" localSheetId="9">'[46]lam-moi'!#REF!</definedName>
    <definedName name="tt1pvl" localSheetId="3">'[46]lam-moi'!#REF!</definedName>
    <definedName name="tt1pvl">'[46]lam-moi'!#REF!</definedName>
    <definedName name="tt3pnc" localSheetId="7">'[46]lam-moi'!#REF!</definedName>
    <definedName name="tt3pnc" localSheetId="6">'[46]lam-moi'!#REF!</definedName>
    <definedName name="tt3pnc" localSheetId="9">'[46]lam-moi'!#REF!</definedName>
    <definedName name="tt3pnc" localSheetId="3">'[46]lam-moi'!#REF!</definedName>
    <definedName name="tt3pnc">'[46]lam-moi'!#REF!</definedName>
    <definedName name="tt3pvl" localSheetId="7">'[46]lam-moi'!#REF!</definedName>
    <definedName name="tt3pvl" localSheetId="6">'[46]lam-moi'!#REF!</definedName>
    <definedName name="tt3pvl" localSheetId="9">'[46]lam-moi'!#REF!</definedName>
    <definedName name="tt3pvl" localSheetId="3">'[46]lam-moi'!#REF!</definedName>
    <definedName name="tt3pvl">'[46]lam-moi'!#REF!</definedName>
    <definedName name="ttd" localSheetId="7">#REF!</definedName>
    <definedName name="ttd" localSheetId="4">#REF!</definedName>
    <definedName name="ttd" localSheetId="6">#REF!</definedName>
    <definedName name="ttd" localSheetId="9">#REF!</definedName>
    <definedName name="ttd" localSheetId="3">#REF!</definedName>
    <definedName name="ttd">#REF!</definedName>
    <definedName name="TTDD">[46]TDTKP!$E$44+[46]TDTKP!$F$44+[46]TDTKP!$G$44</definedName>
    <definedName name="TTDD3P" localSheetId="7">[46]TDTKP1!#REF!</definedName>
    <definedName name="TTDD3P" localSheetId="4">[46]TDTKP1!#REF!</definedName>
    <definedName name="TTDD3P" localSheetId="6">[46]TDTKP1!#REF!</definedName>
    <definedName name="TTDD3P" localSheetId="9">[46]TDTKP1!#REF!</definedName>
    <definedName name="TTDD3P" localSheetId="3">[46]TDTKP1!#REF!</definedName>
    <definedName name="TTDD3P">[46]TDTKP1!#REF!</definedName>
    <definedName name="TTDDCT3p" localSheetId="7">[46]TDTKP1!#REF!</definedName>
    <definedName name="TTDDCT3p" localSheetId="4">[46]TDTKP1!#REF!</definedName>
    <definedName name="TTDDCT3p" localSheetId="6">[46]TDTKP1!#REF!</definedName>
    <definedName name="TTDDCT3p" localSheetId="9">[46]TDTKP1!#REF!</definedName>
    <definedName name="TTDDCT3p" localSheetId="3">[46]TDTKP1!#REF!</definedName>
    <definedName name="TTDDCT3p">[46]TDTKP1!#REF!</definedName>
    <definedName name="TTK3p">'[46]TONGKE3p '!$C$295</definedName>
    <definedName name="Ttotalinv">'[17]3'!$G$22</definedName>
    <definedName name="ttronmk" localSheetId="7">#REF!</definedName>
    <definedName name="ttronmk" localSheetId="4">#REF!</definedName>
    <definedName name="ttronmk" localSheetId="6">#REF!</definedName>
    <definedName name="ttronmk" localSheetId="9">#REF!</definedName>
    <definedName name="ttronmk" localSheetId="3">#REF!</definedName>
    <definedName name="ttronmk">#REF!</definedName>
    <definedName name="ttt" hidden="1">{"Drawing&amp;Homo.result",#N/A,FALSE,"Greco Hom. and BOM"}</definedName>
    <definedName name="TUKANG753" localSheetId="8">#REF!</definedName>
    <definedName name="TUKANG753" localSheetId="7">#REF!</definedName>
    <definedName name="TUKANG753" localSheetId="4">#REF!</definedName>
    <definedName name="TUKANG753" localSheetId="6">#REF!</definedName>
    <definedName name="TUKANG753" localSheetId="9">#REF!</definedName>
    <definedName name="TUKANG753" localSheetId="3">#REF!</definedName>
    <definedName name="TUKANG753">#REF!</definedName>
    <definedName name="TUTUP" localSheetId="7">#REF!</definedName>
    <definedName name="TUTUP" localSheetId="6">#REF!</definedName>
    <definedName name="TUTUP" localSheetId="9">#REF!</definedName>
    <definedName name="TUTUP">#REF!</definedName>
    <definedName name="TV" localSheetId="7">#REF!</definedName>
    <definedName name="TV" localSheetId="6">#REF!</definedName>
    <definedName name="TV" localSheetId="9">#REF!</definedName>
    <definedName name="TV">#REF!</definedName>
    <definedName name="tv75nc" localSheetId="7">#REF!</definedName>
    <definedName name="tv75nc" localSheetId="6">#REF!</definedName>
    <definedName name="tv75nc" localSheetId="9">#REF!</definedName>
    <definedName name="tv75nc" localSheetId="3">#REF!</definedName>
    <definedName name="tv75nc">#REF!</definedName>
    <definedName name="tv75vl" localSheetId="7">#REF!</definedName>
    <definedName name="tv75vl" localSheetId="6">#REF!</definedName>
    <definedName name="tv75vl" localSheetId="9">#REF!</definedName>
    <definedName name="tv75vl" localSheetId="3">#REF!</definedName>
    <definedName name="tv75vl">#REF!</definedName>
    <definedName name="tx">'[166]Account Payable:Revenue (10)'!$I$13:$I$47</definedName>
    <definedName name="tx1pignc" localSheetId="7">'[46]thao-go'!#REF!</definedName>
    <definedName name="tx1pignc" localSheetId="4">'[46]thao-go'!#REF!</definedName>
    <definedName name="tx1pignc" localSheetId="6">'[46]thao-go'!#REF!</definedName>
    <definedName name="tx1pignc" localSheetId="9">'[46]thao-go'!#REF!</definedName>
    <definedName name="tx1pignc" localSheetId="3">'[46]thao-go'!#REF!</definedName>
    <definedName name="tx1pignc">'[46]thao-go'!#REF!</definedName>
    <definedName name="tx1pindnc" localSheetId="7">'[46]thao-go'!#REF!</definedName>
    <definedName name="tx1pindnc" localSheetId="6">'[46]thao-go'!#REF!</definedName>
    <definedName name="tx1pindnc" localSheetId="9">'[46]thao-go'!#REF!</definedName>
    <definedName name="tx1pindnc" localSheetId="3">'[46]thao-go'!#REF!</definedName>
    <definedName name="tx1pindnc">'[46]thao-go'!#REF!</definedName>
    <definedName name="tx1pingnc" localSheetId="7">'[46]thao-go'!#REF!</definedName>
    <definedName name="tx1pingnc" localSheetId="6">'[46]thao-go'!#REF!</definedName>
    <definedName name="tx1pingnc" localSheetId="9">'[46]thao-go'!#REF!</definedName>
    <definedName name="tx1pingnc" localSheetId="3">'[46]thao-go'!#REF!</definedName>
    <definedName name="tx1pingnc">'[46]thao-go'!#REF!</definedName>
    <definedName name="tx1pintnc" localSheetId="7">'[46]thao-go'!#REF!</definedName>
    <definedName name="tx1pintnc" localSheetId="6">'[46]thao-go'!#REF!</definedName>
    <definedName name="tx1pintnc" localSheetId="9">'[46]thao-go'!#REF!</definedName>
    <definedName name="tx1pintnc" localSheetId="3">'[46]thao-go'!#REF!</definedName>
    <definedName name="tx1pintnc">'[46]thao-go'!#REF!</definedName>
    <definedName name="tx1pitnc" localSheetId="7">'[46]thao-go'!#REF!</definedName>
    <definedName name="tx1pitnc" localSheetId="6">'[46]thao-go'!#REF!</definedName>
    <definedName name="tx1pitnc" localSheetId="9">'[46]thao-go'!#REF!</definedName>
    <definedName name="tx1pitnc" localSheetId="3">'[46]thao-go'!#REF!</definedName>
    <definedName name="tx1pitnc">'[46]thao-go'!#REF!</definedName>
    <definedName name="tx2mhnnc" localSheetId="7">'[46]thao-go'!#REF!</definedName>
    <definedName name="tx2mhnnc" localSheetId="6">'[46]thao-go'!#REF!</definedName>
    <definedName name="tx2mhnnc" localSheetId="9">'[46]thao-go'!#REF!</definedName>
    <definedName name="tx2mhnnc" localSheetId="3">'[46]thao-go'!#REF!</definedName>
    <definedName name="tx2mhnnc">'[46]thao-go'!#REF!</definedName>
    <definedName name="tx2mitnc" localSheetId="7">'[46]thao-go'!#REF!</definedName>
    <definedName name="tx2mitnc" localSheetId="6">'[46]thao-go'!#REF!</definedName>
    <definedName name="tx2mitnc" localSheetId="9">'[46]thao-go'!#REF!</definedName>
    <definedName name="tx2mitnc" localSheetId="3">'[46]thao-go'!#REF!</definedName>
    <definedName name="tx2mitnc">'[46]thao-go'!#REF!</definedName>
    <definedName name="txhnnc" localSheetId="7">'[46]thao-go'!#REF!</definedName>
    <definedName name="txhnnc" localSheetId="6">'[46]thao-go'!#REF!</definedName>
    <definedName name="txhnnc" localSheetId="9">'[46]thao-go'!#REF!</definedName>
    <definedName name="txhnnc" localSheetId="3">'[46]thao-go'!#REF!</definedName>
    <definedName name="txhnnc">'[46]thao-go'!#REF!</definedName>
    <definedName name="txig1nc" localSheetId="7">'[46]thao-go'!#REF!</definedName>
    <definedName name="txig1nc" localSheetId="6">'[46]thao-go'!#REF!</definedName>
    <definedName name="txig1nc" localSheetId="9">'[46]thao-go'!#REF!</definedName>
    <definedName name="txig1nc" localSheetId="3">'[46]thao-go'!#REF!</definedName>
    <definedName name="txig1nc">'[46]thao-go'!#REF!</definedName>
    <definedName name="txin190nc" localSheetId="7">'[46]thao-go'!#REF!</definedName>
    <definedName name="txin190nc" localSheetId="6">'[46]thao-go'!#REF!</definedName>
    <definedName name="txin190nc" localSheetId="9">'[46]thao-go'!#REF!</definedName>
    <definedName name="txin190nc" localSheetId="3">'[46]thao-go'!#REF!</definedName>
    <definedName name="txin190nc">'[46]thao-go'!#REF!</definedName>
    <definedName name="txinnc" localSheetId="7">'[46]thao-go'!#REF!</definedName>
    <definedName name="txinnc" localSheetId="6">'[46]thao-go'!#REF!</definedName>
    <definedName name="txinnc" localSheetId="9">'[46]thao-go'!#REF!</definedName>
    <definedName name="txinnc" localSheetId="3">'[46]thao-go'!#REF!</definedName>
    <definedName name="txinnc">'[46]thao-go'!#REF!</definedName>
    <definedName name="txit1nc" localSheetId="7">'[46]thao-go'!#REF!</definedName>
    <definedName name="txit1nc" localSheetId="6">'[46]thao-go'!#REF!</definedName>
    <definedName name="txit1nc" localSheetId="9">'[46]thao-go'!#REF!</definedName>
    <definedName name="txit1nc" localSheetId="3">'[46]thao-go'!#REF!</definedName>
    <definedName name="txit1nc">'[46]thao-go'!#REF!</definedName>
    <definedName name="TY" localSheetId="7">#REF!</definedName>
    <definedName name="TY" localSheetId="4">#REF!</definedName>
    <definedName name="TY" localSheetId="6">#REF!</definedName>
    <definedName name="TY" localSheetId="9">#REF!</definedName>
    <definedName name="TY" localSheetId="3">#REF!</definedName>
    <definedName name="TY">#REF!</definedName>
    <definedName name="Type">'[107]LIST '!$D$2:$D$7</definedName>
    <definedName name="TYPICAL_FLOOR___7_LEVEL" localSheetId="8">#REF!</definedName>
    <definedName name="TYPICAL_FLOOR___7_LEVEL" localSheetId="7">#REF!</definedName>
    <definedName name="TYPICAL_FLOOR___7_LEVEL" localSheetId="4">#REF!</definedName>
    <definedName name="TYPICAL_FLOOR___7_LEVEL" localSheetId="6">#REF!</definedName>
    <definedName name="TYPICAL_FLOOR___7_LEVEL" localSheetId="9">#REF!</definedName>
    <definedName name="TYPICAL_FLOOR___7_LEVEL" localSheetId="3">#REF!</definedName>
    <definedName name="TYPICAL_FLOOR___7_LEVEL">#REF!</definedName>
    <definedName name="tyu5ru5s" localSheetId="7">#REF!</definedName>
    <definedName name="tyu5ru5s" localSheetId="6">#REF!</definedName>
    <definedName name="tyu5ru5s" localSheetId="9">#REF!</definedName>
    <definedName name="tyu5ru5s">#REF!</definedName>
    <definedName name="u" hidden="1">{"'Income Statement'!$A$1:$L$32"}</definedName>
    <definedName name="u.1.1.1" localSheetId="7" hidden="1">#REF!</definedName>
    <definedName name="u.1.1.1" localSheetId="6" hidden="1">#REF!</definedName>
    <definedName name="u.1.1.1" localSheetId="9" hidden="1">#REF!</definedName>
    <definedName name="u.1.1.1" hidden="1">#REF!</definedName>
    <definedName name="ua" hidden="1">{#N/A,#N/A,FALSE,"Aging Summary";#N/A,#N/A,FALSE,"Ratio Analysis";#N/A,#N/A,FALSE,"Test 120 Day Accts";#N/A,#N/A,FALSE,"Tickmarks"}</definedName>
    <definedName name="ubtn" localSheetId="8">#REF!</definedName>
    <definedName name="ubtn" localSheetId="7">#REF!</definedName>
    <definedName name="ubtn" localSheetId="4">#REF!</definedName>
    <definedName name="ubtn" localSheetId="6">#REF!</definedName>
    <definedName name="ubtn" localSheetId="9">#REF!</definedName>
    <definedName name="ubtn" localSheetId="3">#REF!</definedName>
    <definedName name="ubtn">#REF!</definedName>
    <definedName name="ubtn00" localSheetId="7">#REF!</definedName>
    <definedName name="ubtn00" localSheetId="6">#REF!</definedName>
    <definedName name="ubtn00" localSheetId="9">#REF!</definedName>
    <definedName name="ubtn00" localSheetId="3">#REF!</definedName>
    <definedName name="ubtn00">#REF!</definedName>
    <definedName name="ubtn13" localSheetId="7">#REF!</definedName>
    <definedName name="ubtn13" localSheetId="6">#REF!</definedName>
    <definedName name="ubtn13" localSheetId="9">#REF!</definedName>
    <definedName name="ubtn13" localSheetId="3">#REF!</definedName>
    <definedName name="ubtn13">#REF!</definedName>
    <definedName name="ubtn14" localSheetId="7">#REF!</definedName>
    <definedName name="ubtn14" localSheetId="6">#REF!</definedName>
    <definedName name="ubtn14" localSheetId="9">#REF!</definedName>
    <definedName name="ubtn14" localSheetId="3">#REF!</definedName>
    <definedName name="ubtn14">#REF!</definedName>
    <definedName name="ubtn20" localSheetId="7">#REF!</definedName>
    <definedName name="ubtn20" localSheetId="6">#REF!</definedName>
    <definedName name="ubtn20" localSheetId="9">#REF!</definedName>
    <definedName name="ubtn20" localSheetId="3">#REF!</definedName>
    <definedName name="ubtn20">#REF!</definedName>
    <definedName name="ugal01" localSheetId="7">#REF!</definedName>
    <definedName name="ugal01" localSheetId="6">#REF!</definedName>
    <definedName name="ugal01" localSheetId="9">#REF!</definedName>
    <definedName name="ugal01" localSheetId="3">#REF!</definedName>
    <definedName name="ugal01">#REF!</definedName>
    <definedName name="ugal20" localSheetId="7">#REF!</definedName>
    <definedName name="ugal20" localSheetId="6">#REF!</definedName>
    <definedName name="ugal20" localSheetId="9">#REF!</definedName>
    <definedName name="ugal20" localSheetId="3">#REF!</definedName>
    <definedName name="ugal20">#REF!</definedName>
    <definedName name="ulan50" localSheetId="7">#REF!</definedName>
    <definedName name="ulan50" localSheetId="6">#REF!</definedName>
    <definedName name="ulan50" localSheetId="9">#REF!</definedName>
    <definedName name="ulan50" localSheetId="3">#REF!</definedName>
    <definedName name="ulan50">#REF!</definedName>
    <definedName name="UM" localSheetId="8" hidden="1">{"'PRODUCTIONCOST SHEET'!$B$3:$G$48"}</definedName>
    <definedName name="UM" localSheetId="4" hidden="1">{"'PRODUCTIONCOST SHEET'!$B$3:$G$48"}</definedName>
    <definedName name="UM" hidden="1">{"'PRODUCTIONCOST SHEET'!$B$3:$G$48"}</definedName>
    <definedName name="UMUM" localSheetId="7">#REF!</definedName>
    <definedName name="UMUM" localSheetId="6">#REF!</definedName>
    <definedName name="UMUM" localSheetId="9">#REF!</definedName>
    <definedName name="UMUM" localSheetId="3">#REF!</definedName>
    <definedName name="UMUM">#REF!</definedName>
    <definedName name="UNEARNEDINCOME" localSheetId="7">#REF!</definedName>
    <definedName name="UNEARNEDINCOME" localSheetId="6">#REF!</definedName>
    <definedName name="UNEARNEDINCOME" localSheetId="9">#REF!</definedName>
    <definedName name="UNEARNEDINCOME" localSheetId="3">#REF!</definedName>
    <definedName name="UNEARNEDINCOME">#REF!</definedName>
    <definedName name="UNIT" localSheetId="7">#REF!</definedName>
    <definedName name="UNIT" localSheetId="6">#REF!</definedName>
    <definedName name="UNIT" localSheetId="9">#REF!</definedName>
    <definedName name="UNIT">#REF!</definedName>
    <definedName name="UNIT17" localSheetId="7">#REF!</definedName>
    <definedName name="UNIT17" localSheetId="6">#REF!</definedName>
    <definedName name="UNIT17" localSheetId="9">#REF!</definedName>
    <definedName name="UNIT17">#REF!</definedName>
    <definedName name="UNIT17_P" localSheetId="7">#REF!</definedName>
    <definedName name="UNIT17_P" localSheetId="6">#REF!</definedName>
    <definedName name="UNIT17_P" localSheetId="9">#REF!</definedName>
    <definedName name="UNIT17_P">#REF!</definedName>
    <definedName name="UnitKantorPusat" localSheetId="7">#REF!</definedName>
    <definedName name="UnitKantorPusat" localSheetId="6">#REF!</definedName>
    <definedName name="UnitKantorPusat" localSheetId="9">#REF!</definedName>
    <definedName name="UnitKantorPusat">#REF!</definedName>
    <definedName name="UnitKantorPusatPus" localSheetId="7">#REF!</definedName>
    <definedName name="UnitKantorPusatPus" localSheetId="6">#REF!</definedName>
    <definedName name="UnitKantorPusatPus" localSheetId="9">#REF!</definedName>
    <definedName name="UnitKantorPusatPus">#REF!</definedName>
    <definedName name="UnitPerkapalan" localSheetId="7">#REF!</definedName>
    <definedName name="UnitPerkapalan" localSheetId="6">#REF!</definedName>
    <definedName name="UnitPerkapalan" localSheetId="9">#REF!</definedName>
    <definedName name="UnitPerkapalan">#REF!</definedName>
    <definedName name="UnitPerkapalanPus" localSheetId="7">#REF!</definedName>
    <definedName name="UnitPerkapalanPus" localSheetId="6">#REF!</definedName>
    <definedName name="UnitPerkapalanPus" localSheetId="9">#REF!</definedName>
    <definedName name="UnitPerkapalanPus">#REF!</definedName>
    <definedName name="unitprice">[127]Analisa!$B$16:$BG$647</definedName>
    <definedName name="UNME" localSheetId="7">[25]Material!#REF!</definedName>
    <definedName name="UNME" localSheetId="4">[25]Material!#REF!</definedName>
    <definedName name="UNME" localSheetId="6">[25]Material!#REF!</definedName>
    <definedName name="UNME" localSheetId="9">[25]Material!#REF!</definedName>
    <definedName name="UNME" localSheetId="3">[25]Material!#REF!</definedName>
    <definedName name="UNME">[25]Material!#REF!</definedName>
    <definedName name="UNREALIZEDPROFIT" localSheetId="7">#REF!</definedName>
    <definedName name="UNREALIZEDPROFIT" localSheetId="4">#REF!</definedName>
    <definedName name="UNREALIZEDPROFIT" localSheetId="6">#REF!</definedName>
    <definedName name="UNREALIZEDPROFIT" localSheetId="9">#REF!</definedName>
    <definedName name="UNREALIZEDPROFIT" localSheetId="3">#REF!</definedName>
    <definedName name="UNREALIZEDPROFIT">#REF!</definedName>
    <definedName name="UPAH" localSheetId="7">#REF!</definedName>
    <definedName name="UPAH" localSheetId="6">#REF!</definedName>
    <definedName name="UPAH" localSheetId="9">#REF!</definedName>
    <definedName name="UPAH" localSheetId="3">#REF!</definedName>
    <definedName name="UPAH">#REF!</definedName>
    <definedName name="UPAHA" localSheetId="7" hidden="1">#REF!</definedName>
    <definedName name="UPAHA" localSheetId="6" hidden="1">#REF!</definedName>
    <definedName name="UPAHA" localSheetId="9" hidden="1">#REF!</definedName>
    <definedName name="UPAHA" localSheetId="2" hidden="1">#REF!</definedName>
    <definedName name="UPAHA" hidden="1">#REF!</definedName>
    <definedName name="upas00" localSheetId="7">#REF!</definedName>
    <definedName name="upas00" localSheetId="6">#REF!</definedName>
    <definedName name="upas00" localSheetId="9">#REF!</definedName>
    <definedName name="upas00" localSheetId="3">#REF!</definedName>
    <definedName name="upas00">#REF!</definedName>
    <definedName name="upas10" localSheetId="7">#REF!</definedName>
    <definedName name="upas10" localSheetId="6">#REF!</definedName>
    <definedName name="upas10" localSheetId="9">#REF!</definedName>
    <definedName name="upas10" localSheetId="3">#REF!</definedName>
    <definedName name="upas10">#REF!</definedName>
    <definedName name="uphr00" localSheetId="7">#REF!</definedName>
    <definedName name="uphr00" localSheetId="6">#REF!</definedName>
    <definedName name="uphr00" localSheetId="9">#REF!</definedName>
    <definedName name="uphr00" localSheetId="3">#REF!</definedName>
    <definedName name="uphr00">#REF!</definedName>
    <definedName name="uphr01" localSheetId="7">#REF!</definedName>
    <definedName name="uphr01" localSheetId="6">#REF!</definedName>
    <definedName name="uphr01" localSheetId="9">#REF!</definedName>
    <definedName name="uphr01" localSheetId="3">#REF!</definedName>
    <definedName name="uphr01">#REF!</definedName>
    <definedName name="upls02" localSheetId="7">#REF!</definedName>
    <definedName name="upls02" localSheetId="6">#REF!</definedName>
    <definedName name="upls02" localSheetId="9">#REF!</definedName>
    <definedName name="upls02" localSheetId="3">#REF!</definedName>
    <definedName name="upls02">#REF!</definedName>
    <definedName name="upls07" localSheetId="7">#REF!</definedName>
    <definedName name="upls07" localSheetId="6">#REF!</definedName>
    <definedName name="upls07" localSheetId="9">#REF!</definedName>
    <definedName name="upls07" localSheetId="3">#REF!</definedName>
    <definedName name="upls07">#REF!</definedName>
    <definedName name="UPPB" localSheetId="7">#REF!</definedName>
    <definedName name="UPPB" localSheetId="6">#REF!</definedName>
    <definedName name="UPPB" localSheetId="9">#REF!</definedName>
    <definedName name="UPPB">#REF!</definedName>
    <definedName name="upto" localSheetId="7">#REF!</definedName>
    <definedName name="upto" localSheetId="6">#REF!</definedName>
    <definedName name="upto" localSheetId="9">#REF!</definedName>
    <definedName name="upto" localSheetId="3">#REF!</definedName>
    <definedName name="upto">#REF!</definedName>
    <definedName name="URAIAN">'[82]BDA-01'!$A$1:$J$363</definedName>
    <definedName name="URAIAN22E" localSheetId="7">'[56]BD Div-2'!#REF!</definedName>
    <definedName name="URAIAN22E" localSheetId="4">'[56]BD Div-2'!#REF!</definedName>
    <definedName name="URAIAN22E" localSheetId="6">'[56]BD Div-2'!#REF!</definedName>
    <definedName name="URAIAN22E" localSheetId="9">'[56]BD Div-2'!#REF!</definedName>
    <definedName name="URAIAN22E" localSheetId="3">'[56]BD Div-2'!#REF!</definedName>
    <definedName name="URAIAN22E">'[56]BD Div-2'!#REF!</definedName>
    <definedName name="URAIAN22L" localSheetId="7">'[82]BDA-01'!#REF!</definedName>
    <definedName name="URAIAN22L" localSheetId="4">'[82]BDA-01'!#REF!</definedName>
    <definedName name="URAIAN22L" localSheetId="6">'[82]BDA-01'!#REF!</definedName>
    <definedName name="URAIAN22L" localSheetId="9">'[82]BDA-01'!#REF!</definedName>
    <definedName name="URAIAN22L" localSheetId="3">'[82]BDA-01'!#REF!</definedName>
    <definedName name="URAIAN22L">'[82]BDA-01'!#REF!</definedName>
    <definedName name="URAIAN231" localSheetId="7">'[56]BD Div-2'!#REF!</definedName>
    <definedName name="URAIAN231" localSheetId="6">'[56]BD Div-2'!#REF!</definedName>
    <definedName name="URAIAN231" localSheetId="9">'[56]BD Div-2'!#REF!</definedName>
    <definedName name="URAIAN231" localSheetId="3">'[56]BD Div-2'!#REF!</definedName>
    <definedName name="URAIAN231">'[56]BD Div-2'!#REF!</definedName>
    <definedName name="URAIAN233">'[82]BDA-01'!$A$108:$J$363</definedName>
    <definedName name="Uraian234" localSheetId="7">'[56]BD Div-2'!#REF!</definedName>
    <definedName name="Uraian234" localSheetId="4">'[56]BD Div-2'!#REF!</definedName>
    <definedName name="Uraian234" localSheetId="6">'[56]BD Div-2'!#REF!</definedName>
    <definedName name="Uraian234" localSheetId="9">'[56]BD Div-2'!#REF!</definedName>
    <definedName name="Uraian234" localSheetId="3">'[56]BD Div-2'!#REF!</definedName>
    <definedName name="Uraian234">'[56]BD Div-2'!#REF!</definedName>
    <definedName name="Uraian235" localSheetId="7">'[56]BD Div-2'!#REF!</definedName>
    <definedName name="Uraian235" localSheetId="4">'[56]BD Div-2'!#REF!</definedName>
    <definedName name="Uraian235" localSheetId="6">'[56]BD Div-2'!#REF!</definedName>
    <definedName name="Uraian235" localSheetId="9">'[56]BD Div-2'!#REF!</definedName>
    <definedName name="Uraian235" localSheetId="3">'[56]BD Div-2'!#REF!</definedName>
    <definedName name="Uraian235">'[56]BD Div-2'!#REF!</definedName>
    <definedName name="Uraian236" localSheetId="7">'[133]BD Div-2 sd 7.6'!#REF!</definedName>
    <definedName name="Uraian236" localSheetId="6">'[133]BD Div-2 sd 7.6'!#REF!</definedName>
    <definedName name="Uraian236" localSheetId="9">'[133]BD Div-2 sd 7.6'!#REF!</definedName>
    <definedName name="Uraian236" localSheetId="3">'[133]BD Div-2 sd 7.6'!#REF!</definedName>
    <definedName name="Uraian236">'[133]BD Div-2 sd 7.6'!#REF!</definedName>
    <definedName name="URAIAN241" localSheetId="7">'[133]BD Div-2 sd 7.6'!#REF!</definedName>
    <definedName name="URAIAN241" localSheetId="6">'[133]BD Div-2 sd 7.6'!#REF!</definedName>
    <definedName name="URAIAN241" localSheetId="9">'[133]BD Div-2 sd 7.6'!#REF!</definedName>
    <definedName name="URAIAN241" localSheetId="3">'[133]BD Div-2 sd 7.6'!#REF!</definedName>
    <definedName name="URAIAN241">'[133]BD Div-2 sd 7.6'!#REF!</definedName>
    <definedName name="URAIAN242" localSheetId="7">'[56]BD Div-2'!#REF!</definedName>
    <definedName name="URAIAN242" localSheetId="6">'[56]BD Div-2'!#REF!</definedName>
    <definedName name="URAIAN242" localSheetId="9">'[56]BD Div-2'!#REF!</definedName>
    <definedName name="URAIAN242" localSheetId="3">'[56]BD Div-2'!#REF!</definedName>
    <definedName name="URAIAN242">'[56]BD Div-2'!#REF!</definedName>
    <definedName name="URAIAN243" localSheetId="7">'[56]BD Div-2'!#REF!</definedName>
    <definedName name="URAIAN243" localSheetId="6">'[56]BD Div-2'!#REF!</definedName>
    <definedName name="URAIAN243" localSheetId="9">'[56]BD Div-2'!#REF!</definedName>
    <definedName name="URAIAN243" localSheetId="3">'[56]BD Div-2'!#REF!</definedName>
    <definedName name="URAIAN243">'[56]BD Div-2'!#REF!</definedName>
    <definedName name="Uraian311" localSheetId="7">'[134]DIV-3'!#REF!</definedName>
    <definedName name="Uraian311" localSheetId="6">'[134]DIV-3'!#REF!</definedName>
    <definedName name="Uraian311" localSheetId="9">'[134]DIV-3'!#REF!</definedName>
    <definedName name="Uraian311" localSheetId="3">'[134]DIV-3'!#REF!</definedName>
    <definedName name="Uraian311">'[134]DIV-3'!#REF!</definedName>
    <definedName name="Uraian312" localSheetId="7">'[56]BD Div-3'!#REF!</definedName>
    <definedName name="Uraian312" localSheetId="6">'[56]BD Div-3'!#REF!</definedName>
    <definedName name="Uraian312" localSheetId="9">'[56]BD Div-3'!#REF!</definedName>
    <definedName name="Uraian312" localSheetId="3">'[56]BD Div-3'!#REF!</definedName>
    <definedName name="Uraian312">'[56]BD Div-3'!#REF!</definedName>
    <definedName name="Uraian313" localSheetId="7">'[56]BD Div-3'!#REF!</definedName>
    <definedName name="Uraian313" localSheetId="6">'[56]BD Div-3'!#REF!</definedName>
    <definedName name="Uraian313" localSheetId="9">'[56]BD Div-3'!#REF!</definedName>
    <definedName name="Uraian313" localSheetId="3">'[56]BD Div-3'!#REF!</definedName>
    <definedName name="Uraian313">'[56]BD Div-3'!#REF!</definedName>
    <definedName name="Uraian314" localSheetId="7">'[56]BD Div-3'!#REF!</definedName>
    <definedName name="Uraian314" localSheetId="6">'[56]BD Div-3'!#REF!</definedName>
    <definedName name="Uraian314" localSheetId="9">'[56]BD Div-3'!#REF!</definedName>
    <definedName name="Uraian314" localSheetId="3">'[56]BD Div-3'!#REF!</definedName>
    <definedName name="Uraian314">'[56]BD Div-3'!#REF!</definedName>
    <definedName name="Uraian315" localSheetId="7">'[56]BD Div-3'!#REF!</definedName>
    <definedName name="Uraian315" localSheetId="6">'[56]BD Div-3'!#REF!</definedName>
    <definedName name="Uraian315" localSheetId="9">'[56]BD Div-3'!#REF!</definedName>
    <definedName name="Uraian315" localSheetId="3">'[56]BD Div-3'!#REF!</definedName>
    <definedName name="Uraian315">'[56]BD Div-3'!#REF!</definedName>
    <definedName name="Uraian319" localSheetId="7">'[134]DIV-3'!#REF!</definedName>
    <definedName name="Uraian319" localSheetId="6">'[134]DIV-3'!#REF!</definedName>
    <definedName name="Uraian319" localSheetId="9">'[134]DIV-3'!#REF!</definedName>
    <definedName name="Uraian319" localSheetId="3">'[134]DIV-3'!#REF!</definedName>
    <definedName name="Uraian319">'[134]DIV-3'!#REF!</definedName>
    <definedName name="Uraian322">'[134]DIV-3'!$A$131:$J$131</definedName>
    <definedName name="URAIAN323" localSheetId="7">#REF!</definedName>
    <definedName name="URAIAN323" localSheetId="4">#REF!</definedName>
    <definedName name="URAIAN323" localSheetId="6">#REF!</definedName>
    <definedName name="URAIAN323" localSheetId="9">#REF!</definedName>
    <definedName name="URAIAN323" localSheetId="3">#REF!</definedName>
    <definedName name="URAIAN323">#REF!</definedName>
    <definedName name="URAIAN323L" localSheetId="7">#REF!</definedName>
    <definedName name="URAIAN323L" localSheetId="6">#REF!</definedName>
    <definedName name="URAIAN323L" localSheetId="9">#REF!</definedName>
    <definedName name="URAIAN323L" localSheetId="3">#REF!</definedName>
    <definedName name="URAIAN323L">#REF!</definedName>
    <definedName name="Uraian324" localSheetId="7">'[134]DIV-3'!#REF!</definedName>
    <definedName name="Uraian324" localSheetId="6">'[134]DIV-3'!#REF!</definedName>
    <definedName name="Uraian324" localSheetId="9">'[134]DIV-3'!#REF!</definedName>
    <definedName name="Uraian324" localSheetId="3">'[134]DIV-3'!#REF!</definedName>
    <definedName name="Uraian324">'[134]DIV-3'!#REF!</definedName>
    <definedName name="Uraian331" localSheetId="7">'[134]DIV-3'!#REF!</definedName>
    <definedName name="Uraian331" localSheetId="6">'[134]DIV-3'!#REF!</definedName>
    <definedName name="Uraian331" localSheetId="9">'[134]DIV-3'!#REF!</definedName>
    <definedName name="Uraian331" localSheetId="3">'[134]DIV-3'!#REF!</definedName>
    <definedName name="Uraian331">'[134]DIV-3'!#REF!</definedName>
    <definedName name="Uraian346" localSheetId="7">'[56]BD Div-3'!#REF!</definedName>
    <definedName name="Uraian346" localSheetId="6">'[56]BD Div-3'!#REF!</definedName>
    <definedName name="Uraian346" localSheetId="9">'[56]BD Div-3'!#REF!</definedName>
    <definedName name="Uraian346" localSheetId="3">'[56]BD Div-3'!#REF!</definedName>
    <definedName name="Uraian346">'[56]BD Div-3'!#REF!</definedName>
    <definedName name="URAIAN421" localSheetId="7">#REF!</definedName>
    <definedName name="URAIAN421" localSheetId="4">#REF!</definedName>
    <definedName name="URAIAN421" localSheetId="6">#REF!</definedName>
    <definedName name="URAIAN421" localSheetId="9">#REF!</definedName>
    <definedName name="URAIAN421" localSheetId="3">#REF!</definedName>
    <definedName name="URAIAN421">#REF!</definedName>
    <definedName name="URAIAN422" localSheetId="7">#REF!</definedName>
    <definedName name="URAIAN422" localSheetId="6">#REF!</definedName>
    <definedName name="URAIAN422" localSheetId="9">#REF!</definedName>
    <definedName name="URAIAN422" localSheetId="3">#REF!</definedName>
    <definedName name="URAIAN422">#REF!</definedName>
    <definedName name="URAIAN423" localSheetId="7">'[56]BD Div-4'!#REF!</definedName>
    <definedName name="URAIAN423" localSheetId="6">'[56]BD Div-4'!#REF!</definedName>
    <definedName name="URAIAN423" localSheetId="9">'[56]BD Div-4'!#REF!</definedName>
    <definedName name="URAIAN423" localSheetId="3">'[56]BD Div-4'!#REF!</definedName>
    <definedName name="URAIAN423">'[56]BD Div-4'!#REF!</definedName>
    <definedName name="URAIAN424" localSheetId="7">'[56]BD Div-4'!#REF!</definedName>
    <definedName name="URAIAN424" localSheetId="6">'[56]BD Div-4'!#REF!</definedName>
    <definedName name="URAIAN424" localSheetId="9">'[56]BD Div-4'!#REF!</definedName>
    <definedName name="URAIAN424" localSheetId="3">'[56]BD Div-4'!#REF!</definedName>
    <definedName name="URAIAN424">'[56]BD Div-4'!#REF!</definedName>
    <definedName name="URAIAN425" localSheetId="7">'[56]BD Div-4'!#REF!</definedName>
    <definedName name="URAIAN425" localSheetId="6">'[56]BD Div-4'!#REF!</definedName>
    <definedName name="URAIAN425" localSheetId="9">'[56]BD Div-4'!#REF!</definedName>
    <definedName name="URAIAN425" localSheetId="3">'[56]BD Div-4'!#REF!</definedName>
    <definedName name="URAIAN425">'[56]BD Div-4'!#REF!</definedName>
    <definedName name="URAIAN426" localSheetId="7">'[56]BD Div-4'!#REF!</definedName>
    <definedName name="URAIAN426" localSheetId="6">'[56]BD Div-4'!#REF!</definedName>
    <definedName name="URAIAN426" localSheetId="9">'[56]BD Div-4'!#REF!</definedName>
    <definedName name="URAIAN426" localSheetId="3">'[56]BD Div-4'!#REF!</definedName>
    <definedName name="URAIAN426">'[56]BD Div-4'!#REF!</definedName>
    <definedName name="URAIAN427" localSheetId="7">'[56]BD Div-4'!#REF!</definedName>
    <definedName name="URAIAN427" localSheetId="6">'[56]BD Div-4'!#REF!</definedName>
    <definedName name="URAIAN427" localSheetId="9">'[56]BD Div-4'!#REF!</definedName>
    <definedName name="URAIAN427" localSheetId="3">'[56]BD Div-4'!#REF!</definedName>
    <definedName name="URAIAN427">'[56]BD Div-4'!#REF!</definedName>
    <definedName name="URAIAN511" localSheetId="7">#REF!</definedName>
    <definedName name="URAIAN511" localSheetId="4">#REF!</definedName>
    <definedName name="URAIAN511" localSheetId="6">#REF!</definedName>
    <definedName name="URAIAN511" localSheetId="9">#REF!</definedName>
    <definedName name="URAIAN511" localSheetId="3">#REF!</definedName>
    <definedName name="URAIAN511">#REF!</definedName>
    <definedName name="URAIAN512" localSheetId="7">#REF!</definedName>
    <definedName name="URAIAN512" localSheetId="6">#REF!</definedName>
    <definedName name="URAIAN512" localSheetId="9">#REF!</definedName>
    <definedName name="URAIAN512" localSheetId="3">#REF!</definedName>
    <definedName name="URAIAN512">#REF!</definedName>
    <definedName name="URAIAN521" localSheetId="7">'[56]BD Div-5'!#REF!</definedName>
    <definedName name="URAIAN521" localSheetId="6">'[56]BD Div-5'!#REF!</definedName>
    <definedName name="URAIAN521" localSheetId="9">'[56]BD Div-5'!#REF!</definedName>
    <definedName name="URAIAN521" localSheetId="3">'[56]BD Div-5'!#REF!</definedName>
    <definedName name="URAIAN521">'[56]BD Div-5'!#REF!</definedName>
    <definedName name="URAIAN522" localSheetId="7">'[56]BD Div-5'!#REF!</definedName>
    <definedName name="URAIAN522" localSheetId="6">'[56]BD Div-5'!#REF!</definedName>
    <definedName name="URAIAN522" localSheetId="9">'[56]BD Div-5'!#REF!</definedName>
    <definedName name="URAIAN522" localSheetId="3">'[56]BD Div-5'!#REF!</definedName>
    <definedName name="URAIAN522">'[56]BD Div-5'!#REF!</definedName>
    <definedName name="URAIAN541" localSheetId="7">'[56]BD Div-5'!#REF!</definedName>
    <definedName name="URAIAN541" localSheetId="6">'[56]BD Div-5'!#REF!</definedName>
    <definedName name="URAIAN541" localSheetId="9">'[56]BD Div-5'!#REF!</definedName>
    <definedName name="URAIAN541" localSheetId="3">'[56]BD Div-5'!#REF!</definedName>
    <definedName name="URAIAN541">'[56]BD Div-5'!#REF!</definedName>
    <definedName name="URAIAN542" localSheetId="7">'[56]BD Div-5'!#REF!</definedName>
    <definedName name="URAIAN542" localSheetId="6">'[56]BD Div-5'!#REF!</definedName>
    <definedName name="URAIAN542" localSheetId="9">'[56]BD Div-5'!#REF!</definedName>
    <definedName name="URAIAN542" localSheetId="3">'[56]BD Div-5'!#REF!</definedName>
    <definedName name="URAIAN542">'[56]BD Div-5'!#REF!</definedName>
    <definedName name="URAIAN611" localSheetId="7">#REF!</definedName>
    <definedName name="URAIAN611" localSheetId="4">#REF!</definedName>
    <definedName name="URAIAN611" localSheetId="6">#REF!</definedName>
    <definedName name="URAIAN611" localSheetId="9">#REF!</definedName>
    <definedName name="URAIAN611" localSheetId="3">#REF!</definedName>
    <definedName name="URAIAN611">#REF!</definedName>
    <definedName name="URAIAN612" localSheetId="7">#REF!</definedName>
    <definedName name="URAIAN612" localSheetId="6">#REF!</definedName>
    <definedName name="URAIAN612" localSheetId="9">#REF!</definedName>
    <definedName name="URAIAN612" localSheetId="3">#REF!</definedName>
    <definedName name="URAIAN612">#REF!</definedName>
    <definedName name="URAIAN621" localSheetId="7">'[56]BD Div-6'!#REF!</definedName>
    <definedName name="URAIAN621" localSheetId="6">'[56]BD Div-6'!#REF!</definedName>
    <definedName name="URAIAN621" localSheetId="9">'[56]BD Div-6'!#REF!</definedName>
    <definedName name="URAIAN621" localSheetId="3">'[56]BD Div-6'!#REF!</definedName>
    <definedName name="URAIAN621">'[56]BD Div-6'!#REF!</definedName>
    <definedName name="URAIAN622" localSheetId="7">'[56]BD Div-6'!#REF!</definedName>
    <definedName name="URAIAN622" localSheetId="6">'[56]BD Div-6'!#REF!</definedName>
    <definedName name="URAIAN622" localSheetId="9">'[56]BD Div-6'!#REF!</definedName>
    <definedName name="URAIAN622" localSheetId="3">'[56]BD Div-6'!#REF!</definedName>
    <definedName name="URAIAN622">'[56]BD Div-6'!#REF!</definedName>
    <definedName name="URAIAN623" localSheetId="7">'[56]BD Div-6'!#REF!</definedName>
    <definedName name="URAIAN623" localSheetId="6">'[56]BD Div-6'!#REF!</definedName>
    <definedName name="URAIAN623" localSheetId="9">'[56]BD Div-6'!#REF!</definedName>
    <definedName name="URAIAN623" localSheetId="3">'[56]BD Div-6'!#REF!</definedName>
    <definedName name="URAIAN623">'[56]BD Div-6'!#REF!</definedName>
    <definedName name="URAIAN631" localSheetId="7">'[56]BD Div-6'!#REF!</definedName>
    <definedName name="URAIAN631" localSheetId="6">'[56]BD Div-6'!#REF!</definedName>
    <definedName name="URAIAN631" localSheetId="9">'[56]BD Div-6'!#REF!</definedName>
    <definedName name="URAIAN631" localSheetId="3">'[56]BD Div-6'!#REF!</definedName>
    <definedName name="URAIAN631">'[56]BD Div-6'!#REF!</definedName>
    <definedName name="URAIAN632" localSheetId="7">'[56]BD Div-6'!#REF!</definedName>
    <definedName name="URAIAN632" localSheetId="6">'[56]BD Div-6'!#REF!</definedName>
    <definedName name="URAIAN632" localSheetId="9">'[56]BD Div-6'!#REF!</definedName>
    <definedName name="URAIAN632" localSheetId="3">'[56]BD Div-6'!#REF!</definedName>
    <definedName name="URAIAN632">'[56]BD Div-6'!#REF!</definedName>
    <definedName name="URAIAN633" localSheetId="7">'[56]BD Div-6'!#REF!</definedName>
    <definedName name="URAIAN633" localSheetId="6">'[56]BD Div-6'!#REF!</definedName>
    <definedName name="URAIAN633" localSheetId="9">'[56]BD Div-6'!#REF!</definedName>
    <definedName name="URAIAN633" localSheetId="3">'[56]BD Div-6'!#REF!</definedName>
    <definedName name="URAIAN633">'[56]BD Div-6'!#REF!</definedName>
    <definedName name="URAIAN634" localSheetId="7">'[56]BD Div-6'!#REF!</definedName>
    <definedName name="URAIAN634" localSheetId="6">'[56]BD Div-6'!#REF!</definedName>
    <definedName name="URAIAN634" localSheetId="9">'[56]BD Div-6'!#REF!</definedName>
    <definedName name="URAIAN634" localSheetId="3">'[56]BD Div-6'!#REF!</definedName>
    <definedName name="URAIAN634">'[56]BD Div-6'!#REF!</definedName>
    <definedName name="URAIAN635" localSheetId="7">'[56]BD Div-6'!#REF!</definedName>
    <definedName name="URAIAN635" localSheetId="6">'[56]BD Div-6'!#REF!</definedName>
    <definedName name="URAIAN635" localSheetId="9">'[56]BD Div-6'!#REF!</definedName>
    <definedName name="URAIAN635" localSheetId="3">'[56]BD Div-6'!#REF!</definedName>
    <definedName name="URAIAN635">'[56]BD Div-6'!#REF!</definedName>
    <definedName name="URAIAN635A" localSheetId="7">'[56]BD Div-6'!#REF!</definedName>
    <definedName name="URAIAN635A" localSheetId="6">'[56]BD Div-6'!#REF!</definedName>
    <definedName name="URAIAN635A" localSheetId="9">'[56]BD Div-6'!#REF!</definedName>
    <definedName name="URAIAN635A" localSheetId="3">'[56]BD Div-6'!#REF!</definedName>
    <definedName name="URAIAN635A">'[56]BD Div-6'!#REF!</definedName>
    <definedName name="URAIAN636" localSheetId="7">#REF!</definedName>
    <definedName name="URAIAN636" localSheetId="4">#REF!</definedName>
    <definedName name="URAIAN636" localSheetId="6">#REF!</definedName>
    <definedName name="URAIAN636" localSheetId="9">#REF!</definedName>
    <definedName name="URAIAN636" localSheetId="3">#REF!</definedName>
    <definedName name="URAIAN636">#REF!</definedName>
    <definedName name="URAIAN641L" localSheetId="7">#REF!</definedName>
    <definedName name="URAIAN641L" localSheetId="6">#REF!</definedName>
    <definedName name="URAIAN641L" localSheetId="9">#REF!</definedName>
    <definedName name="URAIAN641L" localSheetId="3">#REF!</definedName>
    <definedName name="URAIAN641L">#REF!</definedName>
    <definedName name="URAIAN642" localSheetId="7">#REF!</definedName>
    <definedName name="URAIAN642" localSheetId="6">#REF!</definedName>
    <definedName name="URAIAN642" localSheetId="9">#REF!</definedName>
    <definedName name="URAIAN642" localSheetId="3">#REF!</definedName>
    <definedName name="URAIAN642">#REF!</definedName>
    <definedName name="URAIAN65" localSheetId="7">'[56]BD Div-6'!#REF!</definedName>
    <definedName name="URAIAN65" localSheetId="6">'[56]BD Div-6'!#REF!</definedName>
    <definedName name="URAIAN65" localSheetId="9">'[56]BD Div-6'!#REF!</definedName>
    <definedName name="URAIAN65" localSheetId="3">'[56]BD Div-6'!#REF!</definedName>
    <definedName name="URAIAN65">'[56]BD Div-6'!#REF!</definedName>
    <definedName name="URAIAN66PERATA" localSheetId="7">'[56]BD Div-6'!#REF!</definedName>
    <definedName name="URAIAN66PERATA" localSheetId="6">'[56]BD Div-6'!#REF!</definedName>
    <definedName name="URAIAN66PERATA" localSheetId="9">'[56]BD Div-6'!#REF!</definedName>
    <definedName name="URAIAN66PERATA" localSheetId="3">'[56]BD Div-6'!#REF!</definedName>
    <definedName name="URAIAN66PERATA">'[56]BD Div-6'!#REF!</definedName>
    <definedName name="URAIAN66PERMUKAAN" localSheetId="7">'[56]BD Div-6'!#REF!</definedName>
    <definedName name="URAIAN66PERMUKAAN" localSheetId="6">'[56]BD Div-6'!#REF!</definedName>
    <definedName name="URAIAN66PERMUKAAN" localSheetId="9">'[56]BD Div-6'!#REF!</definedName>
    <definedName name="URAIAN66PERMUKAAN" localSheetId="3">'[56]BD Div-6'!#REF!</definedName>
    <definedName name="URAIAN66PERMUKAAN">'[56]BD Div-6'!#REF!</definedName>
    <definedName name="URAIAN7101" localSheetId="7">'[56]BD Div-7'!#REF!</definedName>
    <definedName name="URAIAN7101" localSheetId="6">'[56]BD Div-7'!#REF!</definedName>
    <definedName name="URAIAN7101" localSheetId="9">'[56]BD Div-7'!#REF!</definedName>
    <definedName name="URAIAN7101" localSheetId="3">'[56]BD Div-7'!#REF!</definedName>
    <definedName name="URAIAN7101">'[56]BD Div-7'!#REF!</definedName>
    <definedName name="URAIAN7102" localSheetId="7">'[56]BD Div-7'!#REF!</definedName>
    <definedName name="URAIAN7102" localSheetId="6">'[56]BD Div-7'!#REF!</definedName>
    <definedName name="URAIAN7102" localSheetId="9">'[56]BD Div-7'!#REF!</definedName>
    <definedName name="URAIAN7102" localSheetId="3">'[56]BD Div-7'!#REF!</definedName>
    <definedName name="URAIAN7102">'[56]BD Div-7'!#REF!</definedName>
    <definedName name="URAIAN7103" localSheetId="7">'[56]BD Div-7'!#REF!</definedName>
    <definedName name="URAIAN7103" localSheetId="6">'[56]BD Div-7'!#REF!</definedName>
    <definedName name="URAIAN7103" localSheetId="9">'[56]BD Div-7'!#REF!</definedName>
    <definedName name="URAIAN7103" localSheetId="3">'[56]BD Div-7'!#REF!</definedName>
    <definedName name="URAIAN7103">'[56]BD Div-7'!#REF!</definedName>
    <definedName name="URAIAN711" localSheetId="7">#REF!</definedName>
    <definedName name="URAIAN711" localSheetId="4">#REF!</definedName>
    <definedName name="URAIAN711" localSheetId="6">#REF!</definedName>
    <definedName name="URAIAN711" localSheetId="9">#REF!</definedName>
    <definedName name="URAIAN711" localSheetId="3">#REF!</definedName>
    <definedName name="URAIAN711">#REF!</definedName>
    <definedName name="URAIAN712" localSheetId="7">'[56]BD Div-7'!#REF!</definedName>
    <definedName name="URAIAN712" localSheetId="4">'[56]BD Div-7'!#REF!</definedName>
    <definedName name="URAIAN712" localSheetId="6">'[56]BD Div-7'!#REF!</definedName>
    <definedName name="URAIAN712" localSheetId="9">'[56]BD Div-7'!#REF!</definedName>
    <definedName name="URAIAN712" localSheetId="3">'[56]BD Div-7'!#REF!</definedName>
    <definedName name="URAIAN712">'[56]BD Div-7'!#REF!</definedName>
    <definedName name="URAIAN713">'[134]DIV-7'!$A$195:$J$195</definedName>
    <definedName name="URAIAN714" localSheetId="7">#REF!</definedName>
    <definedName name="URAIAN714" localSheetId="4">#REF!</definedName>
    <definedName name="URAIAN714" localSheetId="6">#REF!</definedName>
    <definedName name="URAIAN714" localSheetId="9">#REF!</definedName>
    <definedName name="URAIAN714" localSheetId="3">#REF!</definedName>
    <definedName name="URAIAN714">#REF!</definedName>
    <definedName name="URAIAN715">'[134]DIV-7'!$A$201:$J$389</definedName>
    <definedName name="URAIAN716" localSheetId="7">'[56]BD Div-7'!#REF!</definedName>
    <definedName name="URAIAN716" localSheetId="4">'[56]BD Div-7'!#REF!</definedName>
    <definedName name="URAIAN716" localSheetId="6">'[56]BD Div-7'!#REF!</definedName>
    <definedName name="URAIAN716" localSheetId="9">'[56]BD Div-7'!#REF!</definedName>
    <definedName name="URAIAN716" localSheetId="3">'[56]BD Div-7'!#REF!</definedName>
    <definedName name="URAIAN716">'[56]BD Div-7'!#REF!</definedName>
    <definedName name="URAIAN717" localSheetId="7">'[56]BD Div-7'!#REF!</definedName>
    <definedName name="URAIAN717" localSheetId="4">'[56]BD Div-7'!#REF!</definedName>
    <definedName name="URAIAN717" localSheetId="6">'[56]BD Div-7'!#REF!</definedName>
    <definedName name="URAIAN717" localSheetId="9">'[56]BD Div-7'!#REF!</definedName>
    <definedName name="URAIAN717" localSheetId="3">'[56]BD Div-7'!#REF!</definedName>
    <definedName name="URAIAN717">'[56]BD Div-7'!#REF!</definedName>
    <definedName name="URAIAN718" localSheetId="7">'[56]BD Div-7'!#REF!</definedName>
    <definedName name="URAIAN718" localSheetId="6">'[56]BD Div-7'!#REF!</definedName>
    <definedName name="URAIAN718" localSheetId="9">'[56]BD Div-7'!#REF!</definedName>
    <definedName name="URAIAN718" localSheetId="3">'[56]BD Div-7'!#REF!</definedName>
    <definedName name="URAIAN718">'[56]BD Div-7'!#REF!</definedName>
    <definedName name="URAIAN721" localSheetId="7">#REF!</definedName>
    <definedName name="URAIAN721" localSheetId="4">#REF!</definedName>
    <definedName name="URAIAN721" localSheetId="6">#REF!</definedName>
    <definedName name="URAIAN721" localSheetId="9">#REF!</definedName>
    <definedName name="URAIAN721" localSheetId="3">#REF!</definedName>
    <definedName name="URAIAN721">#REF!</definedName>
    <definedName name="URAIAN731" localSheetId="7">#REF!</definedName>
    <definedName name="URAIAN731" localSheetId="6">#REF!</definedName>
    <definedName name="URAIAN731" localSheetId="9">#REF!</definedName>
    <definedName name="URAIAN731" localSheetId="3">#REF!</definedName>
    <definedName name="URAIAN731">#REF!</definedName>
    <definedName name="URAIAN732" localSheetId="7">#REF!</definedName>
    <definedName name="URAIAN732" localSheetId="6">#REF!</definedName>
    <definedName name="URAIAN732" localSheetId="9">#REF!</definedName>
    <definedName name="URAIAN732" localSheetId="3">#REF!</definedName>
    <definedName name="URAIAN732">#REF!</definedName>
    <definedName name="URAIAN733" localSheetId="7">#REF!</definedName>
    <definedName name="URAIAN733" localSheetId="6">#REF!</definedName>
    <definedName name="URAIAN733" localSheetId="9">#REF!</definedName>
    <definedName name="URAIAN733" localSheetId="3">#REF!</definedName>
    <definedName name="URAIAN733">#REF!</definedName>
    <definedName name="URAIAN734" localSheetId="7">#REF!</definedName>
    <definedName name="URAIAN734" localSheetId="6">#REF!</definedName>
    <definedName name="URAIAN734" localSheetId="9">#REF!</definedName>
    <definedName name="URAIAN734" localSheetId="3">#REF!</definedName>
    <definedName name="URAIAN734">#REF!</definedName>
    <definedName name="URAIAN735" localSheetId="7">#REF!</definedName>
    <definedName name="URAIAN735" localSheetId="6">#REF!</definedName>
    <definedName name="URAIAN735" localSheetId="9">#REF!</definedName>
    <definedName name="URAIAN735" localSheetId="3">#REF!</definedName>
    <definedName name="URAIAN735">#REF!</definedName>
    <definedName name="URAIAN744" localSheetId="7">'[56]BD Div-7'!#REF!</definedName>
    <definedName name="URAIAN744" localSheetId="6">'[56]BD Div-7'!#REF!</definedName>
    <definedName name="URAIAN744" localSheetId="9">'[56]BD Div-7'!#REF!</definedName>
    <definedName name="URAIAN744" localSheetId="3">'[56]BD Div-7'!#REF!</definedName>
    <definedName name="URAIAN744">'[56]BD Div-7'!#REF!</definedName>
    <definedName name="URAIAN745" localSheetId="7">'[56]BD Div-7'!#REF!</definedName>
    <definedName name="URAIAN745" localSheetId="6">'[56]BD Div-7'!#REF!</definedName>
    <definedName name="URAIAN745" localSheetId="9">'[56]BD Div-7'!#REF!</definedName>
    <definedName name="URAIAN745" localSheetId="3">'[56]BD Div-7'!#REF!</definedName>
    <definedName name="URAIAN745">'[56]BD Div-7'!#REF!</definedName>
    <definedName name="URAIAN7610" localSheetId="7">'[56]BD Div-7'!#REF!</definedName>
    <definedName name="URAIAN7610" localSheetId="6">'[56]BD Div-7'!#REF!</definedName>
    <definedName name="URAIAN7610" localSheetId="9">'[56]BD Div-7'!#REF!</definedName>
    <definedName name="URAIAN7610" localSheetId="3">'[56]BD Div-7'!#REF!</definedName>
    <definedName name="URAIAN7610">'[56]BD Div-7'!#REF!</definedName>
    <definedName name="URAIAN7612a" localSheetId="7">'[56]BD Div-7'!#REF!</definedName>
    <definedName name="URAIAN7612a" localSheetId="6">'[56]BD Div-7'!#REF!</definedName>
    <definedName name="URAIAN7612a" localSheetId="9">'[56]BD Div-7'!#REF!</definedName>
    <definedName name="URAIAN7612a" localSheetId="3">'[56]BD Div-7'!#REF!</definedName>
    <definedName name="URAIAN7612a">'[56]BD Div-7'!#REF!</definedName>
    <definedName name="URAIAN7612b" localSheetId="7">'[56]BD Div-7'!#REF!</definedName>
    <definedName name="URAIAN7612b" localSheetId="6">'[56]BD Div-7'!#REF!</definedName>
    <definedName name="URAIAN7612b" localSheetId="9">'[56]BD Div-7'!#REF!</definedName>
    <definedName name="URAIAN7612b" localSheetId="3">'[56]BD Div-7'!#REF!</definedName>
    <definedName name="URAIAN7612b">'[56]BD Div-7'!#REF!</definedName>
    <definedName name="URAIAN7612c" localSheetId="7">'[56]BD Div-7'!#REF!</definedName>
    <definedName name="URAIAN7612c" localSheetId="6">'[56]BD Div-7'!#REF!</definedName>
    <definedName name="URAIAN7612c" localSheetId="9">'[56]BD Div-7'!#REF!</definedName>
    <definedName name="URAIAN7612c" localSheetId="3">'[56]BD Div-7'!#REF!</definedName>
    <definedName name="URAIAN7612c">'[56]BD Div-7'!#REF!</definedName>
    <definedName name="URAIAN7613a" localSheetId="7">'[56]BD Div-7'!#REF!</definedName>
    <definedName name="URAIAN7613a" localSheetId="6">'[56]BD Div-7'!#REF!</definedName>
    <definedName name="URAIAN7613a" localSheetId="9">'[56]BD Div-7'!#REF!</definedName>
    <definedName name="URAIAN7613a" localSheetId="3">'[56]BD Div-7'!#REF!</definedName>
    <definedName name="URAIAN7613a">'[56]BD Div-7'!#REF!</definedName>
    <definedName name="URAIAN7613b" localSheetId="7">'[56]BD Div-7'!#REF!</definedName>
    <definedName name="URAIAN7613b" localSheetId="6">'[56]BD Div-7'!#REF!</definedName>
    <definedName name="URAIAN7613b" localSheetId="9">'[56]BD Div-7'!#REF!</definedName>
    <definedName name="URAIAN7613b" localSheetId="3">'[56]BD Div-7'!#REF!</definedName>
    <definedName name="URAIAN7613b">'[56]BD Div-7'!#REF!</definedName>
    <definedName name="URAIAN7613c" localSheetId="7">'[56]BD Div-7'!#REF!</definedName>
    <definedName name="URAIAN7613c" localSheetId="6">'[56]BD Div-7'!#REF!</definedName>
    <definedName name="URAIAN7613c" localSheetId="9">'[56]BD Div-7'!#REF!</definedName>
    <definedName name="URAIAN7613c" localSheetId="3">'[56]BD Div-7'!#REF!</definedName>
    <definedName name="URAIAN7613c">'[56]BD Div-7'!#REF!</definedName>
    <definedName name="URAIAN7614a" localSheetId="7">'[56]BD Div-7'!#REF!</definedName>
    <definedName name="URAIAN7614a" localSheetId="6">'[56]BD Div-7'!#REF!</definedName>
    <definedName name="URAIAN7614a" localSheetId="9">'[56]BD Div-7'!#REF!</definedName>
    <definedName name="URAIAN7614a" localSheetId="3">'[56]BD Div-7'!#REF!</definedName>
    <definedName name="URAIAN7614a">'[56]BD Div-7'!#REF!</definedName>
    <definedName name="URAIAN7614b" localSheetId="7">'[56]BD Div-7'!#REF!</definedName>
    <definedName name="URAIAN7614b" localSheetId="6">'[56]BD Div-7'!#REF!</definedName>
    <definedName name="URAIAN7614b" localSheetId="9">'[56]BD Div-7'!#REF!</definedName>
    <definedName name="URAIAN7614b" localSheetId="3">'[56]BD Div-7'!#REF!</definedName>
    <definedName name="URAIAN7614b">'[56]BD Div-7'!#REF!</definedName>
    <definedName name="URAIAN7614d" localSheetId="7">'[56]BD Div-7'!#REF!</definedName>
    <definedName name="URAIAN7614d" localSheetId="6">'[56]BD Div-7'!#REF!</definedName>
    <definedName name="URAIAN7614d" localSheetId="9">'[56]BD Div-7'!#REF!</definedName>
    <definedName name="URAIAN7614d" localSheetId="3">'[56]BD Div-7'!#REF!</definedName>
    <definedName name="URAIAN7614d">'[56]BD Div-7'!#REF!</definedName>
    <definedName name="URAIAN7614e" localSheetId="7">'[56]BD Div-7'!#REF!</definedName>
    <definedName name="URAIAN7614e" localSheetId="6">'[56]BD Div-7'!#REF!</definedName>
    <definedName name="URAIAN7614e" localSheetId="9">'[56]BD Div-7'!#REF!</definedName>
    <definedName name="URAIAN7614e" localSheetId="3">'[56]BD Div-7'!#REF!</definedName>
    <definedName name="URAIAN7614e">'[56]BD Div-7'!#REF!</definedName>
    <definedName name="URAIAN7618" localSheetId="7">'[56]BD Div-7'!#REF!</definedName>
    <definedName name="URAIAN7618" localSheetId="6">'[56]BD Div-7'!#REF!</definedName>
    <definedName name="URAIAN7618" localSheetId="9">'[56]BD Div-7'!#REF!</definedName>
    <definedName name="URAIAN7618" localSheetId="3">'[56]BD Div-7'!#REF!</definedName>
    <definedName name="URAIAN7618">'[56]BD Div-7'!#REF!</definedName>
    <definedName name="URAIAN7619" localSheetId="7">'[134]DIV-7'!#REF!</definedName>
    <definedName name="URAIAN7619" localSheetId="6">'[134]DIV-7'!#REF!</definedName>
    <definedName name="URAIAN7619" localSheetId="9">'[134]DIV-7'!#REF!</definedName>
    <definedName name="URAIAN7619" localSheetId="3">'[134]DIV-7'!#REF!</definedName>
    <definedName name="URAIAN7619">'[134]DIV-7'!#REF!</definedName>
    <definedName name="URAIAN768" localSheetId="7">'[56]BD Div-7'!#REF!</definedName>
    <definedName name="URAIAN768" localSheetId="6">'[56]BD Div-7'!#REF!</definedName>
    <definedName name="URAIAN768" localSheetId="9">'[56]BD Div-7'!#REF!</definedName>
    <definedName name="URAIAN768" localSheetId="3">'[56]BD Div-7'!#REF!</definedName>
    <definedName name="URAIAN768">'[56]BD Div-7'!#REF!</definedName>
    <definedName name="URAIAN769" localSheetId="7">'[56]BD Div-7'!#REF!</definedName>
    <definedName name="URAIAN769" localSheetId="6">'[56]BD Div-7'!#REF!</definedName>
    <definedName name="URAIAN769" localSheetId="9">'[56]BD Div-7'!#REF!</definedName>
    <definedName name="URAIAN769" localSheetId="3">'[56]BD Div-7'!#REF!</definedName>
    <definedName name="URAIAN769">'[56]BD Div-7'!#REF!</definedName>
    <definedName name="URAIAN76x" localSheetId="7">'[56]BD Div-7'!#REF!</definedName>
    <definedName name="URAIAN76x" localSheetId="6">'[56]BD Div-7'!#REF!</definedName>
    <definedName name="URAIAN76x" localSheetId="9">'[56]BD Div-7'!#REF!</definedName>
    <definedName name="URAIAN76x" localSheetId="3">'[56]BD Div-7'!#REF!</definedName>
    <definedName name="URAIAN76x">'[56]BD Div-7'!#REF!</definedName>
    <definedName name="URAIAN771a" localSheetId="7">#REF!</definedName>
    <definedName name="URAIAN771a" localSheetId="4">#REF!</definedName>
    <definedName name="URAIAN771a" localSheetId="6">#REF!</definedName>
    <definedName name="URAIAN771a" localSheetId="9">#REF!</definedName>
    <definedName name="URAIAN771a" localSheetId="3">#REF!</definedName>
    <definedName name="URAIAN771a">#REF!</definedName>
    <definedName name="URAIAN771b" localSheetId="7">#REF!</definedName>
    <definedName name="URAIAN771b" localSheetId="6">#REF!</definedName>
    <definedName name="URAIAN771b" localSheetId="9">#REF!</definedName>
    <definedName name="URAIAN771b" localSheetId="3">#REF!</definedName>
    <definedName name="URAIAN771b">#REF!</definedName>
    <definedName name="URAIAN771c" localSheetId="7">#REF!</definedName>
    <definedName name="URAIAN771c" localSheetId="6">#REF!</definedName>
    <definedName name="URAIAN771c" localSheetId="9">#REF!</definedName>
    <definedName name="URAIAN771c" localSheetId="3">#REF!</definedName>
    <definedName name="URAIAN771c">#REF!</definedName>
    <definedName name="URAIAN771d" localSheetId="7">#REF!</definedName>
    <definedName name="URAIAN771d" localSheetId="6">#REF!</definedName>
    <definedName name="URAIAN771d" localSheetId="9">#REF!</definedName>
    <definedName name="URAIAN771d" localSheetId="3">#REF!</definedName>
    <definedName name="URAIAN771d">#REF!</definedName>
    <definedName name="URAIAN772a" localSheetId="7">#REF!</definedName>
    <definedName name="URAIAN772a" localSheetId="6">#REF!</definedName>
    <definedName name="URAIAN772a" localSheetId="9">#REF!</definedName>
    <definedName name="URAIAN772a" localSheetId="3">#REF!</definedName>
    <definedName name="URAIAN772a">#REF!</definedName>
    <definedName name="URAIAN772b" localSheetId="7">#REF!</definedName>
    <definedName name="URAIAN772b" localSheetId="6">#REF!</definedName>
    <definedName name="URAIAN772b" localSheetId="9">#REF!</definedName>
    <definedName name="URAIAN772b" localSheetId="3">#REF!</definedName>
    <definedName name="URAIAN772b">#REF!</definedName>
    <definedName name="URAIAN772c" localSheetId="7">#REF!</definedName>
    <definedName name="URAIAN772c" localSheetId="6">#REF!</definedName>
    <definedName name="URAIAN772c" localSheetId="9">#REF!</definedName>
    <definedName name="URAIAN772c" localSheetId="3">#REF!</definedName>
    <definedName name="URAIAN772c">#REF!</definedName>
    <definedName name="URAIAN772d" localSheetId="7">#REF!</definedName>
    <definedName name="URAIAN772d" localSheetId="6">#REF!</definedName>
    <definedName name="URAIAN772d" localSheetId="9">#REF!</definedName>
    <definedName name="URAIAN772d" localSheetId="3">#REF!</definedName>
    <definedName name="URAIAN772d">#REF!</definedName>
    <definedName name="URAIAN79manual" localSheetId="7">'[134]DIV-7'!#REF!</definedName>
    <definedName name="URAIAN79manual" localSheetId="6">'[134]DIV-7'!#REF!</definedName>
    <definedName name="URAIAN79manual" localSheetId="9">'[134]DIV-7'!#REF!</definedName>
    <definedName name="URAIAN79manual" localSheetId="3">'[134]DIV-7'!#REF!</definedName>
    <definedName name="URAIAN79manual">'[134]DIV-7'!#REF!</definedName>
    <definedName name="URAIAN79mekanis" localSheetId="7">'[56]BD Div-7'!#REF!</definedName>
    <definedName name="URAIAN79mekanis" localSheetId="6">'[56]BD Div-7'!#REF!</definedName>
    <definedName name="URAIAN79mekanis" localSheetId="9">'[56]BD Div-7'!#REF!</definedName>
    <definedName name="URAIAN79mekanis" localSheetId="3">'[56]BD Div-7'!#REF!</definedName>
    <definedName name="URAIAN79mekanis">'[56]BD Div-7'!#REF!</definedName>
    <definedName name="URAIAN811">'[134]DIV-8'!$A$1:$J$179</definedName>
    <definedName name="URAIAN812">'[134]DIV-8'!$A$180:$J$358</definedName>
    <definedName name="URAIAN813" localSheetId="7">'[56]BD Div-8'!#REF!</definedName>
    <definedName name="URAIAN813" localSheetId="4">'[56]BD Div-8'!#REF!</definedName>
    <definedName name="URAIAN813" localSheetId="6">'[56]BD Div-8'!#REF!</definedName>
    <definedName name="URAIAN813" localSheetId="9">'[56]BD Div-8'!#REF!</definedName>
    <definedName name="URAIAN813" localSheetId="3">'[56]BD Div-8'!#REF!</definedName>
    <definedName name="URAIAN813">'[56]BD Div-8'!#REF!</definedName>
    <definedName name="URAIAN814" localSheetId="7">'[56]BD Div-8'!#REF!</definedName>
    <definedName name="URAIAN814" localSheetId="4">'[56]BD Div-8'!#REF!</definedName>
    <definedName name="URAIAN814" localSheetId="6">'[56]BD Div-8'!#REF!</definedName>
    <definedName name="URAIAN814" localSheetId="9">'[56]BD Div-8'!#REF!</definedName>
    <definedName name="URAIAN814" localSheetId="3">'[56]BD Div-8'!#REF!</definedName>
    <definedName name="URAIAN814">'[56]BD Div-8'!#REF!</definedName>
    <definedName name="URAIAN815">'[134]DIV-8'!$A$717:$J$895</definedName>
    <definedName name="URAIAN817" localSheetId="7">'[56]BD Div-8'!#REF!</definedName>
    <definedName name="URAIAN817" localSheetId="4">'[56]BD Div-8'!#REF!</definedName>
    <definedName name="URAIAN817" localSheetId="6">'[56]BD Div-8'!#REF!</definedName>
    <definedName name="URAIAN817" localSheetId="9">'[56]BD Div-8'!#REF!</definedName>
    <definedName name="URAIAN817" localSheetId="3">'[56]BD Div-8'!#REF!</definedName>
    <definedName name="URAIAN817">'[56]BD Div-8'!#REF!</definedName>
    <definedName name="URAIAN818" localSheetId="7">'[56]BD Div-8'!#REF!</definedName>
    <definedName name="URAIAN818" localSheetId="4">'[56]BD Div-8'!#REF!</definedName>
    <definedName name="URAIAN818" localSheetId="6">'[56]BD Div-8'!#REF!</definedName>
    <definedName name="URAIAN818" localSheetId="9">'[56]BD Div-8'!#REF!</definedName>
    <definedName name="URAIAN818" localSheetId="3">'[56]BD Div-8'!#REF!</definedName>
    <definedName name="URAIAN818">'[56]BD Div-8'!#REF!</definedName>
    <definedName name="URAIAN819" localSheetId="7">'[56]BD Div-8'!#REF!</definedName>
    <definedName name="URAIAN819" localSheetId="6">'[56]BD Div-8'!#REF!</definedName>
    <definedName name="URAIAN819" localSheetId="9">'[56]BD Div-8'!#REF!</definedName>
    <definedName name="URAIAN819" localSheetId="3">'[56]BD Div-8'!#REF!</definedName>
    <definedName name="URAIAN819">'[56]BD Div-8'!#REF!</definedName>
    <definedName name="URAIAN82" localSheetId="7">'[56]BD Div-8'!#REF!</definedName>
    <definedName name="URAIAN82" localSheetId="6">'[56]BD Div-8'!#REF!</definedName>
    <definedName name="URAIAN82" localSheetId="9">'[56]BD Div-8'!#REF!</definedName>
    <definedName name="URAIAN82" localSheetId="3">'[56]BD Div-8'!#REF!</definedName>
    <definedName name="URAIAN82">'[56]BD Div-8'!#REF!</definedName>
    <definedName name="Uraian841" localSheetId="7">'[56]BD Div-8'!#REF!</definedName>
    <definedName name="Uraian841" localSheetId="6">'[56]BD Div-8'!#REF!</definedName>
    <definedName name="Uraian841" localSheetId="9">'[56]BD Div-8'!#REF!</definedName>
    <definedName name="Uraian841" localSheetId="3">'[56]BD Div-8'!#REF!</definedName>
    <definedName name="Uraian841">'[56]BD Div-8'!#REF!</definedName>
    <definedName name="Uraian8410">'[134]DIV-8'!$A$2222:$J$2343</definedName>
    <definedName name="Uraian842" localSheetId="7">'[56]BD Div-8'!#REF!</definedName>
    <definedName name="Uraian842" localSheetId="4">'[56]BD Div-8'!#REF!</definedName>
    <definedName name="Uraian842" localSheetId="6">'[56]BD Div-8'!#REF!</definedName>
    <definedName name="Uraian842" localSheetId="9">'[56]BD Div-8'!#REF!</definedName>
    <definedName name="Uraian842" localSheetId="3">'[56]BD Div-8'!#REF!</definedName>
    <definedName name="Uraian842">'[56]BD Div-8'!#REF!</definedName>
    <definedName name="Uraian844" localSheetId="7">'[56]BD Div-8'!#REF!</definedName>
    <definedName name="Uraian844" localSheetId="4">'[56]BD Div-8'!#REF!</definedName>
    <definedName name="Uraian844" localSheetId="6">'[56]BD Div-8'!#REF!</definedName>
    <definedName name="Uraian844" localSheetId="9">'[56]BD Div-8'!#REF!</definedName>
    <definedName name="Uraian844" localSheetId="3">'[56]BD Div-8'!#REF!</definedName>
    <definedName name="Uraian844">'[56]BD Div-8'!#REF!</definedName>
    <definedName name="Uraian845">'[134]DIV-8'!$A$1856:$J$1977</definedName>
    <definedName name="Uraian846">'[134]DIV-8'!$A$1978:$J$2099</definedName>
    <definedName name="Uraian847">'[134]DIV-8'!$A$2100:$J$2221</definedName>
    <definedName name="URAIANGEOTEKSTIL" localSheetId="7">'[56]BD Div-7'!#REF!</definedName>
    <definedName name="URAIANGEOTEKSTIL" localSheetId="4">'[56]BD Div-7'!#REF!</definedName>
    <definedName name="URAIANGEOTEKSTIL" localSheetId="6">'[56]BD Div-7'!#REF!</definedName>
    <definedName name="URAIANGEOTEKSTIL" localSheetId="9">'[56]BD Div-7'!#REF!</definedName>
    <definedName name="URAIANGEOTEKSTIL" localSheetId="3">'[56]BD Div-7'!#REF!</definedName>
    <definedName name="URAIANGEOTEKSTIL">'[56]BD Div-7'!#REF!</definedName>
    <definedName name="urug20" localSheetId="7">#REF!</definedName>
    <definedName name="urug20" localSheetId="4">#REF!</definedName>
    <definedName name="urug20" localSheetId="6">#REF!</definedName>
    <definedName name="urug20" localSheetId="9">#REF!</definedName>
    <definedName name="urug20" localSheetId="3">#REF!</definedName>
    <definedName name="urug20">#REF!</definedName>
    <definedName name="USA" hidden="1">{"'Income Statement'!$A$1:$L$32"}</definedName>
    <definedName name="USD" localSheetId="7">#REF!</definedName>
    <definedName name="USD" localSheetId="6">#REF!</definedName>
    <definedName name="USD" localSheetId="9">#REF!</definedName>
    <definedName name="USD" localSheetId="3">#REF!</definedName>
    <definedName name="USD">#REF!</definedName>
    <definedName name="ush_1" localSheetId="7">#REF!</definedName>
    <definedName name="ush_1" localSheetId="6">#REF!</definedName>
    <definedName name="ush_1" localSheetId="9">#REF!</definedName>
    <definedName name="ush_1">#REF!</definedName>
    <definedName name="ush_2" localSheetId="7">#REF!</definedName>
    <definedName name="ush_2" localSheetId="6">#REF!</definedName>
    <definedName name="ush_2" localSheetId="9">#REF!</definedName>
    <definedName name="ush_2">#REF!</definedName>
    <definedName name="ush_3" localSheetId="7">#REF!</definedName>
    <definedName name="ush_3" localSheetId="6">#REF!</definedName>
    <definedName name="ush_3" localSheetId="9">#REF!</definedName>
    <definedName name="ush_3">#REF!</definedName>
    <definedName name="ush_4" localSheetId="7">#REF!</definedName>
    <definedName name="ush_4" localSheetId="6">#REF!</definedName>
    <definedName name="ush_4" localSheetId="9">#REF!</definedName>
    <definedName name="ush_4">#REF!</definedName>
    <definedName name="ush_5" localSheetId="7">#REF!</definedName>
    <definedName name="ush_5" localSheetId="6">#REF!</definedName>
    <definedName name="ush_5" localSheetId="9">#REF!</definedName>
    <definedName name="ush_5">#REF!</definedName>
    <definedName name="ush_6" localSheetId="7">#REF!</definedName>
    <definedName name="ush_6" localSheetId="6">#REF!</definedName>
    <definedName name="ush_6" localSheetId="9">#REF!</definedName>
    <definedName name="ush_6">#REF!</definedName>
    <definedName name="ush_7" localSheetId="7">#REF!</definedName>
    <definedName name="ush_7" localSheetId="6">#REF!</definedName>
    <definedName name="ush_7" localSheetId="9">#REF!</definedName>
    <definedName name="ush_7">#REF!</definedName>
    <definedName name="ush_8" localSheetId="7">#REF!</definedName>
    <definedName name="ush_8" localSheetId="6">#REF!</definedName>
    <definedName name="ush_8" localSheetId="9">#REF!</definedName>
    <definedName name="ush_8">#REF!</definedName>
    <definedName name="ush_9" localSheetId="7">#REF!</definedName>
    <definedName name="ush_9" localSheetId="6">#REF!</definedName>
    <definedName name="ush_9" localSheetId="9">#REF!</definedName>
    <definedName name="ush_9">#REF!</definedName>
    <definedName name="usi" hidden="1">{"'Income Statement'!$A$1:$L$32"}</definedName>
    <definedName name="UTAIAN7614c" localSheetId="7">'[56]BD Div-7'!#REF!</definedName>
    <definedName name="UTAIAN7614c" localSheetId="6">'[56]BD Div-7'!#REF!</definedName>
    <definedName name="UTAIAN7614c" localSheetId="9">'[56]BD Div-7'!#REF!</definedName>
    <definedName name="UTAIAN7614c" localSheetId="3">'[56]BD Div-7'!#REF!</definedName>
    <definedName name="UTAIAN7614c">'[56]BD Div-7'!#REF!</definedName>
    <definedName name="utkDC">[127]Analisa!$B$15:$BA$647</definedName>
    <definedName name="utkSumm">[127]BOQ!$C$12:$R$950</definedName>
    <definedName name="utkUPA">[127]Analisa!$A$15:$BG$647</definedName>
    <definedName name="utnh12">[18]Sheet1!$I$674</definedName>
    <definedName name="UUU" localSheetId="7" hidden="1">#REF!</definedName>
    <definedName name="UUU" localSheetId="6" hidden="1">#REF!</definedName>
    <definedName name="UUU" localSheetId="9" hidden="1">#REF!</definedName>
    <definedName name="UUU" hidden="1">#REF!</definedName>
    <definedName name="UYA_5" localSheetId="8">[98]DBase!#REF!</definedName>
    <definedName name="UYA_5" localSheetId="7">[98]DBase!#REF!</definedName>
    <definedName name="UYA_5" localSheetId="4">[98]DBase!#REF!</definedName>
    <definedName name="UYA_5" localSheetId="6">[98]DBase!#REF!</definedName>
    <definedName name="UYA_5" localSheetId="9">[98]DBase!#REF!</definedName>
    <definedName name="UYA_5" localSheetId="3">[98]DBase!#REF!</definedName>
    <definedName name="UYA_5">[98]DBase!#REF!</definedName>
    <definedName name="v" localSheetId="7">#REF!</definedName>
    <definedName name="v" localSheetId="4">#REF!</definedName>
    <definedName name="v" localSheetId="6">#REF!</definedName>
    <definedName name="v" localSheetId="9">#REF!</definedName>
    <definedName name="v" localSheetId="3">#REF!</definedName>
    <definedName name="v">#REF!</definedName>
    <definedName name="val_prod" localSheetId="7">#REF!</definedName>
    <definedName name="val_prod" localSheetId="6">#REF!</definedName>
    <definedName name="val_prod" localSheetId="9">#REF!</definedName>
    <definedName name="val_prod">#REF!</definedName>
    <definedName name="vb" localSheetId="7">#REF!</definedName>
    <definedName name="vb" localSheetId="6">#REF!</definedName>
    <definedName name="vb" localSheetId="9">#REF!</definedName>
    <definedName name="vb" localSheetId="3">#REF!</definedName>
    <definedName name="vb">#REF!</definedName>
    <definedName name="vbn" localSheetId="2" hidden="1">{"'RKAP'!$A$1:$H$96"}</definedName>
    <definedName name="vbn" hidden="1">{"'RKAP'!$A$1:$H$96"}</definedName>
    <definedName name="vbncgdc" hidden="1">{"with_oth_curr",#N/A,FALSE,"2225"}</definedName>
    <definedName name="VCDD3p" localSheetId="7">'[46]KPVC-BD '!#REF!</definedName>
    <definedName name="VCDD3p" localSheetId="6">'[46]KPVC-BD '!#REF!</definedName>
    <definedName name="VCDD3p" localSheetId="9">'[46]KPVC-BD '!#REF!</definedName>
    <definedName name="VCDD3p" localSheetId="3">'[46]KPVC-BD '!#REF!</definedName>
    <definedName name="VCDD3p">'[46]KPVC-BD '!#REF!</definedName>
    <definedName name="VCHT" localSheetId="7">#REF!</definedName>
    <definedName name="VCHT" localSheetId="4">#REF!</definedName>
    <definedName name="VCHT" localSheetId="6">#REF!</definedName>
    <definedName name="VCHT" localSheetId="9">#REF!</definedName>
    <definedName name="VCHT" localSheetId="3">#REF!</definedName>
    <definedName name="VCHT">#REF!</definedName>
    <definedName name="VCTT" localSheetId="7">#REF!</definedName>
    <definedName name="VCTT" localSheetId="6">#REF!</definedName>
    <definedName name="VCTT" localSheetId="9">#REF!</definedName>
    <definedName name="VCTT" localSheetId="3">#REF!</definedName>
    <definedName name="VCTT">#REF!</definedName>
    <definedName name="VCVBT1">'[46]VCV-BE-TONG'!$G$11</definedName>
    <definedName name="VCVBT2">'[46]VCV-BE-TONG'!$G$17</definedName>
    <definedName name="vd" localSheetId="7">#REF!</definedName>
    <definedName name="vd" localSheetId="4">#REF!</definedName>
    <definedName name="vd" localSheetId="6">#REF!</definedName>
    <definedName name="vd" localSheetId="9">#REF!</definedName>
    <definedName name="vd" localSheetId="3">#REF!</definedName>
    <definedName name="vd">#REF!</definedName>
    <definedName name="vd3p" localSheetId="7">#REF!</definedName>
    <definedName name="vd3p" localSheetId="6">#REF!</definedName>
    <definedName name="vd3p" localSheetId="9">#REF!</definedName>
    <definedName name="vd3p" localSheetId="3">#REF!</definedName>
    <definedName name="vd3p">#REF!</definedName>
    <definedName name="Vers">[17]Dates!$B$9</definedName>
    <definedName name="vertex42_copyright" hidden="1">"© 2009-2014 Vertex42 LLC"</definedName>
    <definedName name="vertex42_id" hidden="1">"business-budget.xlsx"</definedName>
    <definedName name="vertex42_title" hidden="1">"Business Budget Template"</definedName>
    <definedName name="vibro" localSheetId="7">#REF!</definedName>
    <definedName name="vibro" localSheetId="4">#REF!</definedName>
    <definedName name="vibro" localSheetId="6">#REF!</definedName>
    <definedName name="vibro" localSheetId="9">#REF!</definedName>
    <definedName name="vibro" localSheetId="3">#REF!</definedName>
    <definedName name="vibro">#REF!</definedName>
    <definedName name="VIBROROLLER" localSheetId="7">#REF!</definedName>
    <definedName name="VIBROROLLER" localSheetId="6">#REF!</definedName>
    <definedName name="VIBROROLLER" localSheetId="9">#REF!</definedName>
    <definedName name="VIBROROLLER" localSheetId="3">#REF!</definedName>
    <definedName name="VIBROROLLER">#REF!</definedName>
    <definedName name="VIBROROLLER321" localSheetId="7">#REF!</definedName>
    <definedName name="VIBROROLLER321" localSheetId="6">#REF!</definedName>
    <definedName name="VIBROROLLER321" localSheetId="9">#REF!</definedName>
    <definedName name="VIBROROLLER321" localSheetId="3">#REF!</definedName>
    <definedName name="VIBROROLLER321">#REF!</definedName>
    <definedName name="VIBROROLLER33" localSheetId="7">#REF!</definedName>
    <definedName name="VIBROROLLER33" localSheetId="6">#REF!</definedName>
    <definedName name="VIBROROLLER33" localSheetId="9">#REF!</definedName>
    <definedName name="VIBROROLLER33" localSheetId="3">#REF!</definedName>
    <definedName name="VIBROROLLER33">#REF!</definedName>
    <definedName name="VIBROROLLER511" localSheetId="7">#REF!</definedName>
    <definedName name="VIBROROLLER511" localSheetId="6">#REF!</definedName>
    <definedName name="VIBROROLLER511" localSheetId="9">#REF!</definedName>
    <definedName name="VIBROROLLER511" localSheetId="3">#REF!</definedName>
    <definedName name="VIBROROLLER511">#REF!</definedName>
    <definedName name="VIBROROLLER512" localSheetId="7">#REF!</definedName>
    <definedName name="VIBROROLLER512" localSheetId="6">#REF!</definedName>
    <definedName name="VIBROROLLER512" localSheetId="9">#REF!</definedName>
    <definedName name="VIBROROLLER512" localSheetId="3">#REF!</definedName>
    <definedName name="VIBROROLLER512">#REF!</definedName>
    <definedName name="VIBROROLLER521" localSheetId="7">#REF!</definedName>
    <definedName name="VIBROROLLER521" localSheetId="6">#REF!</definedName>
    <definedName name="VIBROROLLER521" localSheetId="9">#REF!</definedName>
    <definedName name="VIBROROLLER521" localSheetId="3">#REF!</definedName>
    <definedName name="VIBROROLLER521">#REF!</definedName>
    <definedName name="vl1p" localSheetId="7">#REF!</definedName>
    <definedName name="vl1p" localSheetId="6">#REF!</definedName>
    <definedName name="vl1p" localSheetId="9">#REF!</definedName>
    <definedName name="vl1p" localSheetId="3">#REF!</definedName>
    <definedName name="vl1p">#REF!</definedName>
    <definedName name="vl3p" localSheetId="7">#REF!</definedName>
    <definedName name="vl3p" localSheetId="6">#REF!</definedName>
    <definedName name="vl3p" localSheetId="9">#REF!</definedName>
    <definedName name="vl3p" localSheetId="3">#REF!</definedName>
    <definedName name="vl3p">#REF!</definedName>
    <definedName name="vldd" localSheetId="8">'[46]TH XL'!#REF!</definedName>
    <definedName name="vldd" localSheetId="7">'[46]TH XL'!#REF!</definedName>
    <definedName name="vldd" localSheetId="4">'[46]TH XL'!#REF!</definedName>
    <definedName name="vldd" localSheetId="6">'[46]TH XL'!#REF!</definedName>
    <definedName name="vldd" localSheetId="9">'[46]TH XL'!#REF!</definedName>
    <definedName name="vldd" localSheetId="3">'[46]TH XL'!#REF!</definedName>
    <definedName name="vldd">'[46]TH XL'!#REF!</definedName>
    <definedName name="vldn400" localSheetId="7">#REF!</definedName>
    <definedName name="vldn400" localSheetId="4">#REF!</definedName>
    <definedName name="vldn400" localSheetId="6">#REF!</definedName>
    <definedName name="vldn400" localSheetId="9">#REF!</definedName>
    <definedName name="vldn400" localSheetId="3">#REF!</definedName>
    <definedName name="vldn400">#REF!</definedName>
    <definedName name="vldn600" localSheetId="7">#REF!</definedName>
    <definedName name="vldn600" localSheetId="6">#REF!</definedName>
    <definedName name="vldn600" localSheetId="9">#REF!</definedName>
    <definedName name="vldn600" localSheetId="3">#REF!</definedName>
    <definedName name="vldn600">#REF!</definedName>
    <definedName name="VLHC">[46]TNHCHINH!$I$38</definedName>
    <definedName name="vltr" localSheetId="7">'[46]TH XL'!#REF!</definedName>
    <definedName name="vltr" localSheetId="4">'[46]TH XL'!#REF!</definedName>
    <definedName name="vltr" localSheetId="6">'[46]TH XL'!#REF!</definedName>
    <definedName name="vltr" localSheetId="9">'[46]TH XL'!#REF!</definedName>
    <definedName name="vltr" localSheetId="3">'[46]TH XL'!#REF!</definedName>
    <definedName name="vltr">'[46]TH XL'!#REF!</definedName>
    <definedName name="vltram" localSheetId="7">#REF!</definedName>
    <definedName name="vltram" localSheetId="4">#REF!</definedName>
    <definedName name="vltram" localSheetId="6">#REF!</definedName>
    <definedName name="vltram" localSheetId="9">#REF!</definedName>
    <definedName name="vltram" localSheetId="3">#REF!</definedName>
    <definedName name="vltram">#REF!</definedName>
    <definedName name="vntf100" localSheetId="7">#REF!</definedName>
    <definedName name="vntf100" localSheetId="6">#REF!</definedName>
    <definedName name="vntf100" localSheetId="9">#REF!</definedName>
    <definedName name="vntf100" localSheetId="3">#REF!</definedName>
    <definedName name="vntf100">#REF!</definedName>
    <definedName name="vntf80" localSheetId="7">#REF!</definedName>
    <definedName name="vntf80" localSheetId="6">#REF!</definedName>
    <definedName name="vntf80" localSheetId="9">#REF!</definedName>
    <definedName name="vntf80" localSheetId="3">#REF!</definedName>
    <definedName name="vntf80">#REF!</definedName>
    <definedName name="VNVJVH" hidden="1">{"'Income Statement'!$A$1:$L$32"}</definedName>
    <definedName name="Volume" localSheetId="7">#REF!</definedName>
    <definedName name="Volume" localSheetId="6">#REF!</definedName>
    <definedName name="Volume" localSheetId="9">#REF!</definedName>
    <definedName name="Volume">#REF!</definedName>
    <definedName name="VR" localSheetId="7">#REF!</definedName>
    <definedName name="VR" localSheetId="6">#REF!</definedName>
    <definedName name="VR" localSheetId="9">#REF!</definedName>
    <definedName name="VR" localSheetId="3">#REF!</definedName>
    <definedName name="VR">#REF!</definedName>
    <definedName name="vr3p" localSheetId="7">#REF!</definedName>
    <definedName name="vr3p" localSheetId="6">#REF!</definedName>
    <definedName name="vr3p" localSheetId="9">#REF!</definedName>
    <definedName name="vr3p" localSheetId="3">#REF!</definedName>
    <definedName name="vr3p">#REF!</definedName>
    <definedName name="vt1pbs" localSheetId="7">'[46]lam-moi'!#REF!</definedName>
    <definedName name="vt1pbs" localSheetId="6">'[46]lam-moi'!#REF!</definedName>
    <definedName name="vt1pbs" localSheetId="9">'[46]lam-moi'!#REF!</definedName>
    <definedName name="vt1pbs" localSheetId="3">'[46]lam-moi'!#REF!</definedName>
    <definedName name="vt1pbs">'[46]lam-moi'!#REF!</definedName>
    <definedName name="vtbs" localSheetId="7">'[46]lam-moi'!#REF!</definedName>
    <definedName name="vtbs" localSheetId="6">'[46]lam-moi'!#REF!</definedName>
    <definedName name="vtbs" localSheetId="9">'[46]lam-moi'!#REF!</definedName>
    <definedName name="vtbs" localSheetId="3">'[46]lam-moi'!#REF!</definedName>
    <definedName name="vtbs">'[46]lam-moi'!#REF!</definedName>
    <definedName name="vvv" localSheetId="8" hidden="1">{"Japan_Capers_Ed_Pub",#N/A,FALSE,"DI 2 YEAR MASTER SCHEDULE"}</definedName>
    <definedName name="vvv" localSheetId="4" hidden="1">{"Japan_Capers_Ed_Pub",#N/A,FALSE,"DI 2 YEAR MASTER SCHEDULE"}</definedName>
    <definedName name="vvv" hidden="1">{"Japan_Capers_Ed_Pub",#N/A,FALSE,"DI 2 YEAR MASTER SCHEDULE"}</definedName>
    <definedName name="vvvv" localSheetId="8" hidden="1">{#N/A,#N/A,FALSE,"PRJCTED MNTHLY QTY's"}</definedName>
    <definedName name="vvvv" localSheetId="4" hidden="1">{#N/A,#N/A,FALSE,"PRJCTED MNTHLY QTY's"}</definedName>
    <definedName name="vvvv" hidden="1">{#N/A,#N/A,FALSE,"PRJCTED MNTHLY QTY's"}</definedName>
    <definedName name="vwqq" localSheetId="7">#REF!</definedName>
    <definedName name="vwqq" localSheetId="6">#REF!</definedName>
    <definedName name="vwqq" localSheetId="9">#REF!</definedName>
    <definedName name="vwqq">#REF!</definedName>
    <definedName name="W" localSheetId="7">#REF!</definedName>
    <definedName name="W" localSheetId="6">#REF!</definedName>
    <definedName name="W" localSheetId="9">#REF!</definedName>
    <definedName name="W" localSheetId="3">#REF!</definedName>
    <definedName name="W">#REF!</definedName>
    <definedName name="WA" localSheetId="7">#REF!</definedName>
    <definedName name="WA" localSheetId="6">#REF!</definedName>
    <definedName name="WA" localSheetId="9">#REF!</definedName>
    <definedName name="WA" localSheetId="3">#REF!</definedName>
    <definedName name="WA">#REF!</definedName>
    <definedName name="wajib" localSheetId="7">#REF!</definedName>
    <definedName name="wajib" localSheetId="6">#REF!</definedName>
    <definedName name="wajib" localSheetId="9">#REF!</definedName>
    <definedName name="wajib" localSheetId="3">#REF!</definedName>
    <definedName name="wajib">#REF!</definedName>
    <definedName name="walah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ANDA" localSheetId="8">#REF!</definedName>
    <definedName name="WANDA" localSheetId="7">#REF!</definedName>
    <definedName name="WANDA" localSheetId="4">#REF!</definedName>
    <definedName name="WANDA" localSheetId="6">#REF!</definedName>
    <definedName name="WANDA" localSheetId="9">#REF!</definedName>
    <definedName name="WANDA" localSheetId="3">#REF!</definedName>
    <definedName name="WANDA">#REF!</definedName>
    <definedName name="wangi" localSheetId="7">#REF!</definedName>
    <definedName name="wangi" localSheetId="6">#REF!</definedName>
    <definedName name="wangi" localSheetId="9">#REF!</definedName>
    <definedName name="wangi">#REF!</definedName>
    <definedName name="WAPU23" localSheetId="7" hidden="1">#REF!</definedName>
    <definedName name="WAPU23" localSheetId="6" hidden="1">#REF!</definedName>
    <definedName name="WAPU23" localSheetId="9" hidden="1">#REF!</definedName>
    <definedName name="WAPU23" hidden="1">#REF!</definedName>
    <definedName name="WARTO" hidden="1">{#N/A,#N/A,FALSE,"REK";#N/A,#N/A,FALSE,"rab"}</definedName>
    <definedName name="WAS" hidden="1">{"'OTARI- IKAHO'!$A$11:$AF$42"}</definedName>
    <definedName name="WASH" hidden="1">{"'OTARI- IKAHO'!$A$11:$AF$42"}</definedName>
    <definedName name="WATE" localSheetId="7">[25]Material!#REF!</definedName>
    <definedName name="WATE" localSheetId="6">[25]Material!#REF!</definedName>
    <definedName name="WATE" localSheetId="9">[25]Material!#REF!</definedName>
    <definedName name="WATE" localSheetId="3">[25]Material!#REF!</definedName>
    <definedName name="WATE">[25]Material!#REF!</definedName>
    <definedName name="WATERPUMP" localSheetId="7">#REF!</definedName>
    <definedName name="WATERPUMP" localSheetId="4">#REF!</definedName>
    <definedName name="WATERPUMP" localSheetId="6">#REF!</definedName>
    <definedName name="WATERPUMP" localSheetId="9">#REF!</definedName>
    <definedName name="WATERPUMP" localSheetId="3">#REF!</definedName>
    <definedName name="WATERPUMP">#REF!</definedName>
    <definedName name="WATERTANK33" localSheetId="7">#REF!</definedName>
    <definedName name="WATERTANK33" localSheetId="6">#REF!</definedName>
    <definedName name="WATERTANK33" localSheetId="9">#REF!</definedName>
    <definedName name="WATERTANK33" localSheetId="3">#REF!</definedName>
    <definedName name="WATERTANK33">#REF!</definedName>
    <definedName name="WATERTANK511" localSheetId="7">#REF!</definedName>
    <definedName name="WATERTANK511" localSheetId="6">#REF!</definedName>
    <definedName name="WATERTANK511" localSheetId="9">#REF!</definedName>
    <definedName name="WATERTANK511" localSheetId="3">#REF!</definedName>
    <definedName name="WATERTANK511">#REF!</definedName>
    <definedName name="WATERTANK512" localSheetId="7">#REF!</definedName>
    <definedName name="WATERTANK512" localSheetId="6">#REF!</definedName>
    <definedName name="WATERTANK512" localSheetId="9">#REF!</definedName>
    <definedName name="WATERTANK512" localSheetId="3">#REF!</definedName>
    <definedName name="WATERTANK512">#REF!</definedName>
    <definedName name="WATERTANK521" localSheetId="7">#REF!</definedName>
    <definedName name="WATERTANK521" localSheetId="6">#REF!</definedName>
    <definedName name="WATERTANK521" localSheetId="9">#REF!</definedName>
    <definedName name="WATERTANK521" localSheetId="3">#REF!</definedName>
    <definedName name="WATERTANK521">#REF!</definedName>
    <definedName name="WATERTANKER" localSheetId="7">#REF!</definedName>
    <definedName name="WATERTANKER" localSheetId="6">#REF!</definedName>
    <definedName name="WATERTANKER" localSheetId="9">#REF!</definedName>
    <definedName name="WATERTANKER" localSheetId="3">#REF!</definedName>
    <definedName name="WATERTANKER">#REF!</definedName>
    <definedName name="wcq" localSheetId="7">#REF!</definedName>
    <definedName name="wcq" localSheetId="6">#REF!</definedName>
    <definedName name="wcq" localSheetId="9">#REF!</definedName>
    <definedName name="wcq">#REF!</definedName>
    <definedName name="we" localSheetId="7">[13]Volume!#REF!</definedName>
    <definedName name="we" localSheetId="6">[13]Volume!#REF!</definedName>
    <definedName name="we" localSheetId="9">[13]Volume!#REF!</definedName>
    <definedName name="we" localSheetId="3">[13]Volume!#REF!</definedName>
    <definedName name="we">[13]Volume!#REF!</definedName>
    <definedName name="wedus" localSheetId="7" hidden="1">#REF!</definedName>
    <definedName name="wedus" localSheetId="6" hidden="1">#REF!</definedName>
    <definedName name="wedus" localSheetId="9" hidden="1">#REF!</definedName>
    <definedName name="wedus" hidden="1">#REF!</definedName>
    <definedName name="week34" hidden="1">{#N/A,#N/A,FALSE,"Eff-SSC2"}</definedName>
    <definedName name="week35" hidden="1">{#N/A,#N/A,FALSE,"Eff-SSC2"}</definedName>
    <definedName name="week36" hidden="1">{#N/A,#N/A,FALSE,"Eff-SSC2"}</definedName>
    <definedName name="week38" hidden="1">{#N/A,#N/A,FALSE,"Eff-SSC2"}</definedName>
    <definedName name="wer" localSheetId="7">[12]Volume!#REF!</definedName>
    <definedName name="wer" localSheetId="6">[12]Volume!#REF!</definedName>
    <definedName name="wer" localSheetId="9">[12]Volume!#REF!</definedName>
    <definedName name="wer" localSheetId="3">[12]Volume!#REF!</definedName>
    <definedName name="wer">[12]Volume!#REF!</definedName>
    <definedName name="WERD" localSheetId="7" hidden="1">#REF!</definedName>
    <definedName name="WERD" localSheetId="6" hidden="1">#REF!</definedName>
    <definedName name="WERD" localSheetId="9" hidden="1">#REF!</definedName>
    <definedName name="WERD" hidden="1">#REF!</definedName>
    <definedName name="WHEELLOADER" localSheetId="7">#REF!</definedName>
    <definedName name="WHEELLOADER" localSheetId="6">#REF!</definedName>
    <definedName name="WHEELLOADER" localSheetId="9">#REF!</definedName>
    <definedName name="WHEELLOADER" localSheetId="3">#REF!</definedName>
    <definedName name="WHEELLOADER">#REF!</definedName>
    <definedName name="WHELLLOADER511" localSheetId="7">#REF!</definedName>
    <definedName name="WHELLLOADER511" localSheetId="6">#REF!</definedName>
    <definedName name="WHELLLOADER511" localSheetId="9">#REF!</definedName>
    <definedName name="WHELLLOADER511" localSheetId="3">#REF!</definedName>
    <definedName name="WHELLLOADER511">#REF!</definedName>
    <definedName name="WHELLLOADER512" localSheetId="7">#REF!</definedName>
    <definedName name="WHELLLOADER512" localSheetId="6">#REF!</definedName>
    <definedName name="WHELLLOADER512" localSheetId="9">#REF!</definedName>
    <definedName name="WHELLLOADER512" localSheetId="3">#REF!</definedName>
    <definedName name="WHELLLOADER512">#REF!</definedName>
    <definedName name="WHELLLOADER521" localSheetId="7">#REF!</definedName>
    <definedName name="WHELLLOADER521" localSheetId="6">#REF!</definedName>
    <definedName name="WHELLLOADER521" localSheetId="9">#REF!</definedName>
    <definedName name="WHELLLOADER521" localSheetId="3">#REF!</definedName>
    <definedName name="WHELLLOADER521">#REF!</definedName>
    <definedName name="whi" hidden="1">{"Drawing&amp;Homo.result",#N/A,FALSE,"Greco Hom. and BOM"}</definedName>
    <definedName name="WHY" hidden="1">'[203]BBM-03'!$B$767:$B$769</definedName>
    <definedName name="wi_ita">[161]Input!$E$7</definedName>
    <definedName name="wi_kpsa">[161]Input!$D$7</definedName>
    <definedName name="WIP" hidden="1">{#N/A,#N/A,FALSE,"Aging Summary";#N/A,#N/A,FALSE,"Ratio Analysis";#N/A,#N/A,FALSE,"Test 120 Day Accts";#N/A,#N/A,FALSE,"Tickmarks"}</definedName>
    <definedName name="WIWID5" localSheetId="7" hidden="1">'[204]struktur tdk dipakai'!#REF!</definedName>
    <definedName name="WIWID5" localSheetId="6" hidden="1">'[204]struktur tdk dipakai'!#REF!</definedName>
    <definedName name="WIWID5" localSheetId="9" hidden="1">'[204]struktur tdk dipakai'!#REF!</definedName>
    <definedName name="WIWID5" hidden="1">'[204]struktur tdk dipakai'!#REF!</definedName>
    <definedName name="WL" localSheetId="7">#REF!</definedName>
    <definedName name="WL" localSheetId="4">#REF!</definedName>
    <definedName name="WL" localSheetId="6">#REF!</definedName>
    <definedName name="WL" localSheetId="9">#REF!</definedName>
    <definedName name="WL" localSheetId="3">#REF!</definedName>
    <definedName name="WL">#REF!</definedName>
    <definedName name="wls" localSheetId="7">[21]SAP!#REF!</definedName>
    <definedName name="wls" localSheetId="4">[21]SAP!#REF!</definedName>
    <definedName name="wls" localSheetId="6">[21]SAP!#REF!</definedName>
    <definedName name="wls" localSheetId="9">[21]SAP!#REF!</definedName>
    <definedName name="wls" localSheetId="3">[21]SAP!#REF!</definedName>
    <definedName name="wls">[21]SAP!#REF!</definedName>
    <definedName name="wmtz" hidden="1">{#N/A,#N/A,TRUE,"Combined Trueup";#N/A,#N/A,TRUE,"LGC (1208)"}</definedName>
    <definedName name="WORD" localSheetId="7">#REF!</definedName>
    <definedName name="WORD" localSheetId="6">#REF!</definedName>
    <definedName name="WORD" localSheetId="9">#REF!</definedName>
    <definedName name="WORD">#REF!</definedName>
    <definedName name="working_bl" localSheetId="7">#REF!</definedName>
    <definedName name="working_bl" localSheetId="6">#REF!</definedName>
    <definedName name="working_bl" localSheetId="9">#REF!</definedName>
    <definedName name="working_bl" localSheetId="3">#REF!</definedName>
    <definedName name="working_bl">#REF!</definedName>
    <definedName name="Workitem">[127]BOQ!$H$11:$N$950</definedName>
    <definedName name="wow" hidden="1">{#N/A,#N/A,FALSE,"Cost Report";"Geology",#N/A,FALSE,"Cost Summary";"Geolgy Recon",#N/A,FALSE,"UG Geology Rep."}</definedName>
    <definedName name="WQ" localSheetId="7" hidden="1">#REF!</definedName>
    <definedName name="WQ" localSheetId="6" hidden="1">#REF!</definedName>
    <definedName name="WQ" localSheetId="9" hidden="1">#REF!</definedName>
    <definedName name="WQ" hidden="1">#REF!</definedName>
    <definedName name="WR" localSheetId="7">#REF!</definedName>
    <definedName name="WR" localSheetId="6">#REF!</definedName>
    <definedName name="WR" localSheetId="9">#REF!</definedName>
    <definedName name="WR" localSheetId="3">#REF!</definedName>
    <definedName name="WR">#REF!</definedName>
    <definedName name="wrn.??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?????." hidden="1">{#N/A,#N/A,TRUE,"???";#N/A,#N/A,TRUE,"1?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??";#N/A,#N/A,TRUE,"60? ? ????";#N/A,#N/A,TRUE,"60? ? ????"}</definedName>
    <definedName name="wrn.????????." hidden="1">{#N/A,#N/A,TRUE,"?????";#N/A,#N/A,TRUE,"??????";#N/A,#N/A,TRUE,"??";#N/A,#N/A,TRUE,"???";#N/A,#N/A,TRUE,"1?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??";#N/A,#N/A,TRUE,"59? ????";#N/A,#N/A,TRUE,"60? ? ????";#N/A,#N/A,TRUE,"60? ? ????";#N/A,#N/A,TRUE,"?? BS";#N/A,#N/A,TRUE,"?? PL";#N/A,#N/A,TRUE,"????";#N/A,#N/A,TRUE,"??RE"}</definedName>
    <definedName name="wrn.??????????." hidden="1">{#N/A,#N/A,TRUE,"1? ????";#N/A,#N/A,TRUE,"1-2? ?????";#N/A,#N/A,TRUE,"2? ??";#N/A,#N/A,TRUE,"2??? ????";#N/A,#N/A,TRUE,"3(1)? ????";#N/A,#N/A,TRUE,"??????";#N/A,#N/A,TRUE,"3(1)?7 ????";#N/A,#N/A,TRUE,"5? ???";#N/A,#N/A,TRUE,"5?2 ???(?)";#N/A,#N/A,TRUE,"6? ????";#N/A,#N/A,TRUE,"6? ??(?)";#N/A,#N/A,TRUE,"6? ??(?)";#N/A,#N/A,TRUE,"????";#N/A,#N/A,TRUE,"6-6(3)? ??(??)";#N/A,#N/A,TRUE,"9? ???(?)";#N/A,#N/A,TRUE,"9? ???(?)";#N/A,#N/A,TRUE,"10(3)? ????";#N/A,#N/A,TRUE,"10(4)? ????"}</definedName>
    <definedName name="wrn.12._.Costs._.Act._.Fcast._.All." hidden="1">{#N/A,#N/A,FALSE,"Act.Fcst Costs"}</definedName>
    <definedName name="wrn.A." hidden="1">{#N/A,#N/A,FALSE,"Eff-SSC2"}</definedName>
    <definedName name="wrn.AAA." hidden="1">{#N/A,#N/A,FALSE,"REK";#N/A,#N/A,FALSE,"Bq-ARS"}</definedName>
    <definedName name="wrn.AAA.1" hidden="1">{#N/A,#N/A,FALSE,"REK";#N/A,#N/A,FALSE,"Bq-ARS"}</definedName>
    <definedName name="wrn.AAA.2" hidden="1">{#N/A,#N/A,FALSE,"REK";#N/A,#N/A,FALSE,"Bq-ARS"}</definedName>
    <definedName name="wrn.Acquisition_matrix." localSheetId="8" hidden="1">{"Acq_matrix",#N/A,FALSE,"Acquisition Matrix"}</definedName>
    <definedName name="wrn.Acquisition_matrix." localSheetId="4" hidden="1">{"Acq_matrix",#N/A,FALSE,"Acquisition Matrix"}</definedName>
    <definedName name="wrn.Acquisition_matrix." hidden="1">{"Acq_matrix",#N/A,FALSE,"Acquisition Matrix"}</definedName>
    <definedName name="wrn.adj95." localSheetId="8" hidden="1">{"adj95mult",#N/A,FALSE,"COMPCO";"adj95est",#N/A,FALSE,"COMPCO"}</definedName>
    <definedName name="wrn.adj95." localSheetId="4" hidden="1">{"adj95mult",#N/A,FALSE,"COMPCO";"adj95est",#N/A,FALSE,"COMPCO"}</definedName>
    <definedName name="wrn.adj95." hidden="1">{"adj95mult",#N/A,FALSE,"COMPCO";"adj95est",#N/A,FALSE,"COMPCO"}</definedName>
    <definedName name="wrn.Aging._.and._.Trend._.Analysis." localSheetId="8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QUIROR._.DCF." localSheetId="8" hidden="1">{"AQUIRORDCF",#N/A,FALSE,"Merger consequences";"Acquirorassns",#N/A,FALSE,"Merger consequences"}</definedName>
    <definedName name="wrn.AQUIROR._.DCF." localSheetId="4" hidden="1">{"AQUIRORDCF",#N/A,FALSE,"Merger consequences";"Acquirorassns",#N/A,FALSE,"Merger consequences"}</definedName>
    <definedName name="wrn.AQUIROR._.DCF." hidden="1">{"AQUIRORDCF",#N/A,FALSE,"Merger consequences";"Acquirorassns",#N/A,FALSE,"Merger consequences"}</definedName>
    <definedName name="wrn.Budget._.Document.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CapersPlotter." localSheetId="8" hidden="1">{#N/A,#N/A,FALSE,"DI 2 YEAR MASTER SCHEDULE"}</definedName>
    <definedName name="wrn.CapersPlotter." localSheetId="4" hidden="1">{#N/A,#N/A,FALSE,"DI 2 YEAR MASTER SCHEDULE"}</definedName>
    <definedName name="wrn.CapersPlotter." hidden="1">{#N/A,#N/A,FALSE,"DI 2 YEAR MASTER SCHEDULE"}</definedName>
    <definedName name="wrn.cellular." localSheetId="8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ellular." localSheetId="4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ellular.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hi._.tiÆt." localSheetId="8" hidden="1">{#N/A,#N/A,FALSE,"Chi tiÆt"}</definedName>
    <definedName name="wrn.chi._.tiÆt." localSheetId="4" hidden="1">{#N/A,#N/A,FALSE,"Chi tiÆt"}</definedName>
    <definedName name="wrn.chi._.tiÆt." hidden="1">{#N/A,#N/A,FALSE,"Chi tiÆt"}</definedName>
    <definedName name="wrn.Combined._.Report." hidden="1">{#N/A,#N/A,TRUE,"Combined Trueup";#N/A,#N/A,TRUE,"LGC (1208)"}</definedName>
    <definedName name="wrn.compco." localSheetId="8" hidden="1">{"mult96",#N/A,FALSE,"PETCOMP";"est96",#N/A,FALSE,"PETCOMP";"mult95",#N/A,FALSE,"PETCOMP";"est95",#N/A,FALSE,"PETCOMP";"multltm",#N/A,FALSE,"PETCOMP";"resultltm",#N/A,FALSE,"PETCOMP"}</definedName>
    <definedName name="wrn.compco." localSheetId="4" hidden="1">{"mult96",#N/A,FALSE,"PETCOMP";"est96",#N/A,FALSE,"PETCOMP";"mult95",#N/A,FALSE,"PETCOMP";"est95",#N/A,FALSE,"PETCOMP";"multltm",#N/A,FALSE,"PETCOMP";"resultltm",#N/A,FALSE,"PETCOMP"}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st._.Summary." hidden="1">{"Cost Summary",#N/A,FALSE,"B";"Cost Detail 1",#N/A,FALSE,"C";"Cost Detail 2",#N/A,FALSE,"C"}</definedName>
    <definedName name="wrn.data." hidden="1">{#N/A,#N/A,FALSE,"DATA"}</definedName>
    <definedName name="wrn.DCF_Terminal_Value_qchm." localSheetId="8" hidden="1">{"qchm_dcf",#N/A,FALSE,"QCHMDCF2";"qchm_terminal",#N/A,FALSE,"QCHMDCF2"}</definedName>
    <definedName name="wrn.DCF_Terminal_Value_qchm." localSheetId="4" hidden="1">{"qchm_dcf",#N/A,FALSE,"QCHMDCF2";"qchm_terminal",#N/A,FALSE,"QCHMDCF2"}</definedName>
    <definedName name="wrn.DCF_Terminal_Value_qchm." hidden="1">{"qchm_dcf",#N/A,FALSE,"QCHMDCF2";"qchm_terminal",#N/A,FALSE,"QCHMDCF2"}</definedName>
    <definedName name="wrn.dd" hidden="1">{#N/A,#N/A,TRUE,"?????";#N/A,#N/A,TRUE,"??????";#N/A,#N/A,TRUE,"??";#N/A,#N/A,TRUE,"???";#N/A,#N/A,TRUE,"1? ????";#N/A,#N/A,TRUE,"2? ??";#N/A,#N/A,TRUE,"2??? ????";#N/A,#N/A,TRUE,"3(1)? ????";#N/A,#N/A,TRUE,"3(1) ?1 ????";#N/A,#N/A,TRUE,"3(1) ?3 ????";#N/A,#N/A,TRUE,"3(1) ?4 ????";#N/A,#N/A,TRUE,"3(1) ?6 ????";#N/A,#N/A,TRUE,"?8? ????";#N/A,#N/A,TRUE,"3(1)?7 ????";#N/A,#N/A,TRUE,"3(2)? ???";#N/A,#N/A,TRUE,"3(2)? ???";#N/A,#N/A,TRUE,"3(3)?(?) ????";#N/A,#N/A,TRUE,"5? ???";#N/A,#N/A,TRUE,"5?2 ???(?)";#N/A,#N/A,TRUE,"5?2 ???(?)";#N/A,#N/A,TRUE,"6? ????";#N/A,#N/A,TRUE,"6? ??(?)";#N/A,#N/A,TRUE,"6? ??(?)";#N/A,#N/A,TRUE,"6-1? ????";#N/A,#N/A,TRUE,"6-2(4)? ????";#N/A,#N/A,TRUE,"6-2(6)? ????";#N/A,#N/A,TRUE,"6-2(7)? ????";#N/A,#N/A,TRUE,"6-2(12)? ????";#N/A,#N/A,TRUE,"6-3? ??";#N/A,#N/A,TRUE,"6-3(3)? ??";#N/A,#N/A,TRUE,"6-3(4)? ??";#N/A,#N/A,TRUE,"6-4? ??(?)";#N/A,#N/A,TRUE,"6-4? ??(?)";#N/A,#N/A,TRUE,"6-5? ??(?)";#N/A,#N/A,TRUE,"6-5? ??(?)";#N/A,#N/A,TRUE,"6-6?(??) ?????";#N/A,#N/A,TRUE,"6-7? ????(?)";#N/A,#N/A,TRUE,"6-7? ???(?)";#N/A,#N/A,TRUE,"6-10? ????";#N/A,#N/A,TRUE,"6-11? ?????";#N/A,#N/A,TRUE,"6-12? ????";#N/A,#N/A,TRUE,"6-13? ???";#N/A,#N/A,TRUE,"6-14? ?????";#N/A,#N/A,TRUE,"8? ?????";#N/A,#N/A,TRUE,"9? ???(?)";#N/A,#N/A,TRUE,"9? ???(?)";#N/A,#N/A,TRUE,"10(2)? ????";#N/A,#N/A,TRUE,"10(3)? ????";#N/A,#N/A,TRUE,"10(3)? ??";#N/A,#N/A,TRUE,"10(4)? ????";#N/A,#N/A,TRUE,"10(4)? ????";#N/A,#N/A,TRUE,"12? ????";#N/A,#N/A,TRUE,"13? ???";#N/A,#N/A,TRUE,"14(1)? ? ??";#N/A,#N/A,TRUE,"59? ????";#N/A,#N/A,TRUE,"60? ? ????";#N/A,#N/A,TRUE,"60? ? ????";#N/A,#N/A,TRUE,"?? BS";#N/A,#N/A,TRUE,"?? PL";#N/A,#N/A,TRUE,"????";#N/A,#N/A,TRUE,"??RE"}</definedName>
    <definedName name="wrn.Debbie._.Hawkins." hidden="1">{"Admin Costs",#N/A,FALSE,"Act.Fcst Costs"}</definedName>
    <definedName name="wrn.Drawing._.and._.Homo.result." hidden="1">{"Drawing&amp;Homo.result",#N/A,FALSE,"Greco Hom. and BOM"}</definedName>
    <definedName name="wrn.Economic._.Value._.Added._.Analysis." localSheetId="8" hidden="1">{"EVA",#N/A,FALSE,"EVA";"WACC",#N/A,FALSE,"WACC"}</definedName>
    <definedName name="wrn.Economic._.Value._.Added._.Analysis." localSheetId="4" hidden="1">{"EVA",#N/A,FALSE,"EVA";"WACC",#N/A,FALSE,"WACC"}</definedName>
    <definedName name="wrn.Economic._.Value._.Added._.Analysis." hidden="1">{"EVA",#N/A,FALSE,"EVA";"WACC",#N/A,FALSE,"WACC"}</definedName>
    <definedName name="wrn.Edutainment._.Priority._.List." localSheetId="8" hidden="1">{#N/A,#N/A,FALSE,"DI 2 YEAR MASTER SCHEDULE"}</definedName>
    <definedName name="wrn.Edutainment._.Priority._.List." localSheetId="4" hidden="1">{#N/A,#N/A,FALSE,"DI 2 YEAR MASTER SCHEDULE"}</definedName>
    <definedName name="wrn.Edutainment._.Priority._.List." hidden="1">{#N/A,#N/A,FALSE,"DI 2 YEAR MASTER SCHEDULE"}</definedName>
    <definedName name="wrn.EO." localSheetId="8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EO." localSheetId="4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EO.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FRP." hidden="1">{#N/A,#N/A,FALSE,"OMETRACO";#N/A,#N/A,FALSE,"SUMMARY";#N/A,#N/A,FALSE,"CONSOMV";#N/A,#N/A,FALSE,"CONSO";#N/A,#N/A,FALSE,"PTSIMV";#N/A,#N/A,FALSE,"PTSI";#N/A,#N/A,FALSE,"PTSO";#N/A,#N/A,FALSE,"PWR";#N/A,#N/A,FALSE,"IND";#N/A,#N/A,FALSE,"CTR";#N/A,#N/A,FALSE,"CSD"}</definedName>
    <definedName name="wrn.full." hidden="1">{#N/A,#N/A,FALSE,"Income Statement";#N/A,#N/A,FALSE,"Balance Sheet";#N/A,#N/A,FALSE,"Cash Flow";#N/A,#N/A,FALSE,"D&amp;A";#N/A,#N/A,FALSE,"Capitalization";#N/A,#N/A,FALSE,"Debt Amortization";#N/A,#N/A,FALSE,"Deferred Taxes"}</definedName>
    <definedName name="wrn.George._.Viska." hidden="1">{#N/A,#N/A,FALSE,"Cost Report";#N/A,#N/A,FALSE,"Qtly Summ.";#N/A,#N/A,FALSE,"Mar  Qtr";#N/A,#N/A,FALSE,"Report Summary"}</definedName>
    <definedName name="wrn.Global._.CompCo." localSheetId="8" hidden="1">{"Outputs",#N/A,TRUE,"North America";"Outputs",#N/A,TRUE,"Europe";"Outputs",#N/A,TRUE,"Asia Pacific";"Outputs",#N/A,TRUE,"Latin America";"Outputs",#N/A,TRUE,"Wireless"}</definedName>
    <definedName name="wrn.Global._.CompCo." localSheetId="4" hidden="1">{"Outputs",#N/A,TRUE,"North America";"Outputs",#N/A,TRUE,"Europe";"Outputs",#N/A,TRUE,"Asia Pacific";"Outputs",#N/A,TRUE,"Latin America";"Outputs",#N/A,TRUE,"Wireless"}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Inputs." localSheetId="8" hidden="1">{"Inputs",#N/A,TRUE,"North America";"Inputs",#N/A,TRUE,"Europe";"Inputs",#N/A,TRUE,"Asia Pacific";"Inputs",#N/A,TRUE,"Latin America";"Inputs",#N/A,TRUE,"Wireless"}</definedName>
    <definedName name="wrn.Inputs." localSheetId="4" hidden="1">{"Inputs",#N/A,TRUE,"North America";"Inputs",#N/A,TRUE,"Europe";"Inputs",#N/A,TRUE,"Asia Pacific";"Inputs",#N/A,TRUE,"Latin America";"Inputs",#N/A,TRUE,"Wireless"}</definedName>
    <definedName name="wrn.Inputs." hidden="1">{"Inputs",#N/A,TRUE,"North America";"Inputs",#N/A,TRUE,"Europe";"Inputs",#N/A,TRUE,"Asia Pacific";"Inputs",#N/A,TRUE,"Latin America";"Inputs",#N/A,TRUE,"Wireless"}</definedName>
    <definedName name="wrn.IS1999." hidden="1">{#N/A,#N/A,FALSE,"PTSO";#N/A,#N/A,FALSE,"PTSI HV";#N/A,#N/A,FALSE,"PTSI exc. HV";#N/A,#N/A,FALSE,"SI CONSO"}</definedName>
    <definedName name="wrn.Japan_Capers_Ed._.Pub." localSheetId="8" hidden="1">{"Japan_Capers_Ed_Pub",#N/A,FALSE,"DI 2 YEAR MASTER SCHEDULE"}</definedName>
    <definedName name="wrn.Japan_Capers_Ed._.Pub." localSheetId="4" hidden="1">{"Japan_Capers_Ed_Pub",#N/A,FALSE,"DI 2 YEAR MASTER SCHEDULE"}</definedName>
    <definedName name="wrn.Japan_Capers_Ed._.Pub." hidden="1">{"Japan_Capers_Ed_Pub",#N/A,FALSE,"DI 2 YEAR MASTER SCHEDULE"}</definedName>
    <definedName name="wrn.jck94TAXRETURN." hidden="1">{#N/A,#N/A,FALSE,"??";#N/A,#N/A,FALSE,"???";#N/A,#N/A,FALSE,"1? ????";#N/A,#N/A,FALSE,"3(3)?(?) ????";#N/A,#N/A,FALSE,"6? ????";#N/A,#N/A,FALSE,"6? ??(?)";#N/A,#N/A,FALSE,"6? ??(?)";#N/A,#N/A,FALSE,"6-12? ????";#N/A,#N/A,FALSE,"6-14? ?????";#N/A,#N/A,FALSE,"9? ???(?)";#N/A,#N/A,FALSE,"9? ???(?)";#N/A,#N/A,FALSE,"10(3)? ????";#N/A,#N/A,FALSE,"10(3)? ??";#N/A,#N/A,FALSE,"10(4)? ????";#N/A,#N/A,FALSE,"12? ????";#N/A,#N/A,FALSE,"14(1)? ? ??";#N/A,#N/A,FALSE,"59? ????";#N/A,#N/A,FALSE,"?? BS";#N/A,#N/A,FALSE,"?? PL";#N/A,#N/A,FALSE,"????";#N/A,#N/A,FALSE,"??RE";#N/A,#N/A,FALSE,"6-5? ??(?)";#N/A,#N/A,FALSE,"6-5? ??(?)"}</definedName>
    <definedName name="wrn.JVNOV99." hidden="1">{#N/A,#N/A,FALSE,"SUMMARY-NOV99";#N/A,#N/A,FALSE,"Labor";#N/A,#N/A,FALSE,"Warehouse";#N/A,#N/A,FALSE,"Fac Admin";#N/A,#N/A,FALSE,"Operations";#N/A,#N/A,FALSE,"Fixed MFG Sum";#N/A,#N/A,FALSE,"S&amp;M MARKETING SUMM";#N/A,#N/A,FALSE,"Selling";#N/A,#N/A,FALSE,"ADMIN SUMMARY"}</definedName>
    <definedName name="wrn.LOCAL." hidden="1">{"LOCAL",#N/A,FALSE,"conso";"LOCAL",#N/A,FALSE,"conso"}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elbourne.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onth._.Report.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urray._.Simons." hidden="1">{#N/A,#N/A,FALSE,"Cost Report";#N/A,#N/A,FALSE,"Table 2.1";#N/A,#N/A,FALSE,"Plant Statistics";"Plant Costs",#N/A,FALSE,"Cost Summary"}</definedName>
    <definedName name="wrn.OUTPUT." localSheetId="8" hidden="1">{"DCF","UPSIDE CASE",FALSE,"Sheet1";"DCF","BASE CASE",FALSE,"Sheet1";"DCF","DOWNSIDE CASE",FALSE,"Sheet1"}</definedName>
    <definedName name="wrn.OUTPUT." localSheetId="4" hidden="1">{"DCF","UPSIDE CASE",FALSE,"Sheet1";"DCF","BASE CASE",FALSE,"Sheet1";"DCF","DOWNSIDE CASE",FALSE,"Sheet1"}</definedName>
    <definedName name="wrn.OUTPUT." hidden="1">{"DCF","UPSIDE CASE",FALSE,"Sheet1";"DCF","BASE CASE",FALSE,"Sheet1";"DCF","DOWNSIDE CASE",FALSE,"Sheet1"}</definedName>
    <definedName name="wrn.paging." localSheetId="8" hidden="1">{"paging",#N/A,TRUE,"TITLE";#N/A,#N/A,TRUE,"Paging subs";#N/A,#N/A,TRUE,"P&amp;L - Paging";#N/A,#N/A,TRUE,"Rev &amp; Usage Assump - Paging";#N/A,#N/A,TRUE,"Cost - Paging";"paging",#N/A,TRUE,"Capex "}</definedName>
    <definedName name="wrn.paging." localSheetId="4" hidden="1">{"paging",#N/A,TRUE,"TITLE";#N/A,#N/A,TRUE,"Paging subs";#N/A,#N/A,TRUE,"P&amp;L - Paging";#N/A,#N/A,TRUE,"Rev &amp; Usage Assump - Paging";#N/A,#N/A,TRUE,"Cost - Paging";"paging",#N/A,TRUE,"Capex "}</definedName>
    <definedName name="wrn.paging." hidden="1">{"paging",#N/A,TRUE,"TITLE";#N/A,#N/A,TRUE,"Paging subs";#N/A,#N/A,TRUE,"P&amp;L - Paging";#N/A,#N/A,TRUE,"Rev &amp; Usage Assump - Paging";#N/A,#N/A,TRUE,"Cost - Paging";"paging",#N/A,TRUE,"Capex "}</definedName>
    <definedName name="wrn.Peter._.Johnston.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WC1." localSheetId="8" hidden="1">{"Graphic",#N/A,TRUE,"Graphic"}</definedName>
    <definedName name="wrn.PEWC1." localSheetId="4" hidden="1">{"Graphic",#N/A,TRUE,"Graphic"}</definedName>
    <definedName name="wrn.PEWC1." hidden="1">{"Graphic",#N/A,TRUE,"Graphic"}</definedName>
    <definedName name="wrn.Print._.all." localSheetId="8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all." localSheetId="4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all.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ority._.list." localSheetId="8" hidden="1">{#N/A,#N/A,FALSE,"DI 2 YEAR MASTER SCHEDULE"}</definedName>
    <definedName name="wrn.Priority._.list." localSheetId="4" hidden="1">{#N/A,#N/A,FALSE,"DI 2 YEAR MASTER SCHEDULE"}</definedName>
    <definedName name="wrn.Priority._.list." hidden="1">{#N/A,#N/A,FALSE,"DI 2 YEAR MASTER SCHEDULE"}</definedName>
    <definedName name="wrn.Prjcted._.Mnthly._.Qtys." localSheetId="8" hidden="1">{#N/A,#N/A,FALSE,"PRJCTED MNTHLY QTY's"}</definedName>
    <definedName name="wrn.Prjcted._.Mnthly._.Qtys." localSheetId="4" hidden="1">{#N/A,#N/A,FALSE,"PRJCTED MNTHLY QTY's"}</definedName>
    <definedName name="wrn.Prjcted._.Mnthly._.Qtys." hidden="1">{#N/A,#N/A,FALSE,"PRJCTED MNTHLY QTY's"}</definedName>
    <definedName name="wrn.Prjcted._.Qtrly._.Dollars." localSheetId="8" hidden="1">{#N/A,#N/A,FALSE,"PRJCTED QTRLY $'s"}</definedName>
    <definedName name="wrn.Prjcted._.Qtrly._.Dollars." localSheetId="4" hidden="1">{#N/A,#N/A,FALSE,"PRJCTED QTRLY $'s"}</definedName>
    <definedName name="wrn.Prjcted._.Qtrly._.Dollars." hidden="1">{#N/A,#N/A,FALSE,"PRJCTED QTRLY $'s"}</definedName>
    <definedName name="wrn.Prjcted._.Qtrly._.Qtys." localSheetId="8" hidden="1">{#N/A,#N/A,FALSE,"PRJCTED QTRLY QTY's"}</definedName>
    <definedName name="wrn.Prjcted._.Qtrly._.Qtys." localSheetId="4" hidden="1">{#N/A,#N/A,FALSE,"PRJCTED QTRLY QTY's"}</definedName>
    <definedName name="wrn.Prjcted._.Qtrly._.Qtys." hidden="1">{#N/A,#N/A,FALSE,"PRJCTED QTRLY QTY's"}</definedName>
    <definedName name="wrn.REPORT1." hidden="1">{#N/A,#N/A,FALSE,"TOTAL-EP "}</definedName>
    <definedName name="wrn.Rob._.Smith." hidden="1">{#N/A,#N/A,FALSE,"Cost Report";"Geology",#N/A,FALSE,"Cost Summary";"Geolgy Recon",#N/A,FALSE,"UG Geology Rep."}</definedName>
    <definedName name="wrn.rp_only." hidden="1">{"rp_only",#N/A,FALSE,"2225"}</definedName>
    <definedName name="wrn.rp_only.." hidden="1">{"rp_only",#N/A,FALSE,"2225"}</definedName>
    <definedName name="wrn.rp_only..." hidden="1">{"rp_only",#N/A,FALSE,"2225"}</definedName>
    <definedName name="wrn.rtpl." hidden="1">{#N/A,#N/A,FALSE,"REK-S-TPL";#N/A,#N/A,FALSE,"REK-TPML";#N/A,#N/A,FALSE,"RAB-TEMPEL"}</definedName>
    <definedName name="wrn.rtpl.1" hidden="1">{#N/A,#N/A,FALSE,"REK-S-TPL";#N/A,#N/A,FALSE,"REK-TPML";#N/A,#N/A,FALSE,"RAB-TEMPEL"}</definedName>
    <definedName name="wrn.rtpl.2" hidden="1">{#N/A,#N/A,FALSE,"REK-S-TPL";#N/A,#N/A,FALSE,"REK-TPML";#N/A,#N/A,FALSE,"RAB-TEMPEL"}</definedName>
    <definedName name="wrn.rtpl.3" hidden="1">{#N/A,#N/A,FALSE,"REK-S-TPL";#N/A,#N/A,FALSE,"REK-TPML";#N/A,#N/A,FALSE,"RAB-TEMPEL"}</definedName>
    <definedName name="wrn.RTS." localSheetId="8" hidden="1">{"rts",#N/A,TRUE,"TITLE";#N/A,#N/A,TRUE,"P&amp;L - RTS";#N/A,#N/A,TRUE,"RTS biz";#N/A,#N/A,TRUE,"Cost - RTS";"RTS",#N/A,TRUE,"Capex "}</definedName>
    <definedName name="wrn.RTS." localSheetId="4" hidden="1">{"rts",#N/A,TRUE,"TITLE";#N/A,#N/A,TRUE,"P&amp;L - RTS";#N/A,#N/A,TRUE,"RTS biz";#N/A,#N/A,TRUE,"Cost - RTS";"RTS",#N/A,TRUE,"Capex "}</definedName>
    <definedName name="wrn.RTS." hidden="1">{"rts",#N/A,TRUE,"TITLE";#N/A,#N/A,TRUE,"P&amp;L - RTS";#N/A,#N/A,TRUE,"RTS biz";#N/A,#N/A,TRUE,"Cost - RTS";"RTS",#N/A,TRUE,"Capex "}</definedName>
    <definedName name="wrn.ry." hidden="1">{#N/A,#N/A,FALSE,"REK";#N/A,#N/A,FALSE,"rab"}</definedName>
    <definedName name="wrn.ry.1" hidden="1">{#N/A,#N/A,FALSE,"REK";#N/A,#N/A,FALSE,"rab"}</definedName>
    <definedName name="wrn.ry.3" hidden="1">{#N/A,#N/A,FALSE,"REK";#N/A,#N/A,FALSE,"rab"}</definedName>
    <definedName name="wrn.semuanya." hidden="1">{#N/A,#N/A,FALSE,"REKAP";#N/A,#N/A,FALSE,"ITEM"}</definedName>
    <definedName name="wrn.Simon._.Wulff.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ummary." localSheetId="8" hidden="1">{"Section 1",#N/A,TRUE,"Summary";"Section 2",#N/A,TRUE,"Summary";"Section 3",#N/A,TRUE,"Summary";"Section 4",#N/A,TRUE,"Summary"}</definedName>
    <definedName name="wrn.Summary." localSheetId="4" hidden="1">{"Section 1",#N/A,TRUE,"Summary";"Section 2",#N/A,TRUE,"Summary";"Section 3",#N/A,TRUE,"Summary";"Section 4",#N/A,TRUE,"Summary"}</definedName>
    <definedName name="wrn.Summary." hidden="1">{"Section 1",#N/A,TRUE,"Summary";"Section 2",#N/A,TRUE,"Summary";"Section 3",#N/A,TRUE,"Summary";"Section 4",#N/A,TRUE,"Summary"}</definedName>
    <definedName name="wrn.TARGET._.DCF." localSheetId="8" hidden="1">{"targetdcf",#N/A,FALSE,"Merger consequences";"TARGETASSU",#N/A,FALSE,"Merger consequences";"TERMINAL VALUE",#N/A,FALSE,"Merger consequences"}</definedName>
    <definedName name="wrn.TARGET._.DCF." localSheetId="4" hidden="1">{"targetdcf",#N/A,FALSE,"Merger consequences";"TARGETASSU",#N/A,FALSE,"Merger consequences";"TERMINAL VALUE",#N/A,FALSE,"Merger consequences"}</definedName>
    <definedName name="wrn.TARGET._.DCF." hidden="1">{"targetdcf",#N/A,FALSE,"Merger consequences";"TARGETASSU",#N/A,FALSE,"Merger consequences";"TERMINAL VALUE",#N/A,FALSE,"Merger consequences"}</definedName>
    <definedName name="wrn.Telstra._.Inputs." localSheetId="8" hidden="1">{"Inputs",#N/A,FALSE,"US_FL";"Inputs",#N/A,FALSE,"EUROPE_FL";"Inputs",#N/A,FALSE,"ASIA_FL"}</definedName>
    <definedName name="wrn.Telstra._.Inputs." localSheetId="4" hidden="1">{"Inputs",#N/A,FALSE,"US_FL";"Inputs",#N/A,FALSE,"EUROPE_FL";"Inputs",#N/A,FALSE,"ASIA_FL"}</definedName>
    <definedName name="wrn.Telstra._.Inputs." hidden="1">{"Inputs",#N/A,FALSE,"US_FL";"Inputs",#N/A,FALSE,"EUROPE_FL";"Inputs",#N/A,FALSE,"ASIA_FL"}</definedName>
    <definedName name="wrn.Telstra._.Output." localSheetId="8" hidden="1">{"Output",#N/A,FALSE,"US_FL";"Output",#N/A,FALSE,"EUROPE_FL";"Output",#N/A,FALSE,"ASIA_FL"}</definedName>
    <definedName name="wrn.Telstra._.Output." localSheetId="4" hidden="1">{"Output",#N/A,FALSE,"US_FL";"Output",#N/A,FALSE,"EUROPE_FL";"Output",#N/A,FALSE,"ASIA_FL"}</definedName>
    <definedName name="wrn.Telstra._.Output." hidden="1">{"Output",#N/A,FALSE,"US_FL";"Output",#N/A,FALSE,"EUROPE_FL";"Output",#N/A,FALSE,"ASIA_FL"}</definedName>
    <definedName name="wrn.Test." hidden="1">{#N/A,#N/A,FALSE,"BS"}</definedName>
    <definedName name="wrn.Things." hidden="1">{#N/A,#N/A,FALSE,"Bank Rec Cover Sheet";#N/A,#N/A,FALSE,"Bank Rec Details"}</definedName>
    <definedName name="wrn.Wacc." hidden="1">{"Area1",#N/A,FALSE,"OREWACC";"Area2",#N/A,FALSE,"OREWACC"}</definedName>
    <definedName name="wrn.with_oth_curr." hidden="1">{"with_oth_curr",#N/A,FALSE,"2225"}</definedName>
    <definedName name="wrn.with_oth_curr.." hidden="1">{"with_oth_curr",#N/A,FALSE,"2225"}</definedName>
    <definedName name="wrn.with_oth_curr..." hidden="1">{"with_oth_curr",#N/A,FALSE,"2225"}</definedName>
    <definedName name="WT" localSheetId="7">#REF!</definedName>
    <definedName name="WT" localSheetId="4">#REF!</definedName>
    <definedName name="WT" localSheetId="6">#REF!</definedName>
    <definedName name="WT" localSheetId="9">#REF!</definedName>
    <definedName name="WT" localSheetId="3">#REF!</definedName>
    <definedName name="WT">#REF!</definedName>
    <definedName name="wt_bf" localSheetId="7">#REF!</definedName>
    <definedName name="wt_bf" localSheetId="6">#REF!</definedName>
    <definedName name="wt_bf" localSheetId="9">#REF!</definedName>
    <definedName name="wt_bf" localSheetId="3">#REF!</definedName>
    <definedName name="wt_bf">#REF!</definedName>
    <definedName name="wt_cf" localSheetId="7">#REF!</definedName>
    <definedName name="wt_cf" localSheetId="6">#REF!</definedName>
    <definedName name="wt_cf" localSheetId="9">#REF!</definedName>
    <definedName name="wt_cf" localSheetId="3">#REF!</definedName>
    <definedName name="wt_cf">#REF!</definedName>
    <definedName name="wtc" localSheetId="7">#REF!</definedName>
    <definedName name="wtc" localSheetId="6">#REF!</definedName>
    <definedName name="wtc" localSheetId="9">#REF!</definedName>
    <definedName name="wtc" localSheetId="3">#REF!</definedName>
    <definedName name="wtc">#REF!</definedName>
    <definedName name="wtlocf" localSheetId="7">#REF!</definedName>
    <definedName name="wtlocf" localSheetId="6">#REF!</definedName>
    <definedName name="wtlocf" localSheetId="9">#REF!</definedName>
    <definedName name="wtlocf" localSheetId="3">#REF!</definedName>
    <definedName name="wtlocf">#REF!</definedName>
    <definedName name="wvu.CapersView." localSheetId="8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4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8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4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8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4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" localSheetId="7">#REF!</definedName>
    <definedName name="WW" localSheetId="4">#REF!</definedName>
    <definedName name="WW" localSheetId="6">#REF!</definedName>
    <definedName name="WW" localSheetId="9">#REF!</definedName>
    <definedName name="WW" localSheetId="3">#REF!</definedName>
    <definedName name="WW">#REF!</definedName>
    <definedName name="wwr" hidden="1">{"Drawing&amp;Homo.result",#N/A,FALSE,"Greco Hom. and BOM"}</definedName>
    <definedName name="www" localSheetId="8" hidden="1">{"DCF","UPSIDE CASE",FALSE,"Sheet1";"DCF","BASE CASE",FALSE,"Sheet1";"DCF","DOWNSIDE CASE",FALSE,"Sheet1"}</definedName>
    <definedName name="www" localSheetId="4" hidden="1">{"DCF","UPSIDE CASE",FALSE,"Sheet1";"DCF","BASE CASE",FALSE,"Sheet1";"DCF","DOWNSIDE CASE",FALSE,"Sheet1"}</definedName>
    <definedName name="www" hidden="1">{"DCF","UPSIDE CASE",FALSE,"Sheet1";"DCF","BASE CASE",FALSE,"Sheet1";"DCF","DOWNSIDE CASE",FALSE,"Sheet1"}</definedName>
    <definedName name="WWW.IIII" hidden="1">{"'PRODUCTIONCOST SHEET'!$B$3:$G$48"}</definedName>
    <definedName name="WWW.KKKK" hidden="1">{"'PRODUCTIONCOST SHEET'!$B$3:$G$48"}</definedName>
    <definedName name="wwww" localSheetId="7">[21]SAP!#REF!</definedName>
    <definedName name="wwww" localSheetId="6">[21]SAP!#REF!</definedName>
    <definedName name="wwww" localSheetId="9">[21]SAP!#REF!</definedName>
    <definedName name="wwww" localSheetId="3">[21]SAP!#REF!</definedName>
    <definedName name="wwww">[21]SAP!#REF!</definedName>
    <definedName name="x" hidden="1">'[205]BBM-03'!$B$767:$B$769</definedName>
    <definedName name="x17dnc" localSheetId="7">[46]chitiet!#REF!</definedName>
    <definedName name="x17dnc" localSheetId="4">[46]chitiet!#REF!</definedName>
    <definedName name="x17dnc" localSheetId="6">[46]chitiet!#REF!</definedName>
    <definedName name="x17dnc" localSheetId="9">[46]chitiet!#REF!</definedName>
    <definedName name="x17dnc" localSheetId="3">[46]chitiet!#REF!</definedName>
    <definedName name="x17dnc">[46]chitiet!#REF!</definedName>
    <definedName name="x17dvl" localSheetId="7">[46]chitiet!#REF!</definedName>
    <definedName name="x17dvl" localSheetId="4">[46]chitiet!#REF!</definedName>
    <definedName name="x17dvl" localSheetId="6">[46]chitiet!#REF!</definedName>
    <definedName name="x17dvl" localSheetId="9">[46]chitiet!#REF!</definedName>
    <definedName name="x17dvl" localSheetId="3">[46]chitiet!#REF!</definedName>
    <definedName name="x17dvl">[46]chitiet!#REF!</definedName>
    <definedName name="x17knc" localSheetId="7">[46]chitiet!#REF!</definedName>
    <definedName name="x17knc" localSheetId="6">[46]chitiet!#REF!</definedName>
    <definedName name="x17knc" localSheetId="9">[46]chitiet!#REF!</definedName>
    <definedName name="x17knc" localSheetId="3">[46]chitiet!#REF!</definedName>
    <definedName name="x17knc">[46]chitiet!#REF!</definedName>
    <definedName name="x17kvl" localSheetId="7">[46]chitiet!#REF!</definedName>
    <definedName name="x17kvl" localSheetId="6">[46]chitiet!#REF!</definedName>
    <definedName name="x17kvl" localSheetId="9">[46]chitiet!#REF!</definedName>
    <definedName name="x17kvl" localSheetId="3">[46]chitiet!#REF!</definedName>
    <definedName name="x17kvl">[46]chitiet!#REF!</definedName>
    <definedName name="X1A" localSheetId="7">#REF!</definedName>
    <definedName name="X1A" localSheetId="4">#REF!</definedName>
    <definedName name="X1A" localSheetId="6">#REF!</definedName>
    <definedName name="X1A" localSheetId="9">#REF!</definedName>
    <definedName name="X1A" localSheetId="3">#REF!</definedName>
    <definedName name="X1A">#REF!</definedName>
    <definedName name="X1pFCOnc" localSheetId="7">'[46]CHITIET VL-NC-TT -1p'!#REF!</definedName>
    <definedName name="X1pFCOnc" localSheetId="4">'[46]CHITIET VL-NC-TT -1p'!#REF!</definedName>
    <definedName name="X1pFCOnc" localSheetId="6">'[46]CHITIET VL-NC-TT -1p'!#REF!</definedName>
    <definedName name="X1pFCOnc" localSheetId="9">'[46]CHITIET VL-NC-TT -1p'!#REF!</definedName>
    <definedName name="X1pFCOnc" localSheetId="3">'[46]CHITIET VL-NC-TT -1p'!#REF!</definedName>
    <definedName name="X1pFCOnc">'[46]CHITIET VL-NC-TT -1p'!#REF!</definedName>
    <definedName name="X1pFCOvc" localSheetId="7">'[46]CHITIET VL-NC-TT -1p'!#REF!</definedName>
    <definedName name="X1pFCOvc" localSheetId="6">'[46]CHITIET VL-NC-TT -1p'!#REF!</definedName>
    <definedName name="X1pFCOvc" localSheetId="9">'[46]CHITIET VL-NC-TT -1p'!#REF!</definedName>
    <definedName name="X1pFCOvc" localSheetId="3">'[46]CHITIET VL-NC-TT -1p'!#REF!</definedName>
    <definedName name="X1pFCOvc">'[46]CHITIET VL-NC-TT -1p'!#REF!</definedName>
    <definedName name="X1pFCOvl" localSheetId="7">'[46]CHITIET VL-NC-TT -1p'!#REF!</definedName>
    <definedName name="X1pFCOvl" localSheetId="6">'[46]CHITIET VL-NC-TT -1p'!#REF!</definedName>
    <definedName name="X1pFCOvl" localSheetId="9">'[46]CHITIET VL-NC-TT -1p'!#REF!</definedName>
    <definedName name="X1pFCOvl" localSheetId="3">'[46]CHITIET VL-NC-TT -1p'!#REF!</definedName>
    <definedName name="X1pFCOvl">'[46]CHITIET VL-NC-TT -1p'!#REF!</definedName>
    <definedName name="x1pignc" localSheetId="7">'[46]lam-moi'!#REF!</definedName>
    <definedName name="x1pignc" localSheetId="6">'[46]lam-moi'!#REF!</definedName>
    <definedName name="x1pignc" localSheetId="9">'[46]lam-moi'!#REF!</definedName>
    <definedName name="x1pignc" localSheetId="3">'[46]lam-moi'!#REF!</definedName>
    <definedName name="x1pignc">'[46]lam-moi'!#REF!</definedName>
    <definedName name="X1pIGvc" localSheetId="7">'[46]CHITIET VL-NC-TT -1p'!#REF!</definedName>
    <definedName name="X1pIGvc" localSheetId="6">'[46]CHITIET VL-NC-TT -1p'!#REF!</definedName>
    <definedName name="X1pIGvc" localSheetId="9">'[46]CHITIET VL-NC-TT -1p'!#REF!</definedName>
    <definedName name="X1pIGvc" localSheetId="3">'[46]CHITIET VL-NC-TT -1p'!#REF!</definedName>
    <definedName name="X1pIGvc">'[46]CHITIET VL-NC-TT -1p'!#REF!</definedName>
    <definedName name="x1pigvl" localSheetId="7">'[46]lam-moi'!#REF!</definedName>
    <definedName name="x1pigvl" localSheetId="6">'[46]lam-moi'!#REF!</definedName>
    <definedName name="x1pigvl" localSheetId="9">'[46]lam-moi'!#REF!</definedName>
    <definedName name="x1pigvl" localSheetId="3">'[46]lam-moi'!#REF!</definedName>
    <definedName name="x1pigvl">'[46]lam-moi'!#REF!</definedName>
    <definedName name="x1pind" localSheetId="7">#REF!</definedName>
    <definedName name="x1pind" localSheetId="4">#REF!</definedName>
    <definedName name="x1pind" localSheetId="6">#REF!</definedName>
    <definedName name="x1pind" localSheetId="9">#REF!</definedName>
    <definedName name="x1pind" localSheetId="3">#REF!</definedName>
    <definedName name="x1pind">#REF!</definedName>
    <definedName name="x1pindnc" localSheetId="7">'[46]lam-moi'!#REF!</definedName>
    <definedName name="x1pindnc" localSheetId="4">'[46]lam-moi'!#REF!</definedName>
    <definedName name="x1pindnc" localSheetId="6">'[46]lam-moi'!#REF!</definedName>
    <definedName name="x1pindnc" localSheetId="9">'[46]lam-moi'!#REF!</definedName>
    <definedName name="x1pindnc" localSheetId="3">'[46]lam-moi'!#REF!</definedName>
    <definedName name="x1pindnc">'[46]lam-moi'!#REF!</definedName>
    <definedName name="x1pindvl" localSheetId="7">'[46]lam-moi'!#REF!</definedName>
    <definedName name="x1pindvl" localSheetId="6">'[46]lam-moi'!#REF!</definedName>
    <definedName name="x1pindvl" localSheetId="9">'[46]lam-moi'!#REF!</definedName>
    <definedName name="x1pindvl" localSheetId="3">'[46]lam-moi'!#REF!</definedName>
    <definedName name="x1pindvl">'[46]lam-moi'!#REF!</definedName>
    <definedName name="x1ping" localSheetId="7">#REF!</definedName>
    <definedName name="x1ping" localSheetId="4">#REF!</definedName>
    <definedName name="x1ping" localSheetId="6">#REF!</definedName>
    <definedName name="x1ping" localSheetId="9">#REF!</definedName>
    <definedName name="x1ping" localSheetId="3">#REF!</definedName>
    <definedName name="x1ping">#REF!</definedName>
    <definedName name="x1pingnc" localSheetId="7">'[46]lam-moi'!#REF!</definedName>
    <definedName name="x1pingnc" localSheetId="4">'[46]lam-moi'!#REF!</definedName>
    <definedName name="x1pingnc" localSheetId="6">'[46]lam-moi'!#REF!</definedName>
    <definedName name="x1pingnc" localSheetId="9">'[46]lam-moi'!#REF!</definedName>
    <definedName name="x1pingnc" localSheetId="3">'[46]lam-moi'!#REF!</definedName>
    <definedName name="x1pingnc">'[46]lam-moi'!#REF!</definedName>
    <definedName name="x1pingvl" localSheetId="7">'[46]lam-moi'!#REF!</definedName>
    <definedName name="x1pingvl" localSheetId="6">'[46]lam-moi'!#REF!</definedName>
    <definedName name="x1pingvl" localSheetId="9">'[46]lam-moi'!#REF!</definedName>
    <definedName name="x1pingvl" localSheetId="3">'[46]lam-moi'!#REF!</definedName>
    <definedName name="x1pingvl">'[46]lam-moi'!#REF!</definedName>
    <definedName name="x1pint" localSheetId="7">#REF!</definedName>
    <definedName name="x1pint" localSheetId="4">#REF!</definedName>
    <definedName name="x1pint" localSheetId="6">#REF!</definedName>
    <definedName name="x1pint" localSheetId="9">#REF!</definedName>
    <definedName name="x1pint" localSheetId="3">#REF!</definedName>
    <definedName name="x1pint">#REF!</definedName>
    <definedName name="x1pintnc" localSheetId="7">'[46]lam-moi'!#REF!</definedName>
    <definedName name="x1pintnc" localSheetId="4">'[46]lam-moi'!#REF!</definedName>
    <definedName name="x1pintnc" localSheetId="6">'[46]lam-moi'!#REF!</definedName>
    <definedName name="x1pintnc" localSheetId="9">'[46]lam-moi'!#REF!</definedName>
    <definedName name="x1pintnc" localSheetId="3">'[46]lam-moi'!#REF!</definedName>
    <definedName name="x1pintnc">'[46]lam-moi'!#REF!</definedName>
    <definedName name="X1pINTvc" localSheetId="7">'[46]CHITIET VL-NC-TT -1p'!#REF!</definedName>
    <definedName name="X1pINTvc" localSheetId="6">'[46]CHITIET VL-NC-TT -1p'!#REF!</definedName>
    <definedName name="X1pINTvc" localSheetId="9">'[46]CHITIET VL-NC-TT -1p'!#REF!</definedName>
    <definedName name="X1pINTvc" localSheetId="3">'[46]CHITIET VL-NC-TT -1p'!#REF!</definedName>
    <definedName name="X1pINTvc">'[46]CHITIET VL-NC-TT -1p'!#REF!</definedName>
    <definedName name="x1pintvl" localSheetId="7">'[46]lam-moi'!#REF!</definedName>
    <definedName name="x1pintvl" localSheetId="6">'[46]lam-moi'!#REF!</definedName>
    <definedName name="x1pintvl" localSheetId="9">'[46]lam-moi'!#REF!</definedName>
    <definedName name="x1pintvl" localSheetId="3">'[46]lam-moi'!#REF!</definedName>
    <definedName name="x1pintvl">'[46]lam-moi'!#REF!</definedName>
    <definedName name="x1pitnc" localSheetId="7">'[46]lam-moi'!#REF!</definedName>
    <definedName name="x1pitnc" localSheetId="6">'[46]lam-moi'!#REF!</definedName>
    <definedName name="x1pitnc" localSheetId="9">'[46]lam-moi'!#REF!</definedName>
    <definedName name="x1pitnc" localSheetId="3">'[46]lam-moi'!#REF!</definedName>
    <definedName name="x1pitnc">'[46]lam-moi'!#REF!</definedName>
    <definedName name="X1pITvc" localSheetId="7">'[46]CHITIET VL-NC-TT -1p'!#REF!</definedName>
    <definedName name="X1pITvc" localSheetId="6">'[46]CHITIET VL-NC-TT -1p'!#REF!</definedName>
    <definedName name="X1pITvc" localSheetId="9">'[46]CHITIET VL-NC-TT -1p'!#REF!</definedName>
    <definedName name="X1pITvc" localSheetId="3">'[46]CHITIET VL-NC-TT -1p'!#REF!</definedName>
    <definedName name="X1pITvc">'[46]CHITIET VL-NC-TT -1p'!#REF!</definedName>
    <definedName name="x1pitvl" localSheetId="7">'[46]lam-moi'!#REF!</definedName>
    <definedName name="x1pitvl" localSheetId="6">'[46]lam-moi'!#REF!</definedName>
    <definedName name="x1pitvl" localSheetId="9">'[46]lam-moi'!#REF!</definedName>
    <definedName name="x1pitvl" localSheetId="3">'[46]lam-moi'!#REF!</definedName>
    <definedName name="x1pitvl">'[46]lam-moi'!#REF!</definedName>
    <definedName name="x20knc" localSheetId="7">[46]chitiet!#REF!</definedName>
    <definedName name="x20knc" localSheetId="6">[46]chitiet!#REF!</definedName>
    <definedName name="x20knc" localSheetId="9">[46]chitiet!#REF!</definedName>
    <definedName name="x20knc" localSheetId="3">[46]chitiet!#REF!</definedName>
    <definedName name="x20knc">[46]chitiet!#REF!</definedName>
    <definedName name="x20kvl" localSheetId="7">[46]chitiet!#REF!</definedName>
    <definedName name="x20kvl" localSheetId="6">[46]chitiet!#REF!</definedName>
    <definedName name="x20kvl" localSheetId="9">[46]chitiet!#REF!</definedName>
    <definedName name="x20kvl" localSheetId="3">[46]chitiet!#REF!</definedName>
    <definedName name="x20kvl">[46]chitiet!#REF!</definedName>
    <definedName name="x22knc" localSheetId="7">[46]chitiet!#REF!</definedName>
    <definedName name="x22knc" localSheetId="6">[46]chitiet!#REF!</definedName>
    <definedName name="x22knc" localSheetId="9">[46]chitiet!#REF!</definedName>
    <definedName name="x22knc" localSheetId="3">[46]chitiet!#REF!</definedName>
    <definedName name="x22knc">[46]chitiet!#REF!</definedName>
    <definedName name="x22kvl" localSheetId="7">[46]chitiet!#REF!</definedName>
    <definedName name="x22kvl" localSheetId="6">[46]chitiet!#REF!</definedName>
    <definedName name="x22kvl" localSheetId="9">[46]chitiet!#REF!</definedName>
    <definedName name="x22kvl" localSheetId="3">[46]chitiet!#REF!</definedName>
    <definedName name="x22kvl">[46]chitiet!#REF!</definedName>
    <definedName name="x2mig1nc" localSheetId="7">'[46]lam-moi'!#REF!</definedName>
    <definedName name="x2mig1nc" localSheetId="6">'[46]lam-moi'!#REF!</definedName>
    <definedName name="x2mig1nc" localSheetId="9">'[46]lam-moi'!#REF!</definedName>
    <definedName name="x2mig1nc" localSheetId="3">'[46]lam-moi'!#REF!</definedName>
    <definedName name="x2mig1nc">'[46]lam-moi'!#REF!</definedName>
    <definedName name="x2mig1vl" localSheetId="7">'[46]lam-moi'!#REF!</definedName>
    <definedName name="x2mig1vl" localSheetId="6">'[46]lam-moi'!#REF!</definedName>
    <definedName name="x2mig1vl" localSheetId="9">'[46]lam-moi'!#REF!</definedName>
    <definedName name="x2mig1vl" localSheetId="3">'[46]lam-moi'!#REF!</definedName>
    <definedName name="x2mig1vl">'[46]lam-moi'!#REF!</definedName>
    <definedName name="x2min1nc" localSheetId="7">'[46]lam-moi'!#REF!</definedName>
    <definedName name="x2min1nc" localSheetId="6">'[46]lam-moi'!#REF!</definedName>
    <definedName name="x2min1nc" localSheetId="9">'[46]lam-moi'!#REF!</definedName>
    <definedName name="x2min1nc" localSheetId="3">'[46]lam-moi'!#REF!</definedName>
    <definedName name="x2min1nc">'[46]lam-moi'!#REF!</definedName>
    <definedName name="x2min1vl" localSheetId="7">'[46]lam-moi'!#REF!</definedName>
    <definedName name="x2min1vl" localSheetId="6">'[46]lam-moi'!#REF!</definedName>
    <definedName name="x2min1vl" localSheetId="9">'[46]lam-moi'!#REF!</definedName>
    <definedName name="x2min1vl" localSheetId="3">'[46]lam-moi'!#REF!</definedName>
    <definedName name="x2min1vl">'[46]lam-moi'!#REF!</definedName>
    <definedName name="x2mit1vl" localSheetId="7">'[46]lam-moi'!#REF!</definedName>
    <definedName name="x2mit1vl" localSheetId="6">'[46]lam-moi'!#REF!</definedName>
    <definedName name="x2mit1vl" localSheetId="9">'[46]lam-moi'!#REF!</definedName>
    <definedName name="x2mit1vl" localSheetId="3">'[46]lam-moi'!#REF!</definedName>
    <definedName name="x2mit1vl">'[46]lam-moi'!#REF!</definedName>
    <definedName name="x2mitnc" localSheetId="7">'[46]lam-moi'!#REF!</definedName>
    <definedName name="x2mitnc" localSheetId="6">'[46]lam-moi'!#REF!</definedName>
    <definedName name="x2mitnc" localSheetId="9">'[46]lam-moi'!#REF!</definedName>
    <definedName name="x2mitnc" localSheetId="3">'[46]lam-moi'!#REF!</definedName>
    <definedName name="x2mitnc">'[46]lam-moi'!#REF!</definedName>
    <definedName name="XCCT">0.5</definedName>
    <definedName name="xcv" localSheetId="2" hidden="1">{"'RKAP'!$A$1:$H$96"}</definedName>
    <definedName name="xcv" hidden="1">{"'RKAP'!$A$1:$H$96"}</definedName>
    <definedName name="xdfghdd">[206]Log!$A$1</definedName>
    <definedName name="xdsnc" localSheetId="7">[46]gtrinh!#REF!</definedName>
    <definedName name="xdsnc" localSheetId="6">[46]gtrinh!#REF!</definedName>
    <definedName name="xdsnc" localSheetId="9">[46]gtrinh!#REF!</definedName>
    <definedName name="xdsnc" localSheetId="3">[46]gtrinh!#REF!</definedName>
    <definedName name="xdsnc">[46]gtrinh!#REF!</definedName>
    <definedName name="xdsvl" localSheetId="7">[46]gtrinh!#REF!</definedName>
    <definedName name="xdsvl" localSheetId="6">[46]gtrinh!#REF!</definedName>
    <definedName name="xdsvl" localSheetId="9">[46]gtrinh!#REF!</definedName>
    <definedName name="xdsvl" localSheetId="3">[46]gtrinh!#REF!</definedName>
    <definedName name="xdsvl">[46]gtrinh!#REF!</definedName>
    <definedName name="xfco" localSheetId="7">#REF!</definedName>
    <definedName name="xfco" localSheetId="4">#REF!</definedName>
    <definedName name="xfco" localSheetId="6">#REF!</definedName>
    <definedName name="xfco" localSheetId="9">#REF!</definedName>
    <definedName name="xfco" localSheetId="3">#REF!</definedName>
    <definedName name="xfco">#REF!</definedName>
    <definedName name="xfco3p" localSheetId="7">#REF!</definedName>
    <definedName name="xfco3p" localSheetId="6">#REF!</definedName>
    <definedName name="xfco3p" localSheetId="9">#REF!</definedName>
    <definedName name="xfco3p" localSheetId="3">#REF!</definedName>
    <definedName name="xfco3p">#REF!</definedName>
    <definedName name="xfconc" localSheetId="7">'[46]lam-moi'!#REF!</definedName>
    <definedName name="xfconc" localSheetId="6">'[46]lam-moi'!#REF!</definedName>
    <definedName name="xfconc" localSheetId="9">'[46]lam-moi'!#REF!</definedName>
    <definedName name="xfconc" localSheetId="3">'[46]lam-moi'!#REF!</definedName>
    <definedName name="xfconc">'[46]lam-moi'!#REF!</definedName>
    <definedName name="xfconc3p">'[46]CHITIET VL-NC'!$G$94</definedName>
    <definedName name="xfcotnc" localSheetId="7">#REF!</definedName>
    <definedName name="xfcotnc" localSheetId="4">#REF!</definedName>
    <definedName name="xfcotnc" localSheetId="6">#REF!</definedName>
    <definedName name="xfcotnc" localSheetId="9">#REF!</definedName>
    <definedName name="xfcotnc" localSheetId="3">#REF!</definedName>
    <definedName name="xfcotnc">#REF!</definedName>
    <definedName name="xfcotvl" localSheetId="7">#REF!</definedName>
    <definedName name="xfcotvl" localSheetId="6">#REF!</definedName>
    <definedName name="xfcotvl" localSheetId="9">#REF!</definedName>
    <definedName name="xfcotvl" localSheetId="3">#REF!</definedName>
    <definedName name="xfcotvl">#REF!</definedName>
    <definedName name="xfcovl" localSheetId="7">'[46]lam-moi'!#REF!</definedName>
    <definedName name="xfcovl" localSheetId="6">'[46]lam-moi'!#REF!</definedName>
    <definedName name="xfcovl" localSheetId="9">'[46]lam-moi'!#REF!</definedName>
    <definedName name="xfcovl" localSheetId="3">'[46]lam-moi'!#REF!</definedName>
    <definedName name="xfcovl">'[46]lam-moi'!#REF!</definedName>
    <definedName name="xfcovl3p">'[46]CHITIET VL-NC'!$G$90</definedName>
    <definedName name="xfnc" localSheetId="7">'[46]lam-moi'!#REF!</definedName>
    <definedName name="xfnc" localSheetId="4">'[46]lam-moi'!#REF!</definedName>
    <definedName name="xfnc" localSheetId="6">'[46]lam-moi'!#REF!</definedName>
    <definedName name="xfnc" localSheetId="9">'[46]lam-moi'!#REF!</definedName>
    <definedName name="xfnc" localSheetId="3">'[46]lam-moi'!#REF!</definedName>
    <definedName name="xfnc">'[46]lam-moi'!#REF!</definedName>
    <definedName name="xfvl" localSheetId="7">'[46]lam-moi'!#REF!</definedName>
    <definedName name="xfvl" localSheetId="6">'[46]lam-moi'!#REF!</definedName>
    <definedName name="xfvl" localSheetId="9">'[46]lam-moi'!#REF!</definedName>
    <definedName name="xfvl" localSheetId="3">'[46]lam-moi'!#REF!</definedName>
    <definedName name="xfvl">'[46]lam-moi'!#REF!</definedName>
    <definedName name="xhn" localSheetId="7">#REF!</definedName>
    <definedName name="xhn" localSheetId="4">#REF!</definedName>
    <definedName name="xhn" localSheetId="6">#REF!</definedName>
    <definedName name="xhn" localSheetId="9">#REF!</definedName>
    <definedName name="xhn" localSheetId="3">#REF!</definedName>
    <definedName name="xhn">#REF!</definedName>
    <definedName name="xhnnc" localSheetId="7">'[46]lam-moi'!#REF!</definedName>
    <definedName name="xhnnc" localSheetId="4">'[46]lam-moi'!#REF!</definedName>
    <definedName name="xhnnc" localSheetId="6">'[46]lam-moi'!#REF!</definedName>
    <definedName name="xhnnc" localSheetId="9">'[46]lam-moi'!#REF!</definedName>
    <definedName name="xhnnc" localSheetId="3">'[46]lam-moi'!#REF!</definedName>
    <definedName name="xhnnc">'[46]lam-moi'!#REF!</definedName>
    <definedName name="xhnvl" localSheetId="7">'[46]lam-moi'!#REF!</definedName>
    <definedName name="xhnvl" localSheetId="6">'[46]lam-moi'!#REF!</definedName>
    <definedName name="xhnvl" localSheetId="9">'[46]lam-moi'!#REF!</definedName>
    <definedName name="xhnvl" localSheetId="3">'[46]lam-moi'!#REF!</definedName>
    <definedName name="xhnvl">'[46]lam-moi'!#REF!</definedName>
    <definedName name="xig" localSheetId="7">#REF!</definedName>
    <definedName name="xig" localSheetId="4">#REF!</definedName>
    <definedName name="xig" localSheetId="6">#REF!</definedName>
    <definedName name="xig" localSheetId="9">#REF!</definedName>
    <definedName name="xig" localSheetId="3">#REF!</definedName>
    <definedName name="xig">#REF!</definedName>
    <definedName name="xig1" localSheetId="7">#REF!</definedName>
    <definedName name="xig1" localSheetId="6">#REF!</definedName>
    <definedName name="xig1" localSheetId="9">#REF!</definedName>
    <definedName name="xig1" localSheetId="3">#REF!</definedName>
    <definedName name="xig1">#REF!</definedName>
    <definedName name="xig1nc" localSheetId="7">'[46]lam-moi'!#REF!</definedName>
    <definedName name="xig1nc" localSheetId="6">'[46]lam-moi'!#REF!</definedName>
    <definedName name="xig1nc" localSheetId="9">'[46]lam-moi'!#REF!</definedName>
    <definedName name="xig1nc" localSheetId="3">'[46]lam-moi'!#REF!</definedName>
    <definedName name="xig1nc">'[46]lam-moi'!#REF!</definedName>
    <definedName name="xig1p" localSheetId="7">#REF!</definedName>
    <definedName name="xig1p" localSheetId="4">#REF!</definedName>
    <definedName name="xig1p" localSheetId="6">#REF!</definedName>
    <definedName name="xig1p" localSheetId="9">#REF!</definedName>
    <definedName name="xig1p" localSheetId="3">#REF!</definedName>
    <definedName name="xig1p">#REF!</definedName>
    <definedName name="xig1pnc" localSheetId="7">'[46]lam-moi'!#REF!</definedName>
    <definedName name="xig1pnc" localSheetId="4">'[46]lam-moi'!#REF!</definedName>
    <definedName name="xig1pnc" localSheetId="6">'[46]lam-moi'!#REF!</definedName>
    <definedName name="xig1pnc" localSheetId="9">'[46]lam-moi'!#REF!</definedName>
    <definedName name="xig1pnc" localSheetId="3">'[46]lam-moi'!#REF!</definedName>
    <definedName name="xig1pnc">'[46]lam-moi'!#REF!</definedName>
    <definedName name="xig1pvl" localSheetId="7">'[46]lam-moi'!#REF!</definedName>
    <definedName name="xig1pvl" localSheetId="6">'[46]lam-moi'!#REF!</definedName>
    <definedName name="xig1pvl" localSheetId="9">'[46]lam-moi'!#REF!</definedName>
    <definedName name="xig1pvl" localSheetId="3">'[46]lam-moi'!#REF!</definedName>
    <definedName name="xig1pvl">'[46]lam-moi'!#REF!</definedName>
    <definedName name="xig1vl" localSheetId="7">'[46]lam-moi'!#REF!</definedName>
    <definedName name="xig1vl" localSheetId="6">'[46]lam-moi'!#REF!</definedName>
    <definedName name="xig1vl" localSheetId="9">'[46]lam-moi'!#REF!</definedName>
    <definedName name="xig1vl" localSheetId="3">'[46]lam-moi'!#REF!</definedName>
    <definedName name="xig1vl">'[46]lam-moi'!#REF!</definedName>
    <definedName name="xig2nc" localSheetId="7">'[46]lam-moi'!#REF!</definedName>
    <definedName name="xig2nc" localSheetId="6">'[46]lam-moi'!#REF!</definedName>
    <definedName name="xig2nc" localSheetId="9">'[46]lam-moi'!#REF!</definedName>
    <definedName name="xig2nc" localSheetId="3">'[46]lam-moi'!#REF!</definedName>
    <definedName name="xig2nc">'[46]lam-moi'!#REF!</definedName>
    <definedName name="xig2vl" localSheetId="7">'[46]lam-moi'!#REF!</definedName>
    <definedName name="xig2vl" localSheetId="6">'[46]lam-moi'!#REF!</definedName>
    <definedName name="xig2vl" localSheetId="9">'[46]lam-moi'!#REF!</definedName>
    <definedName name="xig2vl" localSheetId="3">'[46]lam-moi'!#REF!</definedName>
    <definedName name="xig2vl">'[46]lam-moi'!#REF!</definedName>
    <definedName name="xig3p" localSheetId="7">#REF!</definedName>
    <definedName name="xig3p" localSheetId="4">#REF!</definedName>
    <definedName name="xig3p" localSheetId="6">#REF!</definedName>
    <definedName name="xig3p" localSheetId="9">#REF!</definedName>
    <definedName name="xig3p" localSheetId="3">#REF!</definedName>
    <definedName name="xig3p">#REF!</definedName>
    <definedName name="xiggnc">'[46]CHITIET VL-NC'!$G$57</definedName>
    <definedName name="xiggvl">'[46]CHITIET VL-NC'!$G$53</definedName>
    <definedName name="xignc" localSheetId="7">'[46]lam-moi'!#REF!</definedName>
    <definedName name="xignc" localSheetId="4">'[46]lam-moi'!#REF!</definedName>
    <definedName name="xignc" localSheetId="6">'[46]lam-moi'!#REF!</definedName>
    <definedName name="xignc" localSheetId="9">'[46]lam-moi'!#REF!</definedName>
    <definedName name="xignc" localSheetId="3">'[46]lam-moi'!#REF!</definedName>
    <definedName name="xignc">'[46]lam-moi'!#REF!</definedName>
    <definedName name="xignc3p" localSheetId="7">#REF!</definedName>
    <definedName name="xignc3p" localSheetId="4">#REF!</definedName>
    <definedName name="xignc3p" localSheetId="6">#REF!</definedName>
    <definedName name="xignc3p" localSheetId="9">#REF!</definedName>
    <definedName name="xignc3p" localSheetId="3">#REF!</definedName>
    <definedName name="xignc3p">#REF!</definedName>
    <definedName name="xigvl" localSheetId="7">'[46]lam-moi'!#REF!</definedName>
    <definedName name="xigvl" localSheetId="4">'[46]lam-moi'!#REF!</definedName>
    <definedName name="xigvl" localSheetId="6">'[46]lam-moi'!#REF!</definedName>
    <definedName name="xigvl" localSheetId="9">'[46]lam-moi'!#REF!</definedName>
    <definedName name="xigvl" localSheetId="3">'[46]lam-moi'!#REF!</definedName>
    <definedName name="xigvl">'[46]lam-moi'!#REF!</definedName>
    <definedName name="xigvl3p" localSheetId="7">#REF!</definedName>
    <definedName name="xigvl3p" localSheetId="4">#REF!</definedName>
    <definedName name="xigvl3p" localSheetId="6">#REF!</definedName>
    <definedName name="xigvl3p" localSheetId="9">#REF!</definedName>
    <definedName name="xigvl3p" localSheetId="3">#REF!</definedName>
    <definedName name="xigvl3p">#REF!</definedName>
    <definedName name="xin" localSheetId="7">#REF!</definedName>
    <definedName name="xin" localSheetId="6">#REF!</definedName>
    <definedName name="xin" localSheetId="9">#REF!</definedName>
    <definedName name="xin" localSheetId="3">#REF!</definedName>
    <definedName name="xin">#REF!</definedName>
    <definedName name="xin190" localSheetId="7">#REF!</definedName>
    <definedName name="xin190" localSheetId="6">#REF!</definedName>
    <definedName name="xin190" localSheetId="9">#REF!</definedName>
    <definedName name="xin190" localSheetId="3">#REF!</definedName>
    <definedName name="xin190">#REF!</definedName>
    <definedName name="xin1903p" localSheetId="7">#REF!</definedName>
    <definedName name="xin1903p" localSheetId="6">#REF!</definedName>
    <definedName name="xin1903p" localSheetId="9">#REF!</definedName>
    <definedName name="xin1903p" localSheetId="3">#REF!</definedName>
    <definedName name="xin1903p">#REF!</definedName>
    <definedName name="xin190nc" localSheetId="7">'[46]lam-moi'!#REF!</definedName>
    <definedName name="xin190nc" localSheetId="6">'[46]lam-moi'!#REF!</definedName>
    <definedName name="xin190nc" localSheetId="9">'[46]lam-moi'!#REF!</definedName>
    <definedName name="xin190nc" localSheetId="3">'[46]lam-moi'!#REF!</definedName>
    <definedName name="xin190nc">'[46]lam-moi'!#REF!</definedName>
    <definedName name="xin190nc3p">'[46]CHITIET VL-NC'!$G$76</definedName>
    <definedName name="xin190vl" localSheetId="7">'[46]lam-moi'!#REF!</definedName>
    <definedName name="xin190vl" localSheetId="4">'[46]lam-moi'!#REF!</definedName>
    <definedName name="xin190vl" localSheetId="6">'[46]lam-moi'!#REF!</definedName>
    <definedName name="xin190vl" localSheetId="9">'[46]lam-moi'!#REF!</definedName>
    <definedName name="xin190vl" localSheetId="3">'[46]lam-moi'!#REF!</definedName>
    <definedName name="xin190vl">'[46]lam-moi'!#REF!</definedName>
    <definedName name="xin190vl3p">'[46]CHITIET VL-NC'!$G$72</definedName>
    <definedName name="xin2903p" localSheetId="7">#REF!</definedName>
    <definedName name="xin2903p" localSheetId="4">#REF!</definedName>
    <definedName name="xin2903p" localSheetId="6">#REF!</definedName>
    <definedName name="xin2903p" localSheetId="9">#REF!</definedName>
    <definedName name="xin2903p" localSheetId="3">#REF!</definedName>
    <definedName name="xin2903p">#REF!</definedName>
    <definedName name="xin290nc3p" localSheetId="7">#REF!</definedName>
    <definedName name="xin290nc3p" localSheetId="6">#REF!</definedName>
    <definedName name="xin290nc3p" localSheetId="9">#REF!</definedName>
    <definedName name="xin290nc3p" localSheetId="3">#REF!</definedName>
    <definedName name="xin290nc3p">#REF!</definedName>
    <definedName name="xin290vl3p" localSheetId="7">#REF!</definedName>
    <definedName name="xin290vl3p" localSheetId="6">#REF!</definedName>
    <definedName name="xin290vl3p" localSheetId="9">#REF!</definedName>
    <definedName name="xin290vl3p" localSheetId="3">#REF!</definedName>
    <definedName name="xin290vl3p">#REF!</definedName>
    <definedName name="xin3p" localSheetId="7">#REF!</definedName>
    <definedName name="xin3p" localSheetId="6">#REF!</definedName>
    <definedName name="xin3p" localSheetId="9">#REF!</definedName>
    <definedName name="xin3p" localSheetId="3">#REF!</definedName>
    <definedName name="xin3p">#REF!</definedName>
    <definedName name="xin901nc" localSheetId="7">'[46]lam-moi'!#REF!</definedName>
    <definedName name="xin901nc" localSheetId="6">'[46]lam-moi'!#REF!</definedName>
    <definedName name="xin901nc" localSheetId="9">'[46]lam-moi'!#REF!</definedName>
    <definedName name="xin901nc" localSheetId="3">'[46]lam-moi'!#REF!</definedName>
    <definedName name="xin901nc">'[46]lam-moi'!#REF!</definedName>
    <definedName name="xin901vl" localSheetId="7">'[46]lam-moi'!#REF!</definedName>
    <definedName name="xin901vl" localSheetId="6">'[46]lam-moi'!#REF!</definedName>
    <definedName name="xin901vl" localSheetId="9">'[46]lam-moi'!#REF!</definedName>
    <definedName name="xin901vl" localSheetId="3">'[46]lam-moi'!#REF!</definedName>
    <definedName name="xin901vl">'[46]lam-moi'!#REF!</definedName>
    <definedName name="xind" localSheetId="7">#REF!</definedName>
    <definedName name="xind" localSheetId="4">#REF!</definedName>
    <definedName name="xind" localSheetId="6">#REF!</definedName>
    <definedName name="xind" localSheetId="9">#REF!</definedName>
    <definedName name="xind" localSheetId="3">#REF!</definedName>
    <definedName name="xind">#REF!</definedName>
    <definedName name="xind1p" localSheetId="7">#REF!</definedName>
    <definedName name="xind1p" localSheetId="6">#REF!</definedName>
    <definedName name="xind1p" localSheetId="9">#REF!</definedName>
    <definedName name="xind1p" localSheetId="3">#REF!</definedName>
    <definedName name="xind1p">#REF!</definedName>
    <definedName name="xind1pnc" localSheetId="7">'[46]lam-moi'!#REF!</definedName>
    <definedName name="xind1pnc" localSheetId="6">'[46]lam-moi'!#REF!</definedName>
    <definedName name="xind1pnc" localSheetId="9">'[46]lam-moi'!#REF!</definedName>
    <definedName name="xind1pnc" localSheetId="3">'[46]lam-moi'!#REF!</definedName>
    <definedName name="xind1pnc">'[46]lam-moi'!#REF!</definedName>
    <definedName name="xind1pvl" localSheetId="7">'[46]lam-moi'!#REF!</definedName>
    <definedName name="xind1pvl" localSheetId="6">'[46]lam-moi'!#REF!</definedName>
    <definedName name="xind1pvl" localSheetId="9">'[46]lam-moi'!#REF!</definedName>
    <definedName name="xind1pvl" localSheetId="3">'[46]lam-moi'!#REF!</definedName>
    <definedName name="xind1pvl">'[46]lam-moi'!#REF!</definedName>
    <definedName name="xind3p" localSheetId="7">#REF!</definedName>
    <definedName name="xind3p" localSheetId="4">#REF!</definedName>
    <definedName name="xind3p" localSheetId="6">#REF!</definedName>
    <definedName name="xind3p" localSheetId="9">#REF!</definedName>
    <definedName name="xind3p" localSheetId="3">#REF!</definedName>
    <definedName name="xind3p">#REF!</definedName>
    <definedName name="xindnc" localSheetId="7">'[46]lam-moi'!#REF!</definedName>
    <definedName name="xindnc" localSheetId="4">'[46]lam-moi'!#REF!</definedName>
    <definedName name="xindnc" localSheetId="6">'[46]lam-moi'!#REF!</definedName>
    <definedName name="xindnc" localSheetId="9">'[46]lam-moi'!#REF!</definedName>
    <definedName name="xindnc" localSheetId="3">'[46]lam-moi'!#REF!</definedName>
    <definedName name="xindnc">'[46]lam-moi'!#REF!</definedName>
    <definedName name="xindnc1p" localSheetId="7">#REF!</definedName>
    <definedName name="xindnc1p" localSheetId="4">#REF!</definedName>
    <definedName name="xindnc1p" localSheetId="6">#REF!</definedName>
    <definedName name="xindnc1p" localSheetId="9">#REF!</definedName>
    <definedName name="xindnc1p" localSheetId="3">#REF!</definedName>
    <definedName name="xindnc1p">#REF!</definedName>
    <definedName name="xindnc3p">'[46]CHITIET VL-NC'!$G$85</definedName>
    <definedName name="xindvl" localSheetId="7">'[46]lam-moi'!#REF!</definedName>
    <definedName name="xindvl" localSheetId="4">'[46]lam-moi'!#REF!</definedName>
    <definedName name="xindvl" localSheetId="6">'[46]lam-moi'!#REF!</definedName>
    <definedName name="xindvl" localSheetId="9">'[46]lam-moi'!#REF!</definedName>
    <definedName name="xindvl" localSheetId="3">'[46]lam-moi'!#REF!</definedName>
    <definedName name="xindvl">'[46]lam-moi'!#REF!</definedName>
    <definedName name="xindvl1p" localSheetId="7">#REF!</definedName>
    <definedName name="xindvl1p" localSheetId="4">#REF!</definedName>
    <definedName name="xindvl1p" localSheetId="6">#REF!</definedName>
    <definedName name="xindvl1p" localSheetId="9">#REF!</definedName>
    <definedName name="xindvl1p" localSheetId="3">#REF!</definedName>
    <definedName name="xindvl1p">#REF!</definedName>
    <definedName name="xindvl3p">'[46]CHITIET VL-NC'!$G$80</definedName>
    <definedName name="xing1p" localSheetId="7">#REF!</definedName>
    <definedName name="xing1p" localSheetId="4">#REF!</definedName>
    <definedName name="xing1p" localSheetId="6">#REF!</definedName>
    <definedName name="xing1p" localSheetId="9">#REF!</definedName>
    <definedName name="xing1p" localSheetId="3">#REF!</definedName>
    <definedName name="xing1p">#REF!</definedName>
    <definedName name="xing1pnc" localSheetId="7">'[46]lam-moi'!#REF!</definedName>
    <definedName name="xing1pnc" localSheetId="4">'[46]lam-moi'!#REF!</definedName>
    <definedName name="xing1pnc" localSheetId="6">'[46]lam-moi'!#REF!</definedName>
    <definedName name="xing1pnc" localSheetId="9">'[46]lam-moi'!#REF!</definedName>
    <definedName name="xing1pnc" localSheetId="3">'[46]lam-moi'!#REF!</definedName>
    <definedName name="xing1pnc">'[46]lam-moi'!#REF!</definedName>
    <definedName name="xing1pvl" localSheetId="7">'[46]lam-moi'!#REF!</definedName>
    <definedName name="xing1pvl" localSheetId="6">'[46]lam-moi'!#REF!</definedName>
    <definedName name="xing1pvl" localSheetId="9">'[46]lam-moi'!#REF!</definedName>
    <definedName name="xing1pvl" localSheetId="3">'[46]lam-moi'!#REF!</definedName>
    <definedName name="xing1pvl">'[46]lam-moi'!#REF!</definedName>
    <definedName name="xingnc1p" localSheetId="7">#REF!</definedName>
    <definedName name="xingnc1p" localSheetId="4">#REF!</definedName>
    <definedName name="xingnc1p" localSheetId="6">#REF!</definedName>
    <definedName name="xingnc1p" localSheetId="9">#REF!</definedName>
    <definedName name="xingnc1p" localSheetId="3">#REF!</definedName>
    <definedName name="xingnc1p">#REF!</definedName>
    <definedName name="xingvl1p" localSheetId="7">#REF!</definedName>
    <definedName name="xingvl1p" localSheetId="6">#REF!</definedName>
    <definedName name="xingvl1p" localSheetId="9">#REF!</definedName>
    <definedName name="xingvl1p" localSheetId="3">#REF!</definedName>
    <definedName name="xingvl1p">#REF!</definedName>
    <definedName name="xinnc" localSheetId="7">'[46]lam-moi'!#REF!</definedName>
    <definedName name="xinnc" localSheetId="6">'[46]lam-moi'!#REF!</definedName>
    <definedName name="xinnc" localSheetId="9">'[46]lam-moi'!#REF!</definedName>
    <definedName name="xinnc" localSheetId="3">'[46]lam-moi'!#REF!</definedName>
    <definedName name="xinnc">'[46]lam-moi'!#REF!</definedName>
    <definedName name="xinnc3p" localSheetId="7">#REF!</definedName>
    <definedName name="xinnc3p" localSheetId="4">#REF!</definedName>
    <definedName name="xinnc3p" localSheetId="6">#REF!</definedName>
    <definedName name="xinnc3p" localSheetId="9">#REF!</definedName>
    <definedName name="xinnc3p" localSheetId="3">#REF!</definedName>
    <definedName name="xinnc3p">#REF!</definedName>
    <definedName name="xint1p" localSheetId="7">#REF!</definedName>
    <definedName name="xint1p" localSheetId="6">#REF!</definedName>
    <definedName name="xint1p" localSheetId="9">#REF!</definedName>
    <definedName name="xint1p" localSheetId="3">#REF!</definedName>
    <definedName name="xint1p">#REF!</definedName>
    <definedName name="xinvl" localSheetId="7">'[46]lam-moi'!#REF!</definedName>
    <definedName name="xinvl" localSheetId="6">'[46]lam-moi'!#REF!</definedName>
    <definedName name="xinvl" localSheetId="9">'[46]lam-moi'!#REF!</definedName>
    <definedName name="xinvl" localSheetId="3">'[46]lam-moi'!#REF!</definedName>
    <definedName name="xinvl">'[46]lam-moi'!#REF!</definedName>
    <definedName name="xinvl3p" localSheetId="7">#REF!</definedName>
    <definedName name="xinvl3p" localSheetId="4">#REF!</definedName>
    <definedName name="xinvl3p" localSheetId="6">#REF!</definedName>
    <definedName name="xinvl3p" localSheetId="9">#REF!</definedName>
    <definedName name="xinvl3p" localSheetId="3">#REF!</definedName>
    <definedName name="xinvl3p">#REF!</definedName>
    <definedName name="xit" localSheetId="7">#REF!</definedName>
    <definedName name="xit" localSheetId="6">#REF!</definedName>
    <definedName name="xit" localSheetId="9">#REF!</definedName>
    <definedName name="xit" localSheetId="3">#REF!</definedName>
    <definedName name="xit">#REF!</definedName>
    <definedName name="xit1" localSheetId="7">#REF!</definedName>
    <definedName name="xit1" localSheetId="6">#REF!</definedName>
    <definedName name="xit1" localSheetId="9">#REF!</definedName>
    <definedName name="xit1" localSheetId="3">#REF!</definedName>
    <definedName name="xit1">#REF!</definedName>
    <definedName name="xit1nc" localSheetId="7">'[46]lam-moi'!#REF!</definedName>
    <definedName name="xit1nc" localSheetId="6">'[46]lam-moi'!#REF!</definedName>
    <definedName name="xit1nc" localSheetId="9">'[46]lam-moi'!#REF!</definedName>
    <definedName name="xit1nc" localSheetId="3">'[46]lam-moi'!#REF!</definedName>
    <definedName name="xit1nc">'[46]lam-moi'!#REF!</definedName>
    <definedName name="xit1p" localSheetId="7">#REF!</definedName>
    <definedName name="xit1p" localSheetId="4">#REF!</definedName>
    <definedName name="xit1p" localSheetId="6">#REF!</definedName>
    <definedName name="xit1p" localSheetId="9">#REF!</definedName>
    <definedName name="xit1p" localSheetId="3">#REF!</definedName>
    <definedName name="xit1p">#REF!</definedName>
    <definedName name="xit1pnc" localSheetId="7">'[46]lam-moi'!#REF!</definedName>
    <definedName name="xit1pnc" localSheetId="4">'[46]lam-moi'!#REF!</definedName>
    <definedName name="xit1pnc" localSheetId="6">'[46]lam-moi'!#REF!</definedName>
    <definedName name="xit1pnc" localSheetId="9">'[46]lam-moi'!#REF!</definedName>
    <definedName name="xit1pnc" localSheetId="3">'[46]lam-moi'!#REF!</definedName>
    <definedName name="xit1pnc">'[46]lam-moi'!#REF!</definedName>
    <definedName name="xit1pvl" localSheetId="7">'[46]lam-moi'!#REF!</definedName>
    <definedName name="xit1pvl" localSheetId="6">'[46]lam-moi'!#REF!</definedName>
    <definedName name="xit1pvl" localSheetId="9">'[46]lam-moi'!#REF!</definedName>
    <definedName name="xit1pvl" localSheetId="3">'[46]lam-moi'!#REF!</definedName>
    <definedName name="xit1pvl">'[46]lam-moi'!#REF!</definedName>
    <definedName name="xit1vl" localSheetId="7">'[46]lam-moi'!#REF!</definedName>
    <definedName name="xit1vl" localSheetId="6">'[46]lam-moi'!#REF!</definedName>
    <definedName name="xit1vl" localSheetId="9">'[46]lam-moi'!#REF!</definedName>
    <definedName name="xit1vl" localSheetId="3">'[46]lam-moi'!#REF!</definedName>
    <definedName name="xit1vl">'[46]lam-moi'!#REF!</definedName>
    <definedName name="xit2nc" localSheetId="7">'[46]lam-moi'!#REF!</definedName>
    <definedName name="xit2nc" localSheetId="6">'[46]lam-moi'!#REF!</definedName>
    <definedName name="xit2nc" localSheetId="9">'[46]lam-moi'!#REF!</definedName>
    <definedName name="xit2nc" localSheetId="3">'[46]lam-moi'!#REF!</definedName>
    <definedName name="xit2nc">'[46]lam-moi'!#REF!</definedName>
    <definedName name="xit2nc3p" localSheetId="7">#REF!</definedName>
    <definedName name="xit2nc3p" localSheetId="4">#REF!</definedName>
    <definedName name="xit2nc3p" localSheetId="6">#REF!</definedName>
    <definedName name="xit2nc3p" localSheetId="9">#REF!</definedName>
    <definedName name="xit2nc3p" localSheetId="3">#REF!</definedName>
    <definedName name="xit2nc3p">#REF!</definedName>
    <definedName name="xit2vl" localSheetId="7">'[46]lam-moi'!#REF!</definedName>
    <definedName name="xit2vl" localSheetId="4">'[46]lam-moi'!#REF!</definedName>
    <definedName name="xit2vl" localSheetId="6">'[46]lam-moi'!#REF!</definedName>
    <definedName name="xit2vl" localSheetId="9">'[46]lam-moi'!#REF!</definedName>
    <definedName name="xit2vl" localSheetId="3">'[46]lam-moi'!#REF!</definedName>
    <definedName name="xit2vl">'[46]lam-moi'!#REF!</definedName>
    <definedName name="xit2vl3p" localSheetId="7">#REF!</definedName>
    <definedName name="xit2vl3p" localSheetId="4">#REF!</definedName>
    <definedName name="xit2vl3p" localSheetId="6">#REF!</definedName>
    <definedName name="xit2vl3p" localSheetId="9">#REF!</definedName>
    <definedName name="xit2vl3p" localSheetId="3">#REF!</definedName>
    <definedName name="xit2vl3p">#REF!</definedName>
    <definedName name="xit3p" localSheetId="7">#REF!</definedName>
    <definedName name="xit3p" localSheetId="6">#REF!</definedName>
    <definedName name="xit3p" localSheetId="9">#REF!</definedName>
    <definedName name="xit3p" localSheetId="3">#REF!</definedName>
    <definedName name="xit3p">#REF!</definedName>
    <definedName name="xitnc" localSheetId="7">'[46]lam-moi'!#REF!</definedName>
    <definedName name="xitnc" localSheetId="6">'[46]lam-moi'!#REF!</definedName>
    <definedName name="xitnc" localSheetId="9">'[46]lam-moi'!#REF!</definedName>
    <definedName name="xitnc" localSheetId="3">'[46]lam-moi'!#REF!</definedName>
    <definedName name="xitnc">'[46]lam-moi'!#REF!</definedName>
    <definedName name="xitnc3p" localSheetId="7">#REF!</definedName>
    <definedName name="xitnc3p" localSheetId="4">#REF!</definedName>
    <definedName name="xitnc3p" localSheetId="6">#REF!</definedName>
    <definedName name="xitnc3p" localSheetId="9">#REF!</definedName>
    <definedName name="xitnc3p" localSheetId="3">#REF!</definedName>
    <definedName name="xitnc3p">#REF!</definedName>
    <definedName name="xittnc">'[46]CHITIET VL-NC'!$G$48</definedName>
    <definedName name="xittvl">'[46]CHITIET VL-NC'!$G$44</definedName>
    <definedName name="xitvl" localSheetId="7">'[46]lam-moi'!#REF!</definedName>
    <definedName name="xitvl" localSheetId="4">'[46]lam-moi'!#REF!</definedName>
    <definedName name="xitvl" localSheetId="6">'[46]lam-moi'!#REF!</definedName>
    <definedName name="xitvl" localSheetId="9">'[46]lam-moi'!#REF!</definedName>
    <definedName name="xitvl" localSheetId="3">'[46]lam-moi'!#REF!</definedName>
    <definedName name="xitvl">'[46]lam-moi'!#REF!</definedName>
    <definedName name="xitvl3p" localSheetId="7">#REF!</definedName>
    <definedName name="xitvl3p" localSheetId="4">#REF!</definedName>
    <definedName name="xitvl3p" localSheetId="6">#REF!</definedName>
    <definedName name="xitvl3p" localSheetId="9">#REF!</definedName>
    <definedName name="xitvl3p" localSheetId="3">#REF!</definedName>
    <definedName name="xitvl3p">#REF!</definedName>
    <definedName name="xm">[111]gvl!$N$16</definedName>
    <definedName name="xox" hidden="1">{#N/A,#N/A,FALSE,"Aging Summary";#N/A,#N/A,FALSE,"Ratio Analysis";#N/A,#N/A,FALSE,"Test 120 Day Accts";#N/A,#N/A,FALSE,"Tickmarks"}</definedName>
    <definedName name="xr1nc" localSheetId="8">'[46]lam-moi'!#REF!</definedName>
    <definedName name="xr1nc" localSheetId="7">'[46]lam-moi'!#REF!</definedName>
    <definedName name="xr1nc" localSheetId="4">'[46]lam-moi'!#REF!</definedName>
    <definedName name="xr1nc" localSheetId="6">'[46]lam-moi'!#REF!</definedName>
    <definedName name="xr1nc" localSheetId="9">'[46]lam-moi'!#REF!</definedName>
    <definedName name="xr1nc" localSheetId="3">'[46]lam-moi'!#REF!</definedName>
    <definedName name="xr1nc">'[46]lam-moi'!#REF!</definedName>
    <definedName name="xr1vl" localSheetId="7">'[46]lam-moi'!#REF!</definedName>
    <definedName name="xr1vl" localSheetId="6">'[46]lam-moi'!#REF!</definedName>
    <definedName name="xr1vl" localSheetId="9">'[46]lam-moi'!#REF!</definedName>
    <definedName name="xr1vl" localSheetId="3">'[46]lam-moi'!#REF!</definedName>
    <definedName name="xr1vl">'[46]lam-moi'!#REF!</definedName>
    <definedName name="XREF_COLUMN_10" localSheetId="7" hidden="1">#REF!</definedName>
    <definedName name="XREF_COLUMN_10" localSheetId="6" hidden="1">#REF!</definedName>
    <definedName name="XREF_COLUMN_10" localSheetId="9" hidden="1">#REF!</definedName>
    <definedName name="XREF_COLUMN_10" hidden="1">#REF!</definedName>
    <definedName name="XREF_COLUMN_11" localSheetId="7" hidden="1">#REF!</definedName>
    <definedName name="XREF_COLUMN_11" localSheetId="6" hidden="1">#REF!</definedName>
    <definedName name="XREF_COLUMN_11" localSheetId="9" hidden="1">#REF!</definedName>
    <definedName name="XREF_COLUMN_11" hidden="1">#REF!</definedName>
    <definedName name="XREF_COLUMN_12" localSheetId="7" hidden="1">#REF!</definedName>
    <definedName name="XREF_COLUMN_12" localSheetId="6" hidden="1">#REF!</definedName>
    <definedName name="XREF_COLUMN_12" localSheetId="9" hidden="1">#REF!</definedName>
    <definedName name="XREF_COLUMN_12" hidden="1">#REF!</definedName>
    <definedName name="XREF_COLUMN_5" localSheetId="7" hidden="1">#REF!</definedName>
    <definedName name="XREF_COLUMN_5" localSheetId="6" hidden="1">#REF!</definedName>
    <definedName name="XREF_COLUMN_5" localSheetId="9" hidden="1">#REF!</definedName>
    <definedName name="XREF_COLUMN_5" hidden="1">#REF!</definedName>
    <definedName name="XREF_COLUMN_6" localSheetId="7" hidden="1">#REF!</definedName>
    <definedName name="XREF_COLUMN_6" localSheetId="6" hidden="1">#REF!</definedName>
    <definedName name="XREF_COLUMN_6" localSheetId="9" hidden="1">#REF!</definedName>
    <definedName name="XREF_COLUMN_6" hidden="1">#REF!</definedName>
    <definedName name="XREF_COLUMN_7" localSheetId="7" hidden="1">#REF!</definedName>
    <definedName name="XREF_COLUMN_7" localSheetId="6" hidden="1">#REF!</definedName>
    <definedName name="XREF_COLUMN_7" localSheetId="9" hidden="1">#REF!</definedName>
    <definedName name="XREF_COLUMN_7" hidden="1">#REF!</definedName>
    <definedName name="XREF_COLUMN_8" localSheetId="7" hidden="1">#REF!</definedName>
    <definedName name="XREF_COLUMN_8" localSheetId="6" hidden="1">#REF!</definedName>
    <definedName name="XREF_COLUMN_8" localSheetId="9" hidden="1">#REF!</definedName>
    <definedName name="XREF_COLUMN_8" hidden="1">#REF!</definedName>
    <definedName name="XREF_COLUMN_9" localSheetId="7" hidden="1">#REF!</definedName>
    <definedName name="XREF_COLUMN_9" localSheetId="6" hidden="1">#REF!</definedName>
    <definedName name="XREF_COLUMN_9" localSheetId="9" hidden="1">#REF!</definedName>
    <definedName name="XREF_COLUMN_9" hidden="1">#REF!</definedName>
    <definedName name="XRefActiveRow" localSheetId="7" hidden="1">#REF!</definedName>
    <definedName name="XRefActiveRow" localSheetId="6" hidden="1">#REF!</definedName>
    <definedName name="XRefActiveRow" localSheetId="9" hidden="1">#REF!</definedName>
    <definedName name="XRefActiveRow" hidden="1">#REF!</definedName>
    <definedName name="XRefColumnsCount" hidden="1">4</definedName>
    <definedName name="XRefCopy10" localSheetId="7" hidden="1">#REF!</definedName>
    <definedName name="XRefCopy10" localSheetId="6" hidden="1">#REF!</definedName>
    <definedName name="XRefCopy10" localSheetId="9" hidden="1">#REF!</definedName>
    <definedName name="XRefCopy10" hidden="1">#REF!</definedName>
    <definedName name="XRefCopy100" localSheetId="7" hidden="1">#REF!</definedName>
    <definedName name="XRefCopy100" localSheetId="6" hidden="1">#REF!</definedName>
    <definedName name="XRefCopy100" localSheetId="9" hidden="1">#REF!</definedName>
    <definedName name="XRefCopy100" hidden="1">#REF!</definedName>
    <definedName name="XRefCopy100Row" localSheetId="7" hidden="1">#REF!</definedName>
    <definedName name="XRefCopy100Row" localSheetId="6" hidden="1">#REF!</definedName>
    <definedName name="XRefCopy100Row" localSheetId="9" hidden="1">#REF!</definedName>
    <definedName name="XRefCopy100Row" hidden="1">#REF!</definedName>
    <definedName name="XRefCopy101" localSheetId="7" hidden="1">#REF!</definedName>
    <definedName name="XRefCopy101" localSheetId="6" hidden="1">#REF!</definedName>
    <definedName name="XRefCopy101" localSheetId="9" hidden="1">#REF!</definedName>
    <definedName name="XRefCopy101" hidden="1">#REF!</definedName>
    <definedName name="XRefCopy101Row" localSheetId="7" hidden="1">#REF!</definedName>
    <definedName name="XRefCopy101Row" localSheetId="6" hidden="1">#REF!</definedName>
    <definedName name="XRefCopy101Row" localSheetId="9" hidden="1">#REF!</definedName>
    <definedName name="XRefCopy101Row" hidden="1">#REF!</definedName>
    <definedName name="XRefCopy102" localSheetId="7" hidden="1">#REF!</definedName>
    <definedName name="XRefCopy102" localSheetId="6" hidden="1">#REF!</definedName>
    <definedName name="XRefCopy102" localSheetId="9" hidden="1">#REF!</definedName>
    <definedName name="XRefCopy102" hidden="1">#REF!</definedName>
    <definedName name="XRefCopy102Row" localSheetId="7" hidden="1">#REF!</definedName>
    <definedName name="XRefCopy102Row" localSheetId="6" hidden="1">#REF!</definedName>
    <definedName name="XRefCopy102Row" localSheetId="9" hidden="1">#REF!</definedName>
    <definedName name="XRefCopy102Row" hidden="1">#REF!</definedName>
    <definedName name="XRefCopy103" localSheetId="7" hidden="1">#REF!</definedName>
    <definedName name="XRefCopy103" localSheetId="6" hidden="1">#REF!</definedName>
    <definedName name="XRefCopy103" localSheetId="9" hidden="1">#REF!</definedName>
    <definedName name="XRefCopy103" hidden="1">#REF!</definedName>
    <definedName name="XRefCopy103Row" localSheetId="7" hidden="1">#REF!</definedName>
    <definedName name="XRefCopy103Row" localSheetId="6" hidden="1">#REF!</definedName>
    <definedName name="XRefCopy103Row" localSheetId="9" hidden="1">#REF!</definedName>
    <definedName name="XRefCopy103Row" hidden="1">#REF!</definedName>
    <definedName name="XRefCopy104" localSheetId="7" hidden="1">#REF!</definedName>
    <definedName name="XRefCopy104" localSheetId="6" hidden="1">#REF!</definedName>
    <definedName name="XRefCopy104" localSheetId="9" hidden="1">#REF!</definedName>
    <definedName name="XRefCopy104" hidden="1">#REF!</definedName>
    <definedName name="XRefCopy104Row" localSheetId="7" hidden="1">#REF!</definedName>
    <definedName name="XRefCopy104Row" localSheetId="6" hidden="1">#REF!</definedName>
    <definedName name="XRefCopy104Row" localSheetId="9" hidden="1">#REF!</definedName>
    <definedName name="XRefCopy104Row" hidden="1">#REF!</definedName>
    <definedName name="XRefCopy105" localSheetId="7" hidden="1">#REF!</definedName>
    <definedName name="XRefCopy105" localSheetId="6" hidden="1">#REF!</definedName>
    <definedName name="XRefCopy105" localSheetId="9" hidden="1">#REF!</definedName>
    <definedName name="XRefCopy105" hidden="1">#REF!</definedName>
    <definedName name="XRefCopy105Row" localSheetId="7" hidden="1">#REF!</definedName>
    <definedName name="XRefCopy105Row" localSheetId="6" hidden="1">#REF!</definedName>
    <definedName name="XRefCopy105Row" localSheetId="9" hidden="1">#REF!</definedName>
    <definedName name="XRefCopy105Row" hidden="1">#REF!</definedName>
    <definedName name="XRefCopy106" localSheetId="7" hidden="1">#REF!</definedName>
    <definedName name="XRefCopy106" localSheetId="6" hidden="1">#REF!</definedName>
    <definedName name="XRefCopy106" localSheetId="9" hidden="1">#REF!</definedName>
    <definedName name="XRefCopy106" hidden="1">#REF!</definedName>
    <definedName name="XRefCopy106Row" localSheetId="7" hidden="1">#REF!</definedName>
    <definedName name="XRefCopy106Row" localSheetId="6" hidden="1">#REF!</definedName>
    <definedName name="XRefCopy106Row" localSheetId="9" hidden="1">#REF!</definedName>
    <definedName name="XRefCopy106Row" hidden="1">#REF!</definedName>
    <definedName name="XRefCopy107" localSheetId="7" hidden="1">#REF!</definedName>
    <definedName name="XRefCopy107" localSheetId="6" hidden="1">#REF!</definedName>
    <definedName name="XRefCopy107" localSheetId="9" hidden="1">#REF!</definedName>
    <definedName name="XRefCopy107" hidden="1">#REF!</definedName>
    <definedName name="XRefCopy107Row" localSheetId="7" hidden="1">#REF!</definedName>
    <definedName name="XRefCopy107Row" localSheetId="6" hidden="1">#REF!</definedName>
    <definedName name="XRefCopy107Row" localSheetId="9" hidden="1">#REF!</definedName>
    <definedName name="XRefCopy107Row" hidden="1">#REF!</definedName>
    <definedName name="XRefCopy108" localSheetId="7" hidden="1">#REF!</definedName>
    <definedName name="XRefCopy108" localSheetId="6" hidden="1">#REF!</definedName>
    <definedName name="XRefCopy108" localSheetId="9" hidden="1">#REF!</definedName>
    <definedName name="XRefCopy108" hidden="1">#REF!</definedName>
    <definedName name="XRefCopy108Row" localSheetId="7" hidden="1">#REF!</definedName>
    <definedName name="XRefCopy108Row" localSheetId="6" hidden="1">#REF!</definedName>
    <definedName name="XRefCopy108Row" localSheetId="9" hidden="1">#REF!</definedName>
    <definedName name="XRefCopy108Row" hidden="1">#REF!</definedName>
    <definedName name="XRefCopy109" localSheetId="7" hidden="1">#REF!</definedName>
    <definedName name="XRefCopy109" localSheetId="6" hidden="1">#REF!</definedName>
    <definedName name="XRefCopy109" localSheetId="9" hidden="1">#REF!</definedName>
    <definedName name="XRefCopy109" hidden="1">#REF!</definedName>
    <definedName name="XRefCopy109Row" localSheetId="7" hidden="1">#REF!</definedName>
    <definedName name="XRefCopy109Row" localSheetId="6" hidden="1">#REF!</definedName>
    <definedName name="XRefCopy109Row" localSheetId="9" hidden="1">#REF!</definedName>
    <definedName name="XRefCopy109Row" hidden="1">#REF!</definedName>
    <definedName name="XRefCopy10Row" localSheetId="7" hidden="1">#REF!</definedName>
    <definedName name="XRefCopy10Row" localSheetId="6" hidden="1">#REF!</definedName>
    <definedName name="XRefCopy10Row" localSheetId="9" hidden="1">#REF!</definedName>
    <definedName name="XRefCopy10Row" hidden="1">#REF!</definedName>
    <definedName name="XRefCopy11" localSheetId="7" hidden="1">#REF!</definedName>
    <definedName name="XRefCopy11" localSheetId="6" hidden="1">#REF!</definedName>
    <definedName name="XRefCopy11" localSheetId="9" hidden="1">#REF!</definedName>
    <definedName name="XRefCopy11" hidden="1">#REF!</definedName>
    <definedName name="XRefCopy110" localSheetId="7" hidden="1">#REF!</definedName>
    <definedName name="XRefCopy110" localSheetId="6" hidden="1">#REF!</definedName>
    <definedName name="XRefCopy110" localSheetId="9" hidden="1">#REF!</definedName>
    <definedName name="XRefCopy110" hidden="1">#REF!</definedName>
    <definedName name="XRefCopy110Row" localSheetId="7" hidden="1">#REF!</definedName>
    <definedName name="XRefCopy110Row" localSheetId="6" hidden="1">#REF!</definedName>
    <definedName name="XRefCopy110Row" localSheetId="9" hidden="1">#REF!</definedName>
    <definedName name="XRefCopy110Row" hidden="1">#REF!</definedName>
    <definedName name="XRefCopy111" localSheetId="7" hidden="1">#REF!</definedName>
    <definedName name="XRefCopy111" localSheetId="6" hidden="1">#REF!</definedName>
    <definedName name="XRefCopy111" localSheetId="9" hidden="1">#REF!</definedName>
    <definedName name="XRefCopy111" hidden="1">#REF!</definedName>
    <definedName name="XRefCopy111Row" localSheetId="7" hidden="1">#REF!</definedName>
    <definedName name="XRefCopy111Row" localSheetId="6" hidden="1">#REF!</definedName>
    <definedName name="XRefCopy111Row" localSheetId="9" hidden="1">#REF!</definedName>
    <definedName name="XRefCopy111Row" hidden="1">#REF!</definedName>
    <definedName name="XRefCopy112" localSheetId="7" hidden="1">#REF!</definedName>
    <definedName name="XRefCopy112" localSheetId="6" hidden="1">#REF!</definedName>
    <definedName name="XRefCopy112" localSheetId="9" hidden="1">#REF!</definedName>
    <definedName name="XRefCopy112" hidden="1">#REF!</definedName>
    <definedName name="XRefCopy112Row" localSheetId="7" hidden="1">#REF!</definedName>
    <definedName name="XRefCopy112Row" localSheetId="6" hidden="1">#REF!</definedName>
    <definedName name="XRefCopy112Row" localSheetId="9" hidden="1">#REF!</definedName>
    <definedName name="XRefCopy112Row" hidden="1">#REF!</definedName>
    <definedName name="XRefCopy113" localSheetId="7" hidden="1">#REF!</definedName>
    <definedName name="XRefCopy113" localSheetId="6" hidden="1">#REF!</definedName>
    <definedName name="XRefCopy113" localSheetId="9" hidden="1">#REF!</definedName>
    <definedName name="XRefCopy113" hidden="1">#REF!</definedName>
    <definedName name="XRefCopy113Row" localSheetId="7" hidden="1">#REF!</definedName>
    <definedName name="XRefCopy113Row" localSheetId="6" hidden="1">#REF!</definedName>
    <definedName name="XRefCopy113Row" localSheetId="9" hidden="1">#REF!</definedName>
    <definedName name="XRefCopy113Row" hidden="1">#REF!</definedName>
    <definedName name="XRefCopy114" localSheetId="7" hidden="1">#REF!</definedName>
    <definedName name="XRefCopy114" localSheetId="6" hidden="1">#REF!</definedName>
    <definedName name="XRefCopy114" localSheetId="9" hidden="1">#REF!</definedName>
    <definedName name="XRefCopy114" hidden="1">#REF!</definedName>
    <definedName name="XRefCopy114Row" localSheetId="7" hidden="1">#REF!</definedName>
    <definedName name="XRefCopy114Row" localSheetId="6" hidden="1">#REF!</definedName>
    <definedName name="XRefCopy114Row" localSheetId="9" hidden="1">#REF!</definedName>
    <definedName name="XRefCopy114Row" hidden="1">#REF!</definedName>
    <definedName name="XRefCopy115" localSheetId="7" hidden="1">#REF!</definedName>
    <definedName name="XRefCopy115" localSheetId="6" hidden="1">#REF!</definedName>
    <definedName name="XRefCopy115" localSheetId="9" hidden="1">#REF!</definedName>
    <definedName name="XRefCopy115" hidden="1">#REF!</definedName>
    <definedName name="XRefCopy115Row" localSheetId="7" hidden="1">#REF!</definedName>
    <definedName name="XRefCopy115Row" localSheetId="6" hidden="1">#REF!</definedName>
    <definedName name="XRefCopy115Row" localSheetId="9" hidden="1">#REF!</definedName>
    <definedName name="XRefCopy115Row" hidden="1">#REF!</definedName>
    <definedName name="XRefCopy116" localSheetId="7" hidden="1">#REF!</definedName>
    <definedName name="XRefCopy116" localSheetId="6" hidden="1">#REF!</definedName>
    <definedName name="XRefCopy116" localSheetId="9" hidden="1">#REF!</definedName>
    <definedName name="XRefCopy116" hidden="1">#REF!</definedName>
    <definedName name="XRefCopy116Row" localSheetId="7" hidden="1">#REF!</definedName>
    <definedName name="XRefCopy116Row" localSheetId="6" hidden="1">#REF!</definedName>
    <definedName name="XRefCopy116Row" localSheetId="9" hidden="1">#REF!</definedName>
    <definedName name="XRefCopy116Row" hidden="1">#REF!</definedName>
    <definedName name="XRefCopy117" localSheetId="7" hidden="1">#REF!</definedName>
    <definedName name="XRefCopy117" localSheetId="6" hidden="1">#REF!</definedName>
    <definedName name="XRefCopy117" localSheetId="9" hidden="1">#REF!</definedName>
    <definedName name="XRefCopy117" hidden="1">#REF!</definedName>
    <definedName name="XRefCopy117Row" localSheetId="7" hidden="1">#REF!</definedName>
    <definedName name="XRefCopy117Row" localSheetId="6" hidden="1">#REF!</definedName>
    <definedName name="XRefCopy117Row" localSheetId="9" hidden="1">#REF!</definedName>
    <definedName name="XRefCopy117Row" hidden="1">#REF!</definedName>
    <definedName name="XRefCopy11Row" localSheetId="7" hidden="1">#REF!</definedName>
    <definedName name="XRefCopy11Row" localSheetId="6" hidden="1">#REF!</definedName>
    <definedName name="XRefCopy11Row" localSheetId="9" hidden="1">#REF!</definedName>
    <definedName name="XRefCopy11Row" hidden="1">#REF!</definedName>
    <definedName name="XRefCopy12" localSheetId="7" hidden="1">#REF!</definedName>
    <definedName name="XRefCopy12" localSheetId="6" hidden="1">#REF!</definedName>
    <definedName name="XRefCopy12" localSheetId="9" hidden="1">#REF!</definedName>
    <definedName name="XRefCopy12" hidden="1">#REF!</definedName>
    <definedName name="XRefCopy120" localSheetId="7" hidden="1">#REF!</definedName>
    <definedName name="XRefCopy120" localSheetId="6" hidden="1">#REF!</definedName>
    <definedName name="XRefCopy120" localSheetId="9" hidden="1">#REF!</definedName>
    <definedName name="XRefCopy120" hidden="1">#REF!</definedName>
    <definedName name="XRefCopy120Row" localSheetId="7" hidden="1">#REF!</definedName>
    <definedName name="XRefCopy120Row" localSheetId="6" hidden="1">#REF!</definedName>
    <definedName name="XRefCopy120Row" localSheetId="9" hidden="1">#REF!</definedName>
    <definedName name="XRefCopy120Row" hidden="1">#REF!</definedName>
    <definedName name="XRefCopy121" localSheetId="7" hidden="1">#REF!</definedName>
    <definedName name="XRefCopy121" localSheetId="6" hidden="1">#REF!</definedName>
    <definedName name="XRefCopy121" localSheetId="9" hidden="1">#REF!</definedName>
    <definedName name="XRefCopy121" hidden="1">#REF!</definedName>
    <definedName name="XRefCopy121Row" localSheetId="7" hidden="1">#REF!</definedName>
    <definedName name="XRefCopy121Row" localSheetId="6" hidden="1">#REF!</definedName>
    <definedName name="XRefCopy121Row" localSheetId="9" hidden="1">#REF!</definedName>
    <definedName name="XRefCopy121Row" hidden="1">#REF!</definedName>
    <definedName name="XRefCopy122" localSheetId="7" hidden="1">#REF!</definedName>
    <definedName name="XRefCopy122" localSheetId="6" hidden="1">#REF!</definedName>
    <definedName name="XRefCopy122" localSheetId="9" hidden="1">#REF!</definedName>
    <definedName name="XRefCopy122" hidden="1">#REF!</definedName>
    <definedName name="XRefCopy122Row" localSheetId="7" hidden="1">#REF!</definedName>
    <definedName name="XRefCopy122Row" localSheetId="6" hidden="1">#REF!</definedName>
    <definedName name="XRefCopy122Row" localSheetId="9" hidden="1">#REF!</definedName>
    <definedName name="XRefCopy122Row" hidden="1">#REF!</definedName>
    <definedName name="XRefCopy123" localSheetId="7" hidden="1">#REF!</definedName>
    <definedName name="XRefCopy123" localSheetId="6" hidden="1">#REF!</definedName>
    <definedName name="XRefCopy123" localSheetId="9" hidden="1">#REF!</definedName>
    <definedName name="XRefCopy123" hidden="1">#REF!</definedName>
    <definedName name="XRefCopy123Row" localSheetId="7" hidden="1">#REF!</definedName>
    <definedName name="XRefCopy123Row" localSheetId="6" hidden="1">#REF!</definedName>
    <definedName name="XRefCopy123Row" localSheetId="9" hidden="1">#REF!</definedName>
    <definedName name="XRefCopy123Row" hidden="1">#REF!</definedName>
    <definedName name="XRefCopy124" localSheetId="7" hidden="1">#REF!</definedName>
    <definedName name="XRefCopy124" localSheetId="6" hidden="1">#REF!</definedName>
    <definedName name="XRefCopy124" localSheetId="9" hidden="1">#REF!</definedName>
    <definedName name="XRefCopy124" hidden="1">#REF!</definedName>
    <definedName name="XRefCopy124Row" localSheetId="7" hidden="1">#REF!</definedName>
    <definedName name="XRefCopy124Row" localSheetId="6" hidden="1">#REF!</definedName>
    <definedName name="XRefCopy124Row" localSheetId="9" hidden="1">#REF!</definedName>
    <definedName name="XRefCopy124Row" hidden="1">#REF!</definedName>
    <definedName name="XRefCopy125Row" localSheetId="7" hidden="1">#REF!</definedName>
    <definedName name="XRefCopy125Row" localSheetId="6" hidden="1">#REF!</definedName>
    <definedName name="XRefCopy125Row" localSheetId="9" hidden="1">#REF!</definedName>
    <definedName name="XRefCopy125Row" hidden="1">#REF!</definedName>
    <definedName name="XRefCopy126Row" localSheetId="7" hidden="1">#REF!</definedName>
    <definedName name="XRefCopy126Row" localSheetId="6" hidden="1">#REF!</definedName>
    <definedName name="XRefCopy126Row" localSheetId="9" hidden="1">#REF!</definedName>
    <definedName name="XRefCopy126Row" hidden="1">#REF!</definedName>
    <definedName name="XRefCopy12Row" localSheetId="7" hidden="1">#REF!</definedName>
    <definedName name="XRefCopy12Row" localSheetId="6" hidden="1">#REF!</definedName>
    <definedName name="XRefCopy12Row" localSheetId="9" hidden="1">#REF!</definedName>
    <definedName name="XRefCopy12Row" hidden="1">#REF!</definedName>
    <definedName name="XRefCopy13" localSheetId="7" hidden="1">#REF!</definedName>
    <definedName name="XRefCopy13" localSheetId="6" hidden="1">#REF!</definedName>
    <definedName name="XRefCopy13" localSheetId="9" hidden="1">#REF!</definedName>
    <definedName name="XRefCopy13" hidden="1">#REF!</definedName>
    <definedName name="XRefCopy13Row" localSheetId="7" hidden="1">#REF!</definedName>
    <definedName name="XRefCopy13Row" localSheetId="6" hidden="1">#REF!</definedName>
    <definedName name="XRefCopy13Row" localSheetId="9" hidden="1">#REF!</definedName>
    <definedName name="XRefCopy13Row" hidden="1">#REF!</definedName>
    <definedName name="XRefCopy14" localSheetId="7" hidden="1">#REF!</definedName>
    <definedName name="XRefCopy14" localSheetId="6" hidden="1">#REF!</definedName>
    <definedName name="XRefCopy14" localSheetId="9" hidden="1">#REF!</definedName>
    <definedName name="XRefCopy14" hidden="1">#REF!</definedName>
    <definedName name="XRefCopy14Row" localSheetId="7" hidden="1">#REF!</definedName>
    <definedName name="XRefCopy14Row" localSheetId="6" hidden="1">#REF!</definedName>
    <definedName name="XRefCopy14Row" localSheetId="9" hidden="1">#REF!</definedName>
    <definedName name="XRefCopy14Row" hidden="1">#REF!</definedName>
    <definedName name="XRefCopy15" localSheetId="7" hidden="1">#REF!</definedName>
    <definedName name="XRefCopy15" localSheetId="6" hidden="1">#REF!</definedName>
    <definedName name="XRefCopy15" localSheetId="9" hidden="1">#REF!</definedName>
    <definedName name="XRefCopy15" hidden="1">#REF!</definedName>
    <definedName name="XRefCopy15Row" localSheetId="7" hidden="1">#REF!</definedName>
    <definedName name="XRefCopy15Row" localSheetId="6" hidden="1">#REF!</definedName>
    <definedName name="XRefCopy15Row" localSheetId="9" hidden="1">#REF!</definedName>
    <definedName name="XRefCopy15Row" hidden="1">#REF!</definedName>
    <definedName name="XRefCopy16" localSheetId="7" hidden="1">#REF!</definedName>
    <definedName name="XRefCopy16" localSheetId="6" hidden="1">#REF!</definedName>
    <definedName name="XRefCopy16" localSheetId="9" hidden="1">#REF!</definedName>
    <definedName name="XRefCopy16" hidden="1">#REF!</definedName>
    <definedName name="XRefCopy16Row" localSheetId="7" hidden="1">#REF!</definedName>
    <definedName name="XRefCopy16Row" localSheetId="6" hidden="1">#REF!</definedName>
    <definedName name="XRefCopy16Row" localSheetId="9" hidden="1">#REF!</definedName>
    <definedName name="XRefCopy16Row" hidden="1">#REF!</definedName>
    <definedName name="XRefCopy17" localSheetId="7" hidden="1">#REF!</definedName>
    <definedName name="XRefCopy17" localSheetId="6" hidden="1">#REF!</definedName>
    <definedName name="XRefCopy17" localSheetId="9" hidden="1">#REF!</definedName>
    <definedName name="XRefCopy17" hidden="1">#REF!</definedName>
    <definedName name="XRefCopy17Row" localSheetId="7" hidden="1">#REF!</definedName>
    <definedName name="XRefCopy17Row" localSheetId="6" hidden="1">#REF!</definedName>
    <definedName name="XRefCopy17Row" localSheetId="9" hidden="1">#REF!</definedName>
    <definedName name="XRefCopy17Row" hidden="1">#REF!</definedName>
    <definedName name="XRefCopy18" localSheetId="7" hidden="1">#REF!</definedName>
    <definedName name="XRefCopy18" localSheetId="6" hidden="1">#REF!</definedName>
    <definedName name="XRefCopy18" localSheetId="9" hidden="1">#REF!</definedName>
    <definedName name="XRefCopy18" hidden="1">#REF!</definedName>
    <definedName name="XRefCopy18Row" localSheetId="7" hidden="1">#REF!</definedName>
    <definedName name="XRefCopy18Row" localSheetId="6" hidden="1">#REF!</definedName>
    <definedName name="XRefCopy18Row" localSheetId="9" hidden="1">#REF!</definedName>
    <definedName name="XRefCopy18Row" hidden="1">#REF!</definedName>
    <definedName name="XRefCopy19" localSheetId="7" hidden="1">#REF!</definedName>
    <definedName name="XRefCopy19" localSheetId="6" hidden="1">#REF!</definedName>
    <definedName name="XRefCopy19" localSheetId="9" hidden="1">#REF!</definedName>
    <definedName name="XRefCopy19" hidden="1">#REF!</definedName>
    <definedName name="XRefCopy19Row" localSheetId="7" hidden="1">#REF!</definedName>
    <definedName name="XRefCopy19Row" localSheetId="6" hidden="1">#REF!</definedName>
    <definedName name="XRefCopy19Row" localSheetId="9" hidden="1">#REF!</definedName>
    <definedName name="XRefCopy19Row" hidden="1">#REF!</definedName>
    <definedName name="XRefCopy1Row" localSheetId="7" hidden="1">#REF!</definedName>
    <definedName name="XRefCopy1Row" localSheetId="6" hidden="1">#REF!</definedName>
    <definedName name="XRefCopy1Row" localSheetId="9" hidden="1">#REF!</definedName>
    <definedName name="XRefCopy1Row" hidden="1">#REF!</definedName>
    <definedName name="XRefCopy2" localSheetId="7" hidden="1">[207]Disposals!#REF!</definedName>
    <definedName name="XRefCopy2" localSheetId="6" hidden="1">[207]Disposals!#REF!</definedName>
    <definedName name="XRefCopy2" localSheetId="9" hidden="1">[207]Disposals!#REF!</definedName>
    <definedName name="XRefCopy2" hidden="1">[207]Disposals!#REF!</definedName>
    <definedName name="XRefCopy20" localSheetId="7" hidden="1">#REF!</definedName>
    <definedName name="XRefCopy20" localSheetId="6" hidden="1">#REF!</definedName>
    <definedName name="XRefCopy20" localSheetId="9" hidden="1">#REF!</definedName>
    <definedName name="XRefCopy20" hidden="1">#REF!</definedName>
    <definedName name="XRefCopy20Row" localSheetId="7" hidden="1">#REF!</definedName>
    <definedName name="XRefCopy20Row" localSheetId="6" hidden="1">#REF!</definedName>
    <definedName name="XRefCopy20Row" localSheetId="9" hidden="1">#REF!</definedName>
    <definedName name="XRefCopy20Row" hidden="1">#REF!</definedName>
    <definedName name="XRefCopy21" localSheetId="7" hidden="1">#REF!</definedName>
    <definedName name="XRefCopy21" localSheetId="6" hidden="1">#REF!</definedName>
    <definedName name="XRefCopy21" localSheetId="9" hidden="1">#REF!</definedName>
    <definedName name="XRefCopy21" hidden="1">#REF!</definedName>
    <definedName name="XRefCopy21Row" localSheetId="7" hidden="1">#REF!</definedName>
    <definedName name="XRefCopy21Row" localSheetId="6" hidden="1">#REF!</definedName>
    <definedName name="XRefCopy21Row" localSheetId="9" hidden="1">#REF!</definedName>
    <definedName name="XRefCopy21Row" hidden="1">#REF!</definedName>
    <definedName name="XRefCopy22" localSheetId="7" hidden="1">#REF!</definedName>
    <definedName name="XRefCopy22" localSheetId="6" hidden="1">#REF!</definedName>
    <definedName name="XRefCopy22" localSheetId="9" hidden="1">#REF!</definedName>
    <definedName name="XRefCopy22" hidden="1">#REF!</definedName>
    <definedName name="XRefCopy22Row" localSheetId="7" hidden="1">#REF!</definedName>
    <definedName name="XRefCopy22Row" localSheetId="6" hidden="1">#REF!</definedName>
    <definedName name="XRefCopy22Row" localSheetId="9" hidden="1">#REF!</definedName>
    <definedName name="XRefCopy22Row" hidden="1">#REF!</definedName>
    <definedName name="XRefCopy23" localSheetId="7" hidden="1">#REF!</definedName>
    <definedName name="XRefCopy23" localSheetId="6" hidden="1">#REF!</definedName>
    <definedName name="XRefCopy23" localSheetId="9" hidden="1">#REF!</definedName>
    <definedName name="XRefCopy23" hidden="1">#REF!</definedName>
    <definedName name="XRefCopy23Row" localSheetId="7" hidden="1">#REF!</definedName>
    <definedName name="XRefCopy23Row" localSheetId="6" hidden="1">#REF!</definedName>
    <definedName name="XRefCopy23Row" localSheetId="9" hidden="1">#REF!</definedName>
    <definedName name="XRefCopy23Row" hidden="1">#REF!</definedName>
    <definedName name="XRefCopy24" localSheetId="7" hidden="1">#REF!</definedName>
    <definedName name="XRefCopy24" localSheetId="6" hidden="1">#REF!</definedName>
    <definedName name="XRefCopy24" localSheetId="9" hidden="1">#REF!</definedName>
    <definedName name="XRefCopy24" hidden="1">#REF!</definedName>
    <definedName name="XRefCopy24Row" localSheetId="7" hidden="1">#REF!</definedName>
    <definedName name="XRefCopy24Row" localSheetId="6" hidden="1">#REF!</definedName>
    <definedName name="XRefCopy24Row" localSheetId="9" hidden="1">#REF!</definedName>
    <definedName name="XRefCopy24Row" hidden="1">#REF!</definedName>
    <definedName name="XRefCopy25" localSheetId="7" hidden="1">#REF!</definedName>
    <definedName name="XRefCopy25" localSheetId="6" hidden="1">#REF!</definedName>
    <definedName name="XRefCopy25" localSheetId="9" hidden="1">#REF!</definedName>
    <definedName name="XRefCopy25" hidden="1">#REF!</definedName>
    <definedName name="XRefCopy25Row" localSheetId="7" hidden="1">#REF!</definedName>
    <definedName name="XRefCopy25Row" localSheetId="6" hidden="1">#REF!</definedName>
    <definedName name="XRefCopy25Row" localSheetId="9" hidden="1">#REF!</definedName>
    <definedName name="XRefCopy25Row" hidden="1">#REF!</definedName>
    <definedName name="XRefCopy26" localSheetId="7" hidden="1">#REF!</definedName>
    <definedName name="XRefCopy26" localSheetId="6" hidden="1">#REF!</definedName>
    <definedName name="XRefCopy26" localSheetId="9" hidden="1">#REF!</definedName>
    <definedName name="XRefCopy26" hidden="1">#REF!</definedName>
    <definedName name="XRefCopy26Row" localSheetId="7" hidden="1">#REF!</definedName>
    <definedName name="XRefCopy26Row" localSheetId="6" hidden="1">#REF!</definedName>
    <definedName name="XRefCopy26Row" localSheetId="9" hidden="1">#REF!</definedName>
    <definedName name="XRefCopy26Row" hidden="1">#REF!</definedName>
    <definedName name="XRefCopy27" localSheetId="7" hidden="1">#REF!</definedName>
    <definedName name="XRefCopy27" localSheetId="6" hidden="1">#REF!</definedName>
    <definedName name="XRefCopy27" localSheetId="9" hidden="1">#REF!</definedName>
    <definedName name="XRefCopy27" hidden="1">#REF!</definedName>
    <definedName name="XRefCopy27Row" localSheetId="7" hidden="1">#REF!</definedName>
    <definedName name="XRefCopy27Row" localSheetId="6" hidden="1">#REF!</definedName>
    <definedName name="XRefCopy27Row" localSheetId="9" hidden="1">#REF!</definedName>
    <definedName name="XRefCopy27Row" hidden="1">#REF!</definedName>
    <definedName name="XRefCopy28" localSheetId="7" hidden="1">#REF!</definedName>
    <definedName name="XRefCopy28" localSheetId="6" hidden="1">#REF!</definedName>
    <definedName name="XRefCopy28" localSheetId="9" hidden="1">#REF!</definedName>
    <definedName name="XRefCopy28" hidden="1">#REF!</definedName>
    <definedName name="XRefCopy28Row" localSheetId="7" hidden="1">#REF!</definedName>
    <definedName name="XRefCopy28Row" localSheetId="6" hidden="1">#REF!</definedName>
    <definedName name="XRefCopy28Row" localSheetId="9" hidden="1">#REF!</definedName>
    <definedName name="XRefCopy28Row" hidden="1">#REF!</definedName>
    <definedName name="XRefCopy29" localSheetId="7" hidden="1">#REF!</definedName>
    <definedName name="XRefCopy29" localSheetId="6" hidden="1">#REF!</definedName>
    <definedName name="XRefCopy29" localSheetId="9" hidden="1">#REF!</definedName>
    <definedName name="XRefCopy29" hidden="1">#REF!</definedName>
    <definedName name="XRefCopy29Row" localSheetId="7" hidden="1">#REF!</definedName>
    <definedName name="XRefCopy29Row" localSheetId="6" hidden="1">#REF!</definedName>
    <definedName name="XRefCopy29Row" localSheetId="9" hidden="1">#REF!</definedName>
    <definedName name="XRefCopy29Row" hidden="1">#REF!</definedName>
    <definedName name="XRefCopy2Row" localSheetId="7" hidden="1">#REF!</definedName>
    <definedName name="XRefCopy2Row" localSheetId="6" hidden="1">#REF!</definedName>
    <definedName name="XRefCopy2Row" localSheetId="9" hidden="1">#REF!</definedName>
    <definedName name="XRefCopy2Row" hidden="1">#REF!</definedName>
    <definedName name="XRefCopy30" localSheetId="7" hidden="1">#REF!</definedName>
    <definedName name="XRefCopy30" localSheetId="6" hidden="1">#REF!</definedName>
    <definedName name="XRefCopy30" localSheetId="9" hidden="1">#REF!</definedName>
    <definedName name="XRefCopy30" hidden="1">#REF!</definedName>
    <definedName name="XRefCopy30Row" localSheetId="7" hidden="1">#REF!</definedName>
    <definedName name="XRefCopy30Row" localSheetId="6" hidden="1">#REF!</definedName>
    <definedName name="XRefCopy30Row" localSheetId="9" hidden="1">#REF!</definedName>
    <definedName name="XRefCopy30Row" hidden="1">#REF!</definedName>
    <definedName name="XRefCopy31" localSheetId="7" hidden="1">#REF!</definedName>
    <definedName name="XRefCopy31" localSheetId="6" hidden="1">#REF!</definedName>
    <definedName name="XRefCopy31" localSheetId="9" hidden="1">#REF!</definedName>
    <definedName name="XRefCopy31" hidden="1">#REF!</definedName>
    <definedName name="XRefCopy31Row" localSheetId="7" hidden="1">#REF!</definedName>
    <definedName name="XRefCopy31Row" localSheetId="6" hidden="1">#REF!</definedName>
    <definedName name="XRefCopy31Row" localSheetId="9" hidden="1">#REF!</definedName>
    <definedName name="XRefCopy31Row" hidden="1">#REF!</definedName>
    <definedName name="XRefCopy32" localSheetId="7" hidden="1">#REF!</definedName>
    <definedName name="XRefCopy32" localSheetId="6" hidden="1">#REF!</definedName>
    <definedName name="XRefCopy32" localSheetId="9" hidden="1">#REF!</definedName>
    <definedName name="XRefCopy32" hidden="1">#REF!</definedName>
    <definedName name="XRefCopy32Row" localSheetId="7" hidden="1">#REF!</definedName>
    <definedName name="XRefCopy32Row" localSheetId="6" hidden="1">#REF!</definedName>
    <definedName name="XRefCopy32Row" localSheetId="9" hidden="1">#REF!</definedName>
    <definedName name="XRefCopy32Row" hidden="1">#REF!</definedName>
    <definedName name="XRefCopy33" localSheetId="7" hidden="1">#REF!</definedName>
    <definedName name="XRefCopy33" localSheetId="6" hidden="1">#REF!</definedName>
    <definedName name="XRefCopy33" localSheetId="9" hidden="1">#REF!</definedName>
    <definedName name="XRefCopy33" hidden="1">#REF!</definedName>
    <definedName name="XRefCopy33Row" localSheetId="7" hidden="1">#REF!</definedName>
    <definedName name="XRefCopy33Row" localSheetId="6" hidden="1">#REF!</definedName>
    <definedName name="XRefCopy33Row" localSheetId="9" hidden="1">#REF!</definedName>
    <definedName name="XRefCopy33Row" hidden="1">#REF!</definedName>
    <definedName name="XRefCopy34" localSheetId="7" hidden="1">#REF!</definedName>
    <definedName name="XRefCopy34" localSheetId="6" hidden="1">#REF!</definedName>
    <definedName name="XRefCopy34" localSheetId="9" hidden="1">#REF!</definedName>
    <definedName name="XRefCopy34" hidden="1">#REF!</definedName>
    <definedName name="XRefCopy34Row" localSheetId="7" hidden="1">#REF!</definedName>
    <definedName name="XRefCopy34Row" localSheetId="6" hidden="1">#REF!</definedName>
    <definedName name="XRefCopy34Row" localSheetId="9" hidden="1">#REF!</definedName>
    <definedName name="XRefCopy34Row" hidden="1">#REF!</definedName>
    <definedName name="XRefCopy35" localSheetId="7" hidden="1">#REF!</definedName>
    <definedName name="XRefCopy35" localSheetId="6" hidden="1">#REF!</definedName>
    <definedName name="XRefCopy35" localSheetId="9" hidden="1">#REF!</definedName>
    <definedName name="XRefCopy35" hidden="1">#REF!</definedName>
    <definedName name="XRefCopy35Row" localSheetId="7" hidden="1">#REF!</definedName>
    <definedName name="XRefCopy35Row" localSheetId="6" hidden="1">#REF!</definedName>
    <definedName name="XRefCopy35Row" localSheetId="9" hidden="1">#REF!</definedName>
    <definedName name="XRefCopy35Row" hidden="1">#REF!</definedName>
    <definedName name="XRefCopy36" localSheetId="7" hidden="1">#REF!</definedName>
    <definedName name="XRefCopy36" localSheetId="6" hidden="1">#REF!</definedName>
    <definedName name="XRefCopy36" localSheetId="9" hidden="1">#REF!</definedName>
    <definedName name="XRefCopy36" hidden="1">#REF!</definedName>
    <definedName name="XRefCopy37" localSheetId="7" hidden="1">#REF!</definedName>
    <definedName name="XRefCopy37" localSheetId="6" hidden="1">#REF!</definedName>
    <definedName name="XRefCopy37" localSheetId="9" hidden="1">#REF!</definedName>
    <definedName name="XRefCopy37" hidden="1">#REF!</definedName>
    <definedName name="XRefCopy37Row" localSheetId="7" hidden="1">#REF!</definedName>
    <definedName name="XRefCopy37Row" localSheetId="6" hidden="1">#REF!</definedName>
    <definedName name="XRefCopy37Row" localSheetId="9" hidden="1">#REF!</definedName>
    <definedName name="XRefCopy37Row" hidden="1">#REF!</definedName>
    <definedName name="XRefCopy38" localSheetId="7" hidden="1">#REF!</definedName>
    <definedName name="XRefCopy38" localSheetId="6" hidden="1">#REF!</definedName>
    <definedName name="XRefCopy38" localSheetId="9" hidden="1">#REF!</definedName>
    <definedName name="XRefCopy38" hidden="1">#REF!</definedName>
    <definedName name="XRefCopy38Row" localSheetId="7" hidden="1">#REF!</definedName>
    <definedName name="XRefCopy38Row" localSheetId="6" hidden="1">#REF!</definedName>
    <definedName name="XRefCopy38Row" localSheetId="9" hidden="1">#REF!</definedName>
    <definedName name="XRefCopy38Row" hidden="1">#REF!</definedName>
    <definedName name="XRefCopy39" localSheetId="7" hidden="1">#REF!</definedName>
    <definedName name="XRefCopy39" localSheetId="6" hidden="1">#REF!</definedName>
    <definedName name="XRefCopy39" localSheetId="9" hidden="1">#REF!</definedName>
    <definedName name="XRefCopy39" hidden="1">#REF!</definedName>
    <definedName name="XRefCopy39Row" localSheetId="7" hidden="1">#REF!</definedName>
    <definedName name="XRefCopy39Row" localSheetId="6" hidden="1">#REF!</definedName>
    <definedName name="XRefCopy39Row" localSheetId="9" hidden="1">#REF!</definedName>
    <definedName name="XRefCopy39Row" hidden="1">#REF!</definedName>
    <definedName name="XRefCopy3Row" localSheetId="7" hidden="1">#REF!</definedName>
    <definedName name="XRefCopy3Row" localSheetId="6" hidden="1">#REF!</definedName>
    <definedName name="XRefCopy3Row" localSheetId="9" hidden="1">#REF!</definedName>
    <definedName name="XRefCopy3Row" hidden="1">#REF!</definedName>
    <definedName name="XRefCopy4" localSheetId="7" hidden="1">#REF!</definedName>
    <definedName name="XRefCopy4" localSheetId="6" hidden="1">#REF!</definedName>
    <definedName name="XRefCopy4" localSheetId="9" hidden="1">#REF!</definedName>
    <definedName name="XRefCopy4" hidden="1">#REF!</definedName>
    <definedName name="XRefCopy40" localSheetId="7" hidden="1">#REF!</definedName>
    <definedName name="XRefCopy40" localSheetId="6" hidden="1">#REF!</definedName>
    <definedName name="XRefCopy40" localSheetId="9" hidden="1">#REF!</definedName>
    <definedName name="XRefCopy40" hidden="1">#REF!</definedName>
    <definedName name="XRefCopy40Row" localSheetId="7" hidden="1">#REF!</definedName>
    <definedName name="XRefCopy40Row" localSheetId="6" hidden="1">#REF!</definedName>
    <definedName name="XRefCopy40Row" localSheetId="9" hidden="1">#REF!</definedName>
    <definedName name="XRefCopy40Row" hidden="1">#REF!</definedName>
    <definedName name="XRefCopy41" localSheetId="7" hidden="1">#REF!</definedName>
    <definedName name="XRefCopy41" localSheetId="6" hidden="1">#REF!</definedName>
    <definedName name="XRefCopy41" localSheetId="9" hidden="1">#REF!</definedName>
    <definedName name="XRefCopy41" hidden="1">#REF!</definedName>
    <definedName name="XRefCopy42" localSheetId="7" hidden="1">#REF!</definedName>
    <definedName name="XRefCopy42" localSheetId="6" hidden="1">#REF!</definedName>
    <definedName name="XRefCopy42" localSheetId="9" hidden="1">#REF!</definedName>
    <definedName name="XRefCopy42" hidden="1">#REF!</definedName>
    <definedName name="XRefCopy42Row" localSheetId="7" hidden="1">#REF!</definedName>
    <definedName name="XRefCopy42Row" localSheetId="6" hidden="1">#REF!</definedName>
    <definedName name="XRefCopy42Row" localSheetId="9" hidden="1">#REF!</definedName>
    <definedName name="XRefCopy42Row" hidden="1">#REF!</definedName>
    <definedName name="XRefCopy43" localSheetId="7" hidden="1">#REF!</definedName>
    <definedName name="XRefCopy43" localSheetId="6" hidden="1">#REF!</definedName>
    <definedName name="XRefCopy43" localSheetId="9" hidden="1">#REF!</definedName>
    <definedName name="XRefCopy43" hidden="1">#REF!</definedName>
    <definedName name="XRefCopy43Row" localSheetId="7" hidden="1">#REF!</definedName>
    <definedName name="XRefCopy43Row" localSheetId="6" hidden="1">#REF!</definedName>
    <definedName name="XRefCopy43Row" localSheetId="9" hidden="1">#REF!</definedName>
    <definedName name="XRefCopy43Row" hidden="1">#REF!</definedName>
    <definedName name="XRefCopy44" localSheetId="7" hidden="1">#REF!</definedName>
    <definedName name="XRefCopy44" localSheetId="6" hidden="1">#REF!</definedName>
    <definedName name="XRefCopy44" localSheetId="9" hidden="1">#REF!</definedName>
    <definedName name="XRefCopy44" hidden="1">#REF!</definedName>
    <definedName name="XRefCopy44Row" localSheetId="7" hidden="1">#REF!</definedName>
    <definedName name="XRefCopy44Row" localSheetId="6" hidden="1">#REF!</definedName>
    <definedName name="XRefCopy44Row" localSheetId="9" hidden="1">#REF!</definedName>
    <definedName name="XRefCopy44Row" hidden="1">#REF!</definedName>
    <definedName name="XRefCopy45" localSheetId="7" hidden="1">#REF!</definedName>
    <definedName name="XRefCopy45" localSheetId="6" hidden="1">#REF!</definedName>
    <definedName name="XRefCopy45" localSheetId="9" hidden="1">#REF!</definedName>
    <definedName name="XRefCopy45" hidden="1">#REF!</definedName>
    <definedName name="XRefCopy45Row" localSheetId="7" hidden="1">#REF!</definedName>
    <definedName name="XRefCopy45Row" localSheetId="6" hidden="1">#REF!</definedName>
    <definedName name="XRefCopy45Row" localSheetId="9" hidden="1">#REF!</definedName>
    <definedName name="XRefCopy45Row" hidden="1">#REF!</definedName>
    <definedName name="XRefCopy46" localSheetId="7" hidden="1">#REF!</definedName>
    <definedName name="XRefCopy46" localSheetId="6" hidden="1">#REF!</definedName>
    <definedName name="XRefCopy46" localSheetId="9" hidden="1">#REF!</definedName>
    <definedName name="XRefCopy46" hidden="1">#REF!</definedName>
    <definedName name="XRefCopy46Row" localSheetId="7" hidden="1">#REF!</definedName>
    <definedName name="XRefCopy46Row" localSheetId="6" hidden="1">#REF!</definedName>
    <definedName name="XRefCopy46Row" localSheetId="9" hidden="1">#REF!</definedName>
    <definedName name="XRefCopy46Row" hidden="1">#REF!</definedName>
    <definedName name="XRefCopy47" localSheetId="7" hidden="1">#REF!</definedName>
    <definedName name="XRefCopy47" localSheetId="6" hidden="1">#REF!</definedName>
    <definedName name="XRefCopy47" localSheetId="9" hidden="1">#REF!</definedName>
    <definedName name="XRefCopy47" hidden="1">#REF!</definedName>
    <definedName name="XRefCopy48" localSheetId="7" hidden="1">#REF!</definedName>
    <definedName name="XRefCopy48" localSheetId="6" hidden="1">#REF!</definedName>
    <definedName name="XRefCopy48" localSheetId="9" hidden="1">#REF!</definedName>
    <definedName name="XRefCopy48" hidden="1">#REF!</definedName>
    <definedName name="XRefCopy48Row" localSheetId="7" hidden="1">#REF!</definedName>
    <definedName name="XRefCopy48Row" localSheetId="6" hidden="1">#REF!</definedName>
    <definedName name="XRefCopy48Row" localSheetId="9" hidden="1">#REF!</definedName>
    <definedName name="XRefCopy48Row" hidden="1">#REF!</definedName>
    <definedName name="XRefCopy49" localSheetId="7" hidden="1">#REF!</definedName>
    <definedName name="XRefCopy49" localSheetId="6" hidden="1">#REF!</definedName>
    <definedName name="XRefCopy49" localSheetId="9" hidden="1">#REF!</definedName>
    <definedName name="XRefCopy49" hidden="1">#REF!</definedName>
    <definedName name="XRefCopy4Row" localSheetId="7" hidden="1">#REF!</definedName>
    <definedName name="XRefCopy4Row" localSheetId="6" hidden="1">#REF!</definedName>
    <definedName name="XRefCopy4Row" localSheetId="9" hidden="1">#REF!</definedName>
    <definedName name="XRefCopy4Row" hidden="1">#REF!</definedName>
    <definedName name="XRefCopy5" localSheetId="7" hidden="1">#REF!</definedName>
    <definedName name="XRefCopy5" localSheetId="6" hidden="1">#REF!</definedName>
    <definedName name="XRefCopy5" localSheetId="9" hidden="1">#REF!</definedName>
    <definedName name="XRefCopy5" hidden="1">#REF!</definedName>
    <definedName name="XRefCopy50" localSheetId="7" hidden="1">#REF!</definedName>
    <definedName name="XRefCopy50" localSheetId="6" hidden="1">#REF!</definedName>
    <definedName name="XRefCopy50" localSheetId="9" hidden="1">#REF!</definedName>
    <definedName name="XRefCopy50" hidden="1">#REF!</definedName>
    <definedName name="XRefCopy50Row" localSheetId="7" hidden="1">#REF!</definedName>
    <definedName name="XRefCopy50Row" localSheetId="6" hidden="1">#REF!</definedName>
    <definedName name="XRefCopy50Row" localSheetId="9" hidden="1">#REF!</definedName>
    <definedName name="XRefCopy50Row" hidden="1">#REF!</definedName>
    <definedName name="XRefCopy51" localSheetId="7" hidden="1">#REF!</definedName>
    <definedName name="XRefCopy51" localSheetId="6" hidden="1">#REF!</definedName>
    <definedName name="XRefCopy51" localSheetId="9" hidden="1">#REF!</definedName>
    <definedName name="XRefCopy51" hidden="1">#REF!</definedName>
    <definedName name="XRefCopy51Row" localSheetId="7" hidden="1">#REF!</definedName>
    <definedName name="XRefCopy51Row" localSheetId="6" hidden="1">#REF!</definedName>
    <definedName name="XRefCopy51Row" localSheetId="9" hidden="1">#REF!</definedName>
    <definedName name="XRefCopy51Row" hidden="1">#REF!</definedName>
    <definedName name="XRefCopy52" localSheetId="7" hidden="1">#REF!</definedName>
    <definedName name="XRefCopy52" localSheetId="6" hidden="1">#REF!</definedName>
    <definedName name="XRefCopy52" localSheetId="9" hidden="1">#REF!</definedName>
    <definedName name="XRefCopy52" hidden="1">#REF!</definedName>
    <definedName name="XRefCopy53" localSheetId="7" hidden="1">#REF!</definedName>
    <definedName name="XRefCopy53" localSheetId="6" hidden="1">#REF!</definedName>
    <definedName name="XRefCopy53" localSheetId="9" hidden="1">#REF!</definedName>
    <definedName name="XRefCopy53" hidden="1">#REF!</definedName>
    <definedName name="XRefCopy53Row" localSheetId="7" hidden="1">#REF!</definedName>
    <definedName name="XRefCopy53Row" localSheetId="6" hidden="1">#REF!</definedName>
    <definedName name="XRefCopy53Row" localSheetId="9" hidden="1">#REF!</definedName>
    <definedName name="XRefCopy53Row" hidden="1">#REF!</definedName>
    <definedName name="XRefCopy54" localSheetId="7" hidden="1">#REF!</definedName>
    <definedName name="XRefCopy54" localSheetId="6" hidden="1">#REF!</definedName>
    <definedName name="XRefCopy54" localSheetId="9" hidden="1">#REF!</definedName>
    <definedName name="XRefCopy54" hidden="1">#REF!</definedName>
    <definedName name="XRefCopy54Row" localSheetId="7" hidden="1">#REF!</definedName>
    <definedName name="XRefCopy54Row" localSheetId="6" hidden="1">#REF!</definedName>
    <definedName name="XRefCopy54Row" localSheetId="9" hidden="1">#REF!</definedName>
    <definedName name="XRefCopy54Row" hidden="1">#REF!</definedName>
    <definedName name="XRefCopy55" localSheetId="7" hidden="1">#REF!</definedName>
    <definedName name="XRefCopy55" localSheetId="6" hidden="1">#REF!</definedName>
    <definedName name="XRefCopy55" localSheetId="9" hidden="1">#REF!</definedName>
    <definedName name="XRefCopy55" hidden="1">#REF!</definedName>
    <definedName name="XRefCopy55Row" localSheetId="7" hidden="1">#REF!</definedName>
    <definedName name="XRefCopy55Row" localSheetId="6" hidden="1">#REF!</definedName>
    <definedName name="XRefCopy55Row" localSheetId="9" hidden="1">#REF!</definedName>
    <definedName name="XRefCopy55Row" hidden="1">#REF!</definedName>
    <definedName name="XRefCopy56" localSheetId="7" hidden="1">#REF!</definedName>
    <definedName name="XRefCopy56" localSheetId="6" hidden="1">#REF!</definedName>
    <definedName name="XRefCopy56" localSheetId="9" hidden="1">#REF!</definedName>
    <definedName name="XRefCopy56" hidden="1">#REF!</definedName>
    <definedName name="XRefCopy57" localSheetId="7" hidden="1">#REF!</definedName>
    <definedName name="XRefCopy57" localSheetId="6" hidden="1">#REF!</definedName>
    <definedName name="XRefCopy57" localSheetId="9" hidden="1">#REF!</definedName>
    <definedName name="XRefCopy57" hidden="1">#REF!</definedName>
    <definedName name="XRefCopy58" localSheetId="7" hidden="1">#REF!</definedName>
    <definedName name="XRefCopy58" localSheetId="6" hidden="1">#REF!</definedName>
    <definedName name="XRefCopy58" localSheetId="9" hidden="1">#REF!</definedName>
    <definedName name="XRefCopy58" hidden="1">#REF!</definedName>
    <definedName name="XRefCopy59" localSheetId="7" hidden="1">#REF!</definedName>
    <definedName name="XRefCopy59" localSheetId="6" hidden="1">#REF!</definedName>
    <definedName name="XRefCopy59" localSheetId="9" hidden="1">#REF!</definedName>
    <definedName name="XRefCopy59" hidden="1">#REF!</definedName>
    <definedName name="XRefCopy5Row" localSheetId="7" hidden="1">#REF!</definedName>
    <definedName name="XRefCopy5Row" localSheetId="6" hidden="1">#REF!</definedName>
    <definedName name="XRefCopy5Row" localSheetId="9" hidden="1">#REF!</definedName>
    <definedName name="XRefCopy5Row" hidden="1">#REF!</definedName>
    <definedName name="XRefCopy6" localSheetId="7" hidden="1">#REF!</definedName>
    <definedName name="XRefCopy6" localSheetId="6" hidden="1">#REF!</definedName>
    <definedName name="XRefCopy6" localSheetId="9" hidden="1">#REF!</definedName>
    <definedName name="XRefCopy6" hidden="1">#REF!</definedName>
    <definedName name="XRefCopy60" localSheetId="7" hidden="1">#REF!</definedName>
    <definedName name="XRefCopy60" localSheetId="6" hidden="1">#REF!</definedName>
    <definedName name="XRefCopy60" localSheetId="9" hidden="1">#REF!</definedName>
    <definedName name="XRefCopy60" hidden="1">#REF!</definedName>
    <definedName name="XRefCopy61" localSheetId="7" hidden="1">#REF!</definedName>
    <definedName name="XRefCopy61" localSheetId="6" hidden="1">#REF!</definedName>
    <definedName name="XRefCopy61" localSheetId="9" hidden="1">#REF!</definedName>
    <definedName name="XRefCopy61" hidden="1">#REF!</definedName>
    <definedName name="XRefCopy62" localSheetId="7" hidden="1">#REF!</definedName>
    <definedName name="XRefCopy62" localSheetId="6" hidden="1">#REF!</definedName>
    <definedName name="XRefCopy62" localSheetId="9" hidden="1">#REF!</definedName>
    <definedName name="XRefCopy62" hidden="1">#REF!</definedName>
    <definedName name="XRefCopy63" localSheetId="7" hidden="1">#REF!</definedName>
    <definedName name="XRefCopy63" localSheetId="6" hidden="1">#REF!</definedName>
    <definedName name="XRefCopy63" localSheetId="9" hidden="1">#REF!</definedName>
    <definedName name="XRefCopy63" hidden="1">#REF!</definedName>
    <definedName name="XRefCopy64" localSheetId="7" hidden="1">#REF!</definedName>
    <definedName name="XRefCopy64" localSheetId="6" hidden="1">#REF!</definedName>
    <definedName name="XRefCopy64" localSheetId="9" hidden="1">#REF!</definedName>
    <definedName name="XRefCopy64" hidden="1">#REF!</definedName>
    <definedName name="XRefCopy65" localSheetId="7" hidden="1">#REF!</definedName>
    <definedName name="XRefCopy65" localSheetId="6" hidden="1">#REF!</definedName>
    <definedName name="XRefCopy65" localSheetId="9" hidden="1">#REF!</definedName>
    <definedName name="XRefCopy65" hidden="1">#REF!</definedName>
    <definedName name="XRefCopy66" localSheetId="7" hidden="1">#REF!</definedName>
    <definedName name="XRefCopy66" localSheetId="6" hidden="1">#REF!</definedName>
    <definedName name="XRefCopy66" localSheetId="9" hidden="1">#REF!</definedName>
    <definedName name="XRefCopy66" hidden="1">#REF!</definedName>
    <definedName name="XRefCopy67" localSheetId="7" hidden="1">#REF!</definedName>
    <definedName name="XRefCopy67" localSheetId="6" hidden="1">#REF!</definedName>
    <definedName name="XRefCopy67" localSheetId="9" hidden="1">#REF!</definedName>
    <definedName name="XRefCopy67" hidden="1">#REF!</definedName>
    <definedName name="XRefCopy68" localSheetId="7" hidden="1">#REF!</definedName>
    <definedName name="XRefCopy68" localSheetId="6" hidden="1">#REF!</definedName>
    <definedName name="XRefCopy68" localSheetId="9" hidden="1">#REF!</definedName>
    <definedName name="XRefCopy68" hidden="1">#REF!</definedName>
    <definedName name="XRefCopy69" localSheetId="7" hidden="1">#REF!</definedName>
    <definedName name="XRefCopy69" localSheetId="6" hidden="1">#REF!</definedName>
    <definedName name="XRefCopy69" localSheetId="9" hidden="1">#REF!</definedName>
    <definedName name="XRefCopy69" hidden="1">#REF!</definedName>
    <definedName name="XRefCopy6Row" localSheetId="7" hidden="1">#REF!</definedName>
    <definedName name="XRefCopy6Row" localSheetId="6" hidden="1">#REF!</definedName>
    <definedName name="XRefCopy6Row" localSheetId="9" hidden="1">#REF!</definedName>
    <definedName name="XRefCopy6Row" hidden="1">#REF!</definedName>
    <definedName name="XRefCopy7" localSheetId="7" hidden="1">#REF!</definedName>
    <definedName name="XRefCopy7" localSheetId="6" hidden="1">#REF!</definedName>
    <definedName name="XRefCopy7" localSheetId="9" hidden="1">#REF!</definedName>
    <definedName name="XRefCopy7" hidden="1">#REF!</definedName>
    <definedName name="XRefCopy70" localSheetId="7" hidden="1">#REF!</definedName>
    <definedName name="XRefCopy70" localSheetId="6" hidden="1">#REF!</definedName>
    <definedName name="XRefCopy70" localSheetId="9" hidden="1">#REF!</definedName>
    <definedName name="XRefCopy70" hidden="1">#REF!</definedName>
    <definedName name="XRefCopy71" localSheetId="7" hidden="1">#REF!</definedName>
    <definedName name="XRefCopy71" localSheetId="6" hidden="1">#REF!</definedName>
    <definedName name="XRefCopy71" localSheetId="9" hidden="1">#REF!</definedName>
    <definedName name="XRefCopy71" hidden="1">#REF!</definedName>
    <definedName name="XRefCopy72" localSheetId="7" hidden="1">#REF!</definedName>
    <definedName name="XRefCopy72" localSheetId="6" hidden="1">#REF!</definedName>
    <definedName name="XRefCopy72" localSheetId="9" hidden="1">#REF!</definedName>
    <definedName name="XRefCopy72" hidden="1">#REF!</definedName>
    <definedName name="XRefCopy73" localSheetId="7" hidden="1">#REF!</definedName>
    <definedName name="XRefCopy73" localSheetId="6" hidden="1">#REF!</definedName>
    <definedName name="XRefCopy73" localSheetId="9" hidden="1">#REF!</definedName>
    <definedName name="XRefCopy73" hidden="1">#REF!</definedName>
    <definedName name="XRefCopy74" localSheetId="7" hidden="1">#REF!</definedName>
    <definedName name="XRefCopy74" localSheetId="6" hidden="1">#REF!</definedName>
    <definedName name="XRefCopy74" localSheetId="9" hidden="1">#REF!</definedName>
    <definedName name="XRefCopy74" hidden="1">#REF!</definedName>
    <definedName name="XRefCopy75" localSheetId="7" hidden="1">#REF!</definedName>
    <definedName name="XRefCopy75" localSheetId="6" hidden="1">#REF!</definedName>
    <definedName name="XRefCopy75" localSheetId="9" hidden="1">#REF!</definedName>
    <definedName name="XRefCopy75" hidden="1">#REF!</definedName>
    <definedName name="XRefCopy76" localSheetId="7" hidden="1">#REF!</definedName>
    <definedName name="XRefCopy76" localSheetId="6" hidden="1">#REF!</definedName>
    <definedName name="XRefCopy76" localSheetId="9" hidden="1">#REF!</definedName>
    <definedName name="XRefCopy76" hidden="1">#REF!</definedName>
    <definedName name="XRefCopy77" localSheetId="7" hidden="1">#REF!</definedName>
    <definedName name="XRefCopy77" localSheetId="6" hidden="1">#REF!</definedName>
    <definedName name="XRefCopy77" localSheetId="9" hidden="1">#REF!</definedName>
    <definedName name="XRefCopy77" hidden="1">#REF!</definedName>
    <definedName name="XRefCopy78" localSheetId="7" hidden="1">#REF!</definedName>
    <definedName name="XRefCopy78" localSheetId="6" hidden="1">#REF!</definedName>
    <definedName name="XRefCopy78" localSheetId="9" hidden="1">#REF!</definedName>
    <definedName name="XRefCopy78" hidden="1">#REF!</definedName>
    <definedName name="XRefCopy79" localSheetId="7" hidden="1">#REF!</definedName>
    <definedName name="XRefCopy79" localSheetId="6" hidden="1">#REF!</definedName>
    <definedName name="XRefCopy79" localSheetId="9" hidden="1">#REF!</definedName>
    <definedName name="XRefCopy79" hidden="1">#REF!</definedName>
    <definedName name="XRefCopy7Row" localSheetId="7" hidden="1">#REF!</definedName>
    <definedName name="XRefCopy7Row" localSheetId="6" hidden="1">#REF!</definedName>
    <definedName name="XRefCopy7Row" localSheetId="9" hidden="1">#REF!</definedName>
    <definedName name="XRefCopy7Row" hidden="1">#REF!</definedName>
    <definedName name="XRefCopy8" localSheetId="7" hidden="1">#REF!</definedName>
    <definedName name="XRefCopy8" localSheetId="6" hidden="1">#REF!</definedName>
    <definedName name="XRefCopy8" localSheetId="9" hidden="1">#REF!</definedName>
    <definedName name="XRefCopy8" hidden="1">#REF!</definedName>
    <definedName name="XRefCopy80" localSheetId="7" hidden="1">#REF!</definedName>
    <definedName name="XRefCopy80" localSheetId="6" hidden="1">#REF!</definedName>
    <definedName name="XRefCopy80" localSheetId="9" hidden="1">#REF!</definedName>
    <definedName name="XRefCopy80" hidden="1">#REF!</definedName>
    <definedName name="XRefCopy81" localSheetId="7" hidden="1">#REF!</definedName>
    <definedName name="XRefCopy81" localSheetId="6" hidden="1">#REF!</definedName>
    <definedName name="XRefCopy81" localSheetId="9" hidden="1">#REF!</definedName>
    <definedName name="XRefCopy81" hidden="1">#REF!</definedName>
    <definedName name="XRefCopy82" localSheetId="7" hidden="1">#REF!</definedName>
    <definedName name="XRefCopy82" localSheetId="6" hidden="1">#REF!</definedName>
    <definedName name="XRefCopy82" localSheetId="9" hidden="1">#REF!</definedName>
    <definedName name="XRefCopy82" hidden="1">#REF!</definedName>
    <definedName name="XRefCopy83" localSheetId="7" hidden="1">#REF!</definedName>
    <definedName name="XRefCopy83" localSheetId="6" hidden="1">#REF!</definedName>
    <definedName name="XRefCopy83" localSheetId="9" hidden="1">#REF!</definedName>
    <definedName name="XRefCopy83" hidden="1">#REF!</definedName>
    <definedName name="XRefCopy84" localSheetId="7" hidden="1">#REF!</definedName>
    <definedName name="XRefCopy84" localSheetId="6" hidden="1">#REF!</definedName>
    <definedName name="XRefCopy84" localSheetId="9" hidden="1">#REF!</definedName>
    <definedName name="XRefCopy84" hidden="1">#REF!</definedName>
    <definedName name="XRefCopy85" localSheetId="7" hidden="1">#REF!</definedName>
    <definedName name="XRefCopy85" localSheetId="6" hidden="1">#REF!</definedName>
    <definedName name="XRefCopy85" localSheetId="9" hidden="1">#REF!</definedName>
    <definedName name="XRefCopy85" hidden="1">#REF!</definedName>
    <definedName name="XRefCopy86" localSheetId="7" hidden="1">#REF!</definedName>
    <definedName name="XRefCopy86" localSheetId="6" hidden="1">#REF!</definedName>
    <definedName name="XRefCopy86" localSheetId="9" hidden="1">#REF!</definedName>
    <definedName name="XRefCopy86" hidden="1">#REF!</definedName>
    <definedName name="XRefCopy87" localSheetId="7" hidden="1">#REF!</definedName>
    <definedName name="XRefCopy87" localSheetId="6" hidden="1">#REF!</definedName>
    <definedName name="XRefCopy87" localSheetId="9" hidden="1">#REF!</definedName>
    <definedName name="XRefCopy87" hidden="1">#REF!</definedName>
    <definedName name="XRefCopy88" localSheetId="7" hidden="1">#REF!</definedName>
    <definedName name="XRefCopy88" localSheetId="6" hidden="1">#REF!</definedName>
    <definedName name="XRefCopy88" localSheetId="9" hidden="1">#REF!</definedName>
    <definedName name="XRefCopy88" hidden="1">#REF!</definedName>
    <definedName name="XRefCopy89" localSheetId="7" hidden="1">#REF!</definedName>
    <definedName name="XRefCopy89" localSheetId="6" hidden="1">#REF!</definedName>
    <definedName name="XRefCopy89" localSheetId="9" hidden="1">#REF!</definedName>
    <definedName name="XRefCopy89" hidden="1">#REF!</definedName>
    <definedName name="XRefCopy8Row" localSheetId="7" hidden="1">#REF!</definedName>
    <definedName name="XRefCopy8Row" localSheetId="6" hidden="1">#REF!</definedName>
    <definedName name="XRefCopy8Row" localSheetId="9" hidden="1">#REF!</definedName>
    <definedName name="XRefCopy8Row" hidden="1">#REF!</definedName>
    <definedName name="XRefCopy9" localSheetId="7" hidden="1">#REF!</definedName>
    <definedName name="XRefCopy9" localSheetId="6" hidden="1">#REF!</definedName>
    <definedName name="XRefCopy9" localSheetId="9" hidden="1">#REF!</definedName>
    <definedName name="XRefCopy9" hidden="1">#REF!</definedName>
    <definedName name="XRefCopy90" localSheetId="7" hidden="1">#REF!</definedName>
    <definedName name="XRefCopy90" localSheetId="6" hidden="1">#REF!</definedName>
    <definedName name="XRefCopy90" localSheetId="9" hidden="1">#REF!</definedName>
    <definedName name="XRefCopy90" hidden="1">#REF!</definedName>
    <definedName name="XRefCopy91" localSheetId="7" hidden="1">#REF!</definedName>
    <definedName name="XRefCopy91" localSheetId="6" hidden="1">#REF!</definedName>
    <definedName name="XRefCopy91" localSheetId="9" hidden="1">#REF!</definedName>
    <definedName name="XRefCopy91" hidden="1">#REF!</definedName>
    <definedName name="XRefCopy92" localSheetId="7" hidden="1">#REF!</definedName>
    <definedName name="XRefCopy92" localSheetId="6" hidden="1">#REF!</definedName>
    <definedName name="XRefCopy92" localSheetId="9" hidden="1">#REF!</definedName>
    <definedName name="XRefCopy92" hidden="1">#REF!</definedName>
    <definedName name="XRefCopy92Row" localSheetId="7" hidden="1">#REF!</definedName>
    <definedName name="XRefCopy92Row" localSheetId="6" hidden="1">#REF!</definedName>
    <definedName name="XRefCopy92Row" localSheetId="9" hidden="1">#REF!</definedName>
    <definedName name="XRefCopy92Row" hidden="1">#REF!</definedName>
    <definedName name="XRefCopy93" localSheetId="7" hidden="1">#REF!</definedName>
    <definedName name="XRefCopy93" localSheetId="6" hidden="1">#REF!</definedName>
    <definedName name="XRefCopy93" localSheetId="9" hidden="1">#REF!</definedName>
    <definedName name="XRefCopy93" hidden="1">#REF!</definedName>
    <definedName name="XRefCopy93Row" localSheetId="7" hidden="1">#REF!</definedName>
    <definedName name="XRefCopy93Row" localSheetId="6" hidden="1">#REF!</definedName>
    <definedName name="XRefCopy93Row" localSheetId="9" hidden="1">#REF!</definedName>
    <definedName name="XRefCopy93Row" hidden="1">#REF!</definedName>
    <definedName name="XRefCopy94" localSheetId="7" hidden="1">#REF!</definedName>
    <definedName name="XRefCopy94" localSheetId="6" hidden="1">#REF!</definedName>
    <definedName name="XRefCopy94" localSheetId="9" hidden="1">#REF!</definedName>
    <definedName name="XRefCopy94" hidden="1">#REF!</definedName>
    <definedName name="XRefCopy94Row" localSheetId="7" hidden="1">#REF!</definedName>
    <definedName name="XRefCopy94Row" localSheetId="6" hidden="1">#REF!</definedName>
    <definedName name="XRefCopy94Row" localSheetId="9" hidden="1">#REF!</definedName>
    <definedName name="XRefCopy94Row" hidden="1">#REF!</definedName>
    <definedName name="XRefCopy95" localSheetId="7" hidden="1">#REF!</definedName>
    <definedName name="XRefCopy95" localSheetId="6" hidden="1">#REF!</definedName>
    <definedName name="XRefCopy95" localSheetId="9" hidden="1">#REF!</definedName>
    <definedName name="XRefCopy95" hidden="1">#REF!</definedName>
    <definedName name="XRefCopy95Row" localSheetId="7" hidden="1">#REF!</definedName>
    <definedName name="XRefCopy95Row" localSheetId="6" hidden="1">#REF!</definedName>
    <definedName name="XRefCopy95Row" localSheetId="9" hidden="1">#REF!</definedName>
    <definedName name="XRefCopy95Row" hidden="1">#REF!</definedName>
    <definedName name="XRefCopy96" localSheetId="7" hidden="1">#REF!</definedName>
    <definedName name="XRefCopy96" localSheetId="6" hidden="1">#REF!</definedName>
    <definedName name="XRefCopy96" localSheetId="9" hidden="1">#REF!</definedName>
    <definedName name="XRefCopy96" hidden="1">#REF!</definedName>
    <definedName name="XRefCopy96Row" localSheetId="7" hidden="1">#REF!</definedName>
    <definedName name="XRefCopy96Row" localSheetId="6" hidden="1">#REF!</definedName>
    <definedName name="XRefCopy96Row" localSheetId="9" hidden="1">#REF!</definedName>
    <definedName name="XRefCopy96Row" hidden="1">#REF!</definedName>
    <definedName name="XRefCopy97" localSheetId="7" hidden="1">#REF!</definedName>
    <definedName name="XRefCopy97" localSheetId="6" hidden="1">#REF!</definedName>
    <definedName name="XRefCopy97" localSheetId="9" hidden="1">#REF!</definedName>
    <definedName name="XRefCopy97" hidden="1">#REF!</definedName>
    <definedName name="XRefCopy97Row" localSheetId="7" hidden="1">#REF!</definedName>
    <definedName name="XRefCopy97Row" localSheetId="6" hidden="1">#REF!</definedName>
    <definedName name="XRefCopy97Row" localSheetId="9" hidden="1">#REF!</definedName>
    <definedName name="XRefCopy97Row" hidden="1">#REF!</definedName>
    <definedName name="XRefCopy98" localSheetId="7" hidden="1">#REF!</definedName>
    <definedName name="XRefCopy98" localSheetId="6" hidden="1">#REF!</definedName>
    <definedName name="XRefCopy98" localSheetId="9" hidden="1">#REF!</definedName>
    <definedName name="XRefCopy98" hidden="1">#REF!</definedName>
    <definedName name="XRefCopy98Row" localSheetId="7" hidden="1">#REF!</definedName>
    <definedName name="XRefCopy98Row" localSheetId="6" hidden="1">#REF!</definedName>
    <definedName name="XRefCopy98Row" localSheetId="9" hidden="1">#REF!</definedName>
    <definedName name="XRefCopy98Row" hidden="1">#REF!</definedName>
    <definedName name="XRefCopy99" localSheetId="7" hidden="1">#REF!</definedName>
    <definedName name="XRefCopy99" localSheetId="6" hidden="1">#REF!</definedName>
    <definedName name="XRefCopy99" localSheetId="9" hidden="1">#REF!</definedName>
    <definedName name="XRefCopy99" hidden="1">#REF!</definedName>
    <definedName name="XRefCopy99Row" localSheetId="7" hidden="1">#REF!</definedName>
    <definedName name="XRefCopy99Row" localSheetId="6" hidden="1">#REF!</definedName>
    <definedName name="XRefCopy99Row" localSheetId="9" hidden="1">#REF!</definedName>
    <definedName name="XRefCopy99Row" hidden="1">#REF!</definedName>
    <definedName name="XRefCopy9Row" localSheetId="7" hidden="1">#REF!</definedName>
    <definedName name="XRefCopy9Row" localSheetId="6" hidden="1">#REF!</definedName>
    <definedName name="XRefCopy9Row" localSheetId="9" hidden="1">#REF!</definedName>
    <definedName name="XRefCopy9Row" hidden="1">#REF!</definedName>
    <definedName name="XRefCopyRangeCount" hidden="1">1</definedName>
    <definedName name="XRefPaste10" localSheetId="7" hidden="1">#REF!</definedName>
    <definedName name="XRefPaste10" localSheetId="6" hidden="1">#REF!</definedName>
    <definedName name="XRefPaste10" localSheetId="9" hidden="1">#REF!</definedName>
    <definedName name="XRefPaste10" hidden="1">#REF!</definedName>
    <definedName name="XRefPaste100" localSheetId="7" hidden="1">#REF!</definedName>
    <definedName name="XRefPaste100" localSheetId="6" hidden="1">#REF!</definedName>
    <definedName name="XRefPaste100" localSheetId="9" hidden="1">#REF!</definedName>
    <definedName name="XRefPaste100" hidden="1">#REF!</definedName>
    <definedName name="XRefPaste100Row" localSheetId="7" hidden="1">#REF!</definedName>
    <definedName name="XRefPaste100Row" localSheetId="6" hidden="1">#REF!</definedName>
    <definedName name="XRefPaste100Row" localSheetId="9" hidden="1">#REF!</definedName>
    <definedName name="XRefPaste100Row" hidden="1">#REF!</definedName>
    <definedName name="XRefPaste101" localSheetId="7" hidden="1">#REF!</definedName>
    <definedName name="XRefPaste101" localSheetId="6" hidden="1">#REF!</definedName>
    <definedName name="XRefPaste101" localSheetId="9" hidden="1">#REF!</definedName>
    <definedName name="XRefPaste101" hidden="1">#REF!</definedName>
    <definedName name="XRefPaste101Row" localSheetId="7" hidden="1">#REF!</definedName>
    <definedName name="XRefPaste101Row" localSheetId="6" hidden="1">#REF!</definedName>
    <definedName name="XRefPaste101Row" localSheetId="9" hidden="1">#REF!</definedName>
    <definedName name="XRefPaste101Row" hidden="1">#REF!</definedName>
    <definedName name="XRefPaste102" localSheetId="7" hidden="1">#REF!</definedName>
    <definedName name="XRefPaste102" localSheetId="6" hidden="1">#REF!</definedName>
    <definedName name="XRefPaste102" localSheetId="9" hidden="1">#REF!</definedName>
    <definedName name="XRefPaste102" hidden="1">#REF!</definedName>
    <definedName name="XRefPaste102Row" localSheetId="7" hidden="1">#REF!</definedName>
    <definedName name="XRefPaste102Row" localSheetId="6" hidden="1">#REF!</definedName>
    <definedName name="XRefPaste102Row" localSheetId="9" hidden="1">#REF!</definedName>
    <definedName name="XRefPaste102Row" hidden="1">#REF!</definedName>
    <definedName name="XRefPaste103" localSheetId="7" hidden="1">#REF!</definedName>
    <definedName name="XRefPaste103" localSheetId="6" hidden="1">#REF!</definedName>
    <definedName name="XRefPaste103" localSheetId="9" hidden="1">#REF!</definedName>
    <definedName name="XRefPaste103" hidden="1">#REF!</definedName>
    <definedName name="XRefPaste103Row" localSheetId="7" hidden="1">#REF!</definedName>
    <definedName name="XRefPaste103Row" localSheetId="6" hidden="1">#REF!</definedName>
    <definedName name="XRefPaste103Row" localSheetId="9" hidden="1">#REF!</definedName>
    <definedName name="XRefPaste103Row" hidden="1">#REF!</definedName>
    <definedName name="XRefPaste104" localSheetId="7" hidden="1">#REF!</definedName>
    <definedName name="XRefPaste104" localSheetId="6" hidden="1">#REF!</definedName>
    <definedName name="XRefPaste104" localSheetId="9" hidden="1">#REF!</definedName>
    <definedName name="XRefPaste104" hidden="1">#REF!</definedName>
    <definedName name="XRefPaste104Row" localSheetId="7" hidden="1">#REF!</definedName>
    <definedName name="XRefPaste104Row" localSheetId="6" hidden="1">#REF!</definedName>
    <definedName name="XRefPaste104Row" localSheetId="9" hidden="1">#REF!</definedName>
    <definedName name="XRefPaste104Row" hidden="1">#REF!</definedName>
    <definedName name="XRefPaste105" localSheetId="7" hidden="1">#REF!</definedName>
    <definedName name="XRefPaste105" localSheetId="6" hidden="1">#REF!</definedName>
    <definedName name="XRefPaste105" localSheetId="9" hidden="1">#REF!</definedName>
    <definedName name="XRefPaste105" hidden="1">#REF!</definedName>
    <definedName name="XRefPaste105Row" localSheetId="7" hidden="1">#REF!</definedName>
    <definedName name="XRefPaste105Row" localSheetId="6" hidden="1">#REF!</definedName>
    <definedName name="XRefPaste105Row" localSheetId="9" hidden="1">#REF!</definedName>
    <definedName name="XRefPaste105Row" hidden="1">#REF!</definedName>
    <definedName name="XRefPaste106" localSheetId="7" hidden="1">#REF!</definedName>
    <definedName name="XRefPaste106" localSheetId="6" hidden="1">#REF!</definedName>
    <definedName name="XRefPaste106" localSheetId="9" hidden="1">#REF!</definedName>
    <definedName name="XRefPaste106" hidden="1">#REF!</definedName>
    <definedName name="XRefPaste106Row" localSheetId="7" hidden="1">#REF!</definedName>
    <definedName name="XRefPaste106Row" localSheetId="6" hidden="1">#REF!</definedName>
    <definedName name="XRefPaste106Row" localSheetId="9" hidden="1">#REF!</definedName>
    <definedName name="XRefPaste106Row" hidden="1">#REF!</definedName>
    <definedName name="XRefPaste107" localSheetId="7" hidden="1">#REF!</definedName>
    <definedName name="XRefPaste107" localSheetId="6" hidden="1">#REF!</definedName>
    <definedName name="XRefPaste107" localSheetId="9" hidden="1">#REF!</definedName>
    <definedName name="XRefPaste107" hidden="1">#REF!</definedName>
    <definedName name="XRefPaste107Row" localSheetId="7" hidden="1">#REF!</definedName>
    <definedName name="XRefPaste107Row" localSheetId="6" hidden="1">#REF!</definedName>
    <definedName name="XRefPaste107Row" localSheetId="9" hidden="1">#REF!</definedName>
    <definedName name="XRefPaste107Row" hidden="1">#REF!</definedName>
    <definedName name="XRefPaste108" localSheetId="7" hidden="1">#REF!</definedName>
    <definedName name="XRefPaste108" localSheetId="6" hidden="1">#REF!</definedName>
    <definedName name="XRefPaste108" localSheetId="9" hidden="1">#REF!</definedName>
    <definedName name="XRefPaste108" hidden="1">#REF!</definedName>
    <definedName name="XRefPaste108Row" localSheetId="7" hidden="1">#REF!</definedName>
    <definedName name="XRefPaste108Row" localSheetId="6" hidden="1">#REF!</definedName>
    <definedName name="XRefPaste108Row" localSheetId="9" hidden="1">#REF!</definedName>
    <definedName name="XRefPaste108Row" hidden="1">#REF!</definedName>
    <definedName name="XRefPaste109" localSheetId="7" hidden="1">#REF!</definedName>
    <definedName name="XRefPaste109" localSheetId="6" hidden="1">#REF!</definedName>
    <definedName name="XRefPaste109" localSheetId="9" hidden="1">#REF!</definedName>
    <definedName name="XRefPaste109" hidden="1">#REF!</definedName>
    <definedName name="XRefPaste109Row" localSheetId="7" hidden="1">#REF!</definedName>
    <definedName name="XRefPaste109Row" localSheetId="6" hidden="1">#REF!</definedName>
    <definedName name="XRefPaste109Row" localSheetId="9" hidden="1">#REF!</definedName>
    <definedName name="XRefPaste109Row" hidden="1">#REF!</definedName>
    <definedName name="XRefPaste10Row" localSheetId="7" hidden="1">#REF!</definedName>
    <definedName name="XRefPaste10Row" localSheetId="6" hidden="1">#REF!</definedName>
    <definedName name="XRefPaste10Row" localSheetId="9" hidden="1">#REF!</definedName>
    <definedName name="XRefPaste10Row" hidden="1">#REF!</definedName>
    <definedName name="XRefPaste11" localSheetId="7" hidden="1">#REF!</definedName>
    <definedName name="XRefPaste11" localSheetId="6" hidden="1">#REF!</definedName>
    <definedName name="XRefPaste11" localSheetId="9" hidden="1">#REF!</definedName>
    <definedName name="XRefPaste11" hidden="1">#REF!</definedName>
    <definedName name="XRefPaste110" localSheetId="7" hidden="1">#REF!</definedName>
    <definedName name="XRefPaste110" localSheetId="6" hidden="1">#REF!</definedName>
    <definedName name="XRefPaste110" localSheetId="9" hidden="1">#REF!</definedName>
    <definedName name="XRefPaste110" hidden="1">#REF!</definedName>
    <definedName name="XRefPaste110Row" localSheetId="7" hidden="1">#REF!</definedName>
    <definedName name="XRefPaste110Row" localSheetId="6" hidden="1">#REF!</definedName>
    <definedName name="XRefPaste110Row" localSheetId="9" hidden="1">#REF!</definedName>
    <definedName name="XRefPaste110Row" hidden="1">#REF!</definedName>
    <definedName name="XRefPaste111" localSheetId="7" hidden="1">#REF!</definedName>
    <definedName name="XRefPaste111" localSheetId="6" hidden="1">#REF!</definedName>
    <definedName name="XRefPaste111" localSheetId="9" hidden="1">#REF!</definedName>
    <definedName name="XRefPaste111" hidden="1">#REF!</definedName>
    <definedName name="XRefPaste111Row" localSheetId="7" hidden="1">#REF!</definedName>
    <definedName name="XRefPaste111Row" localSheetId="6" hidden="1">#REF!</definedName>
    <definedName name="XRefPaste111Row" localSheetId="9" hidden="1">#REF!</definedName>
    <definedName name="XRefPaste111Row" hidden="1">#REF!</definedName>
    <definedName name="XRefPaste11Row" localSheetId="7" hidden="1">#REF!</definedName>
    <definedName name="XRefPaste11Row" localSheetId="6" hidden="1">#REF!</definedName>
    <definedName name="XRefPaste11Row" localSheetId="9" hidden="1">#REF!</definedName>
    <definedName name="XRefPaste11Row" hidden="1">#REF!</definedName>
    <definedName name="XRefPaste12" localSheetId="7" hidden="1">#REF!</definedName>
    <definedName name="XRefPaste12" localSheetId="6" hidden="1">#REF!</definedName>
    <definedName name="XRefPaste12" localSheetId="9" hidden="1">#REF!</definedName>
    <definedName name="XRefPaste12" hidden="1">#REF!</definedName>
    <definedName name="XRefPaste12Row" localSheetId="7" hidden="1">#REF!</definedName>
    <definedName name="XRefPaste12Row" localSheetId="6" hidden="1">#REF!</definedName>
    <definedName name="XRefPaste12Row" localSheetId="9" hidden="1">#REF!</definedName>
    <definedName name="XRefPaste12Row" hidden="1">#REF!</definedName>
    <definedName name="XRefPaste13" localSheetId="7" hidden="1">#REF!</definedName>
    <definedName name="XRefPaste13" localSheetId="6" hidden="1">#REF!</definedName>
    <definedName name="XRefPaste13" localSheetId="9" hidden="1">#REF!</definedName>
    <definedName name="XRefPaste13" hidden="1">#REF!</definedName>
    <definedName name="XRefPaste13Row" localSheetId="7" hidden="1">#REF!</definedName>
    <definedName name="XRefPaste13Row" localSheetId="6" hidden="1">#REF!</definedName>
    <definedName name="XRefPaste13Row" localSheetId="9" hidden="1">#REF!</definedName>
    <definedName name="XRefPaste13Row" hidden="1">#REF!</definedName>
    <definedName name="XRefPaste14" localSheetId="7" hidden="1">#REF!</definedName>
    <definedName name="XRefPaste14" localSheetId="6" hidden="1">#REF!</definedName>
    <definedName name="XRefPaste14" localSheetId="9" hidden="1">#REF!</definedName>
    <definedName name="XRefPaste14" hidden="1">#REF!</definedName>
    <definedName name="XRefPaste14Row" localSheetId="7" hidden="1">#REF!</definedName>
    <definedName name="XRefPaste14Row" localSheetId="6" hidden="1">#REF!</definedName>
    <definedName name="XRefPaste14Row" localSheetId="9" hidden="1">#REF!</definedName>
    <definedName name="XRefPaste14Row" hidden="1">#REF!</definedName>
    <definedName name="XRefPaste15" localSheetId="7" hidden="1">#REF!</definedName>
    <definedName name="XRefPaste15" localSheetId="6" hidden="1">#REF!</definedName>
    <definedName name="XRefPaste15" localSheetId="9" hidden="1">#REF!</definedName>
    <definedName name="XRefPaste15" hidden="1">#REF!</definedName>
    <definedName name="XRefPaste15Row" localSheetId="7" hidden="1">#REF!</definedName>
    <definedName name="XRefPaste15Row" localSheetId="6" hidden="1">#REF!</definedName>
    <definedName name="XRefPaste15Row" localSheetId="9" hidden="1">#REF!</definedName>
    <definedName name="XRefPaste15Row" hidden="1">#REF!</definedName>
    <definedName name="XRefPaste16" localSheetId="7" hidden="1">#REF!</definedName>
    <definedName name="XRefPaste16" localSheetId="6" hidden="1">#REF!</definedName>
    <definedName name="XRefPaste16" localSheetId="9" hidden="1">#REF!</definedName>
    <definedName name="XRefPaste16" hidden="1">#REF!</definedName>
    <definedName name="XRefPaste16Row" localSheetId="7" hidden="1">#REF!</definedName>
    <definedName name="XRefPaste16Row" localSheetId="6" hidden="1">#REF!</definedName>
    <definedName name="XRefPaste16Row" localSheetId="9" hidden="1">#REF!</definedName>
    <definedName name="XRefPaste16Row" hidden="1">#REF!</definedName>
    <definedName name="XRefPaste17" localSheetId="7" hidden="1">#REF!</definedName>
    <definedName name="XRefPaste17" localSheetId="6" hidden="1">#REF!</definedName>
    <definedName name="XRefPaste17" localSheetId="9" hidden="1">#REF!</definedName>
    <definedName name="XRefPaste17" hidden="1">#REF!</definedName>
    <definedName name="XRefPaste17Row" localSheetId="7" hidden="1">#REF!</definedName>
    <definedName name="XRefPaste17Row" localSheetId="6" hidden="1">#REF!</definedName>
    <definedName name="XRefPaste17Row" localSheetId="9" hidden="1">#REF!</definedName>
    <definedName name="XRefPaste17Row" hidden="1">#REF!</definedName>
    <definedName name="XRefPaste18" localSheetId="7" hidden="1">#REF!</definedName>
    <definedName name="XRefPaste18" localSheetId="6" hidden="1">#REF!</definedName>
    <definedName name="XRefPaste18" localSheetId="9" hidden="1">#REF!</definedName>
    <definedName name="XRefPaste18" hidden="1">#REF!</definedName>
    <definedName name="XRefPaste18Row" localSheetId="7" hidden="1">#REF!</definedName>
    <definedName name="XRefPaste18Row" localSheetId="6" hidden="1">#REF!</definedName>
    <definedName name="XRefPaste18Row" localSheetId="9" hidden="1">#REF!</definedName>
    <definedName name="XRefPaste18Row" hidden="1">#REF!</definedName>
    <definedName name="XRefPaste19" localSheetId="7" hidden="1">#REF!</definedName>
    <definedName name="XRefPaste19" localSheetId="6" hidden="1">#REF!</definedName>
    <definedName name="XRefPaste19" localSheetId="9" hidden="1">#REF!</definedName>
    <definedName name="XRefPaste19" hidden="1">#REF!</definedName>
    <definedName name="XRefPaste19Row" localSheetId="7" hidden="1">#REF!</definedName>
    <definedName name="XRefPaste19Row" localSheetId="6" hidden="1">#REF!</definedName>
    <definedName name="XRefPaste19Row" localSheetId="9" hidden="1">#REF!</definedName>
    <definedName name="XRefPaste19Row" hidden="1">#REF!</definedName>
    <definedName name="XRefPaste1Row" localSheetId="7" hidden="1">#REF!</definedName>
    <definedName name="XRefPaste1Row" localSheetId="6" hidden="1">#REF!</definedName>
    <definedName name="XRefPaste1Row" localSheetId="9" hidden="1">#REF!</definedName>
    <definedName name="XRefPaste1Row" hidden="1">#REF!</definedName>
    <definedName name="XRefPaste20" localSheetId="7" hidden="1">#REF!</definedName>
    <definedName name="XRefPaste20" localSheetId="6" hidden="1">#REF!</definedName>
    <definedName name="XRefPaste20" localSheetId="9" hidden="1">#REF!</definedName>
    <definedName name="XRefPaste20" hidden="1">#REF!</definedName>
    <definedName name="XRefPaste20Row" localSheetId="7" hidden="1">#REF!</definedName>
    <definedName name="XRefPaste20Row" localSheetId="6" hidden="1">#REF!</definedName>
    <definedName name="XRefPaste20Row" localSheetId="9" hidden="1">#REF!</definedName>
    <definedName name="XRefPaste20Row" hidden="1">#REF!</definedName>
    <definedName name="XRefPaste21" localSheetId="7" hidden="1">#REF!</definedName>
    <definedName name="XRefPaste21" localSheetId="6" hidden="1">#REF!</definedName>
    <definedName name="XRefPaste21" localSheetId="9" hidden="1">#REF!</definedName>
    <definedName name="XRefPaste21" hidden="1">#REF!</definedName>
    <definedName name="XRefPaste21Row" localSheetId="7" hidden="1">#REF!</definedName>
    <definedName name="XRefPaste21Row" localSheetId="6" hidden="1">#REF!</definedName>
    <definedName name="XRefPaste21Row" localSheetId="9" hidden="1">#REF!</definedName>
    <definedName name="XRefPaste21Row" hidden="1">#REF!</definedName>
    <definedName name="XRefPaste22" localSheetId="7" hidden="1">#REF!</definedName>
    <definedName name="XRefPaste22" localSheetId="6" hidden="1">#REF!</definedName>
    <definedName name="XRefPaste22" localSheetId="9" hidden="1">#REF!</definedName>
    <definedName name="XRefPaste22" hidden="1">#REF!</definedName>
    <definedName name="XRefPaste22Row" localSheetId="7" hidden="1">#REF!</definedName>
    <definedName name="XRefPaste22Row" localSheetId="6" hidden="1">#REF!</definedName>
    <definedName name="XRefPaste22Row" localSheetId="9" hidden="1">#REF!</definedName>
    <definedName name="XRefPaste22Row" hidden="1">#REF!</definedName>
    <definedName name="XRefPaste23" localSheetId="7" hidden="1">#REF!</definedName>
    <definedName name="XRefPaste23" localSheetId="6" hidden="1">#REF!</definedName>
    <definedName name="XRefPaste23" localSheetId="9" hidden="1">#REF!</definedName>
    <definedName name="XRefPaste23" hidden="1">#REF!</definedName>
    <definedName name="XRefPaste23Row" localSheetId="7" hidden="1">#REF!</definedName>
    <definedName name="XRefPaste23Row" localSheetId="6" hidden="1">#REF!</definedName>
    <definedName name="XRefPaste23Row" localSheetId="9" hidden="1">#REF!</definedName>
    <definedName name="XRefPaste23Row" hidden="1">#REF!</definedName>
    <definedName name="XRefPaste24" localSheetId="7" hidden="1">#REF!</definedName>
    <definedName name="XRefPaste24" localSheetId="6" hidden="1">#REF!</definedName>
    <definedName name="XRefPaste24" localSheetId="9" hidden="1">#REF!</definedName>
    <definedName name="XRefPaste24" hidden="1">#REF!</definedName>
    <definedName name="XRefPaste24Row" localSheetId="7" hidden="1">#REF!</definedName>
    <definedName name="XRefPaste24Row" localSheetId="6" hidden="1">#REF!</definedName>
    <definedName name="XRefPaste24Row" localSheetId="9" hidden="1">#REF!</definedName>
    <definedName name="XRefPaste24Row" hidden="1">#REF!</definedName>
    <definedName name="XRefPaste25" localSheetId="7" hidden="1">#REF!</definedName>
    <definedName name="XRefPaste25" localSheetId="6" hidden="1">#REF!</definedName>
    <definedName name="XRefPaste25" localSheetId="9" hidden="1">#REF!</definedName>
    <definedName name="XRefPaste25" hidden="1">#REF!</definedName>
    <definedName name="XRefPaste25Row" localSheetId="7" hidden="1">#REF!</definedName>
    <definedName name="XRefPaste25Row" localSheetId="6" hidden="1">#REF!</definedName>
    <definedName name="XRefPaste25Row" localSheetId="9" hidden="1">#REF!</definedName>
    <definedName name="XRefPaste25Row" hidden="1">#REF!</definedName>
    <definedName name="XRefPaste26" localSheetId="7" hidden="1">#REF!</definedName>
    <definedName name="XRefPaste26" localSheetId="6" hidden="1">#REF!</definedName>
    <definedName name="XRefPaste26" localSheetId="9" hidden="1">#REF!</definedName>
    <definedName name="XRefPaste26" hidden="1">#REF!</definedName>
    <definedName name="XRefPaste26Row" localSheetId="7" hidden="1">#REF!</definedName>
    <definedName name="XRefPaste26Row" localSheetId="6" hidden="1">#REF!</definedName>
    <definedName name="XRefPaste26Row" localSheetId="9" hidden="1">#REF!</definedName>
    <definedName name="XRefPaste26Row" hidden="1">#REF!</definedName>
    <definedName name="XRefPaste27" localSheetId="7" hidden="1">#REF!</definedName>
    <definedName name="XRefPaste27" localSheetId="6" hidden="1">#REF!</definedName>
    <definedName name="XRefPaste27" localSheetId="9" hidden="1">#REF!</definedName>
    <definedName name="XRefPaste27" hidden="1">#REF!</definedName>
    <definedName name="XRefPaste27Row" localSheetId="7" hidden="1">#REF!</definedName>
    <definedName name="XRefPaste27Row" localSheetId="6" hidden="1">#REF!</definedName>
    <definedName name="XRefPaste27Row" localSheetId="9" hidden="1">#REF!</definedName>
    <definedName name="XRefPaste27Row" hidden="1">#REF!</definedName>
    <definedName name="XRefPaste28" localSheetId="7" hidden="1">#REF!</definedName>
    <definedName name="XRefPaste28" localSheetId="6" hidden="1">#REF!</definedName>
    <definedName name="XRefPaste28" localSheetId="9" hidden="1">#REF!</definedName>
    <definedName name="XRefPaste28" hidden="1">#REF!</definedName>
    <definedName name="XRefPaste28Row" localSheetId="7" hidden="1">#REF!</definedName>
    <definedName name="XRefPaste28Row" localSheetId="6" hidden="1">#REF!</definedName>
    <definedName name="XRefPaste28Row" localSheetId="9" hidden="1">#REF!</definedName>
    <definedName name="XRefPaste28Row" hidden="1">#REF!</definedName>
    <definedName name="XRefPaste29" localSheetId="7" hidden="1">#REF!</definedName>
    <definedName name="XRefPaste29" localSheetId="6" hidden="1">#REF!</definedName>
    <definedName name="XRefPaste29" localSheetId="9" hidden="1">#REF!</definedName>
    <definedName name="XRefPaste29" hidden="1">#REF!</definedName>
    <definedName name="XRefPaste29Row" localSheetId="7" hidden="1">#REF!</definedName>
    <definedName name="XRefPaste29Row" localSheetId="6" hidden="1">#REF!</definedName>
    <definedName name="XRefPaste29Row" localSheetId="9" hidden="1">#REF!</definedName>
    <definedName name="XRefPaste29Row" hidden="1">#REF!</definedName>
    <definedName name="XRefPaste2Row" localSheetId="7" hidden="1">#REF!</definedName>
    <definedName name="XRefPaste2Row" localSheetId="6" hidden="1">#REF!</definedName>
    <definedName name="XRefPaste2Row" localSheetId="9" hidden="1">#REF!</definedName>
    <definedName name="XRefPaste2Row" hidden="1">#REF!</definedName>
    <definedName name="XRefPaste3" localSheetId="7" hidden="1">#REF!</definedName>
    <definedName name="XRefPaste3" localSheetId="6" hidden="1">#REF!</definedName>
    <definedName name="XRefPaste3" localSheetId="9" hidden="1">#REF!</definedName>
    <definedName name="XRefPaste3" hidden="1">#REF!</definedName>
    <definedName name="XRefPaste30" localSheetId="7" hidden="1">#REF!</definedName>
    <definedName name="XRefPaste30" localSheetId="6" hidden="1">#REF!</definedName>
    <definedName name="XRefPaste30" localSheetId="9" hidden="1">#REF!</definedName>
    <definedName name="XRefPaste30" hidden="1">#REF!</definedName>
    <definedName name="XRefPaste30Row" localSheetId="7" hidden="1">#REF!</definedName>
    <definedName name="XRefPaste30Row" localSheetId="6" hidden="1">#REF!</definedName>
    <definedName name="XRefPaste30Row" localSheetId="9" hidden="1">#REF!</definedName>
    <definedName name="XRefPaste30Row" hidden="1">#REF!</definedName>
    <definedName name="XRefPaste31" localSheetId="7" hidden="1">#REF!</definedName>
    <definedName name="XRefPaste31" localSheetId="6" hidden="1">#REF!</definedName>
    <definedName name="XRefPaste31" localSheetId="9" hidden="1">#REF!</definedName>
    <definedName name="XRefPaste31" hidden="1">#REF!</definedName>
    <definedName name="XRefPaste31Row" localSheetId="7" hidden="1">#REF!</definedName>
    <definedName name="XRefPaste31Row" localSheetId="6" hidden="1">#REF!</definedName>
    <definedName name="XRefPaste31Row" localSheetId="9" hidden="1">#REF!</definedName>
    <definedName name="XRefPaste31Row" hidden="1">#REF!</definedName>
    <definedName name="XRefPaste32" localSheetId="7" hidden="1">#REF!</definedName>
    <definedName name="XRefPaste32" localSheetId="6" hidden="1">#REF!</definedName>
    <definedName name="XRefPaste32" localSheetId="9" hidden="1">#REF!</definedName>
    <definedName name="XRefPaste32" hidden="1">#REF!</definedName>
    <definedName name="XRefPaste32Row" localSheetId="7" hidden="1">#REF!</definedName>
    <definedName name="XRefPaste32Row" localSheetId="6" hidden="1">#REF!</definedName>
    <definedName name="XRefPaste32Row" localSheetId="9" hidden="1">#REF!</definedName>
    <definedName name="XRefPaste32Row" hidden="1">#REF!</definedName>
    <definedName name="XRefPaste33" localSheetId="7" hidden="1">#REF!</definedName>
    <definedName name="XRefPaste33" localSheetId="6" hidden="1">#REF!</definedName>
    <definedName name="XRefPaste33" localSheetId="9" hidden="1">#REF!</definedName>
    <definedName name="XRefPaste33" hidden="1">#REF!</definedName>
    <definedName name="XRefPaste33Row" localSheetId="7" hidden="1">#REF!</definedName>
    <definedName name="XRefPaste33Row" localSheetId="6" hidden="1">#REF!</definedName>
    <definedName name="XRefPaste33Row" localSheetId="9" hidden="1">#REF!</definedName>
    <definedName name="XRefPaste33Row" hidden="1">#REF!</definedName>
    <definedName name="XRefPaste34" localSheetId="7" hidden="1">#REF!</definedName>
    <definedName name="XRefPaste34" localSheetId="6" hidden="1">#REF!</definedName>
    <definedName name="XRefPaste34" localSheetId="9" hidden="1">#REF!</definedName>
    <definedName name="XRefPaste34" hidden="1">#REF!</definedName>
    <definedName name="XRefPaste34Row" localSheetId="7" hidden="1">#REF!</definedName>
    <definedName name="XRefPaste34Row" localSheetId="6" hidden="1">#REF!</definedName>
    <definedName name="XRefPaste34Row" localSheetId="9" hidden="1">#REF!</definedName>
    <definedName name="XRefPaste34Row" hidden="1">#REF!</definedName>
    <definedName name="XRefPaste35" localSheetId="7" hidden="1">#REF!</definedName>
    <definedName name="XRefPaste35" localSheetId="6" hidden="1">#REF!</definedName>
    <definedName name="XRefPaste35" localSheetId="9" hidden="1">#REF!</definedName>
    <definedName name="XRefPaste35" hidden="1">#REF!</definedName>
    <definedName name="XRefPaste35Row" localSheetId="7" hidden="1">#REF!</definedName>
    <definedName name="XRefPaste35Row" localSheetId="6" hidden="1">#REF!</definedName>
    <definedName name="XRefPaste35Row" localSheetId="9" hidden="1">#REF!</definedName>
    <definedName name="XRefPaste35Row" hidden="1">#REF!</definedName>
    <definedName name="XRefPaste36" localSheetId="7" hidden="1">#REF!</definedName>
    <definedName name="XRefPaste36" localSheetId="6" hidden="1">#REF!</definedName>
    <definedName name="XRefPaste36" localSheetId="9" hidden="1">#REF!</definedName>
    <definedName name="XRefPaste36" hidden="1">#REF!</definedName>
    <definedName name="XRefPaste36Row" localSheetId="7" hidden="1">#REF!</definedName>
    <definedName name="XRefPaste36Row" localSheetId="6" hidden="1">#REF!</definedName>
    <definedName name="XRefPaste36Row" localSheetId="9" hidden="1">#REF!</definedName>
    <definedName name="XRefPaste36Row" hidden="1">#REF!</definedName>
    <definedName name="XRefPaste37" localSheetId="7" hidden="1">#REF!</definedName>
    <definedName name="XRefPaste37" localSheetId="6" hidden="1">#REF!</definedName>
    <definedName name="XRefPaste37" localSheetId="9" hidden="1">#REF!</definedName>
    <definedName name="XRefPaste37" hidden="1">#REF!</definedName>
    <definedName name="XRefPaste37Row" localSheetId="7" hidden="1">#REF!</definedName>
    <definedName name="XRefPaste37Row" localSheetId="6" hidden="1">#REF!</definedName>
    <definedName name="XRefPaste37Row" localSheetId="9" hidden="1">#REF!</definedName>
    <definedName name="XRefPaste37Row" hidden="1">#REF!</definedName>
    <definedName name="XRefPaste38" localSheetId="7" hidden="1">#REF!</definedName>
    <definedName name="XRefPaste38" localSheetId="6" hidden="1">#REF!</definedName>
    <definedName name="XRefPaste38" localSheetId="9" hidden="1">#REF!</definedName>
    <definedName name="XRefPaste38" hidden="1">#REF!</definedName>
    <definedName name="XRefPaste38Row" localSheetId="7" hidden="1">#REF!</definedName>
    <definedName name="XRefPaste38Row" localSheetId="6" hidden="1">#REF!</definedName>
    <definedName name="XRefPaste38Row" localSheetId="9" hidden="1">#REF!</definedName>
    <definedName name="XRefPaste38Row" hidden="1">#REF!</definedName>
    <definedName name="XRefPaste39" localSheetId="7" hidden="1">#REF!</definedName>
    <definedName name="XRefPaste39" localSheetId="6" hidden="1">#REF!</definedName>
    <definedName name="XRefPaste39" localSheetId="9" hidden="1">#REF!</definedName>
    <definedName name="XRefPaste39" hidden="1">#REF!</definedName>
    <definedName name="XRefPaste39Row" localSheetId="7" hidden="1">#REF!</definedName>
    <definedName name="XRefPaste39Row" localSheetId="6" hidden="1">#REF!</definedName>
    <definedName name="XRefPaste39Row" localSheetId="9" hidden="1">#REF!</definedName>
    <definedName name="XRefPaste39Row" hidden="1">#REF!</definedName>
    <definedName name="XRefPaste3Row" localSheetId="7" hidden="1">#REF!</definedName>
    <definedName name="XRefPaste3Row" localSheetId="6" hidden="1">#REF!</definedName>
    <definedName name="XRefPaste3Row" localSheetId="9" hidden="1">#REF!</definedName>
    <definedName name="XRefPaste3Row" hidden="1">#REF!</definedName>
    <definedName name="XRefPaste4" localSheetId="7" hidden="1">#REF!</definedName>
    <definedName name="XRefPaste4" localSheetId="6" hidden="1">#REF!</definedName>
    <definedName name="XRefPaste4" localSheetId="9" hidden="1">#REF!</definedName>
    <definedName name="XRefPaste4" hidden="1">#REF!</definedName>
    <definedName name="XRefPaste40" localSheetId="7" hidden="1">#REF!</definedName>
    <definedName name="XRefPaste40" localSheetId="6" hidden="1">#REF!</definedName>
    <definedName name="XRefPaste40" localSheetId="9" hidden="1">#REF!</definedName>
    <definedName name="XRefPaste40" hidden="1">#REF!</definedName>
    <definedName name="XRefPaste40Row" localSheetId="7" hidden="1">#REF!</definedName>
    <definedName name="XRefPaste40Row" localSheetId="6" hidden="1">#REF!</definedName>
    <definedName name="XRefPaste40Row" localSheetId="9" hidden="1">#REF!</definedName>
    <definedName name="XRefPaste40Row" hidden="1">#REF!</definedName>
    <definedName name="XRefPaste41" localSheetId="7" hidden="1">#REF!</definedName>
    <definedName name="XRefPaste41" localSheetId="6" hidden="1">#REF!</definedName>
    <definedName name="XRefPaste41" localSheetId="9" hidden="1">#REF!</definedName>
    <definedName name="XRefPaste41" hidden="1">#REF!</definedName>
    <definedName name="XRefPaste41Row" localSheetId="7" hidden="1">#REF!</definedName>
    <definedName name="XRefPaste41Row" localSheetId="6" hidden="1">#REF!</definedName>
    <definedName name="XRefPaste41Row" localSheetId="9" hidden="1">#REF!</definedName>
    <definedName name="XRefPaste41Row" hidden="1">#REF!</definedName>
    <definedName name="XRefPaste42" localSheetId="7" hidden="1">#REF!</definedName>
    <definedName name="XRefPaste42" localSheetId="6" hidden="1">#REF!</definedName>
    <definedName name="XRefPaste42" localSheetId="9" hidden="1">#REF!</definedName>
    <definedName name="XRefPaste42" hidden="1">#REF!</definedName>
    <definedName name="XRefPaste42Row" localSheetId="7" hidden="1">#REF!</definedName>
    <definedName name="XRefPaste42Row" localSheetId="6" hidden="1">#REF!</definedName>
    <definedName name="XRefPaste42Row" localSheetId="9" hidden="1">#REF!</definedName>
    <definedName name="XRefPaste42Row" hidden="1">#REF!</definedName>
    <definedName name="XRefPaste43" localSheetId="7" hidden="1">#REF!</definedName>
    <definedName name="XRefPaste43" localSheetId="6" hidden="1">#REF!</definedName>
    <definedName name="XRefPaste43" localSheetId="9" hidden="1">#REF!</definedName>
    <definedName name="XRefPaste43" hidden="1">#REF!</definedName>
    <definedName name="XRefPaste43Row" localSheetId="7" hidden="1">#REF!</definedName>
    <definedName name="XRefPaste43Row" localSheetId="6" hidden="1">#REF!</definedName>
    <definedName name="XRefPaste43Row" localSheetId="9" hidden="1">#REF!</definedName>
    <definedName name="XRefPaste43Row" hidden="1">#REF!</definedName>
    <definedName name="XRefPaste44" localSheetId="7" hidden="1">#REF!</definedName>
    <definedName name="XRefPaste44" localSheetId="6" hidden="1">#REF!</definedName>
    <definedName name="XRefPaste44" localSheetId="9" hidden="1">#REF!</definedName>
    <definedName name="XRefPaste44" hidden="1">#REF!</definedName>
    <definedName name="XRefPaste44Row" localSheetId="7" hidden="1">#REF!</definedName>
    <definedName name="XRefPaste44Row" localSheetId="6" hidden="1">#REF!</definedName>
    <definedName name="XRefPaste44Row" localSheetId="9" hidden="1">#REF!</definedName>
    <definedName name="XRefPaste44Row" hidden="1">#REF!</definedName>
    <definedName name="XRefPaste45" localSheetId="7" hidden="1">#REF!</definedName>
    <definedName name="XRefPaste45" localSheetId="6" hidden="1">#REF!</definedName>
    <definedName name="XRefPaste45" localSheetId="9" hidden="1">#REF!</definedName>
    <definedName name="XRefPaste45" hidden="1">#REF!</definedName>
    <definedName name="XRefPaste45Row" localSheetId="7" hidden="1">#REF!</definedName>
    <definedName name="XRefPaste45Row" localSheetId="6" hidden="1">#REF!</definedName>
    <definedName name="XRefPaste45Row" localSheetId="9" hidden="1">#REF!</definedName>
    <definedName name="XRefPaste45Row" hidden="1">#REF!</definedName>
    <definedName name="XRefPaste46" localSheetId="7" hidden="1">#REF!</definedName>
    <definedName name="XRefPaste46" localSheetId="6" hidden="1">#REF!</definedName>
    <definedName name="XRefPaste46" localSheetId="9" hidden="1">#REF!</definedName>
    <definedName name="XRefPaste46" hidden="1">#REF!</definedName>
    <definedName name="XRefPaste46Row" localSheetId="7" hidden="1">#REF!</definedName>
    <definedName name="XRefPaste46Row" localSheetId="6" hidden="1">#REF!</definedName>
    <definedName name="XRefPaste46Row" localSheetId="9" hidden="1">#REF!</definedName>
    <definedName name="XRefPaste46Row" hidden="1">#REF!</definedName>
    <definedName name="XRefPaste47" localSheetId="7" hidden="1">#REF!</definedName>
    <definedName name="XRefPaste47" localSheetId="6" hidden="1">#REF!</definedName>
    <definedName name="XRefPaste47" localSheetId="9" hidden="1">#REF!</definedName>
    <definedName name="XRefPaste47" hidden="1">#REF!</definedName>
    <definedName name="XRefPaste47Row" localSheetId="7" hidden="1">#REF!</definedName>
    <definedName name="XRefPaste47Row" localSheetId="6" hidden="1">#REF!</definedName>
    <definedName name="XRefPaste47Row" localSheetId="9" hidden="1">#REF!</definedName>
    <definedName name="XRefPaste47Row" hidden="1">#REF!</definedName>
    <definedName name="XRefPaste48" localSheetId="7" hidden="1">#REF!</definedName>
    <definedName name="XRefPaste48" localSheetId="6" hidden="1">#REF!</definedName>
    <definedName name="XRefPaste48" localSheetId="9" hidden="1">#REF!</definedName>
    <definedName name="XRefPaste48" hidden="1">#REF!</definedName>
    <definedName name="XRefPaste48Row" localSheetId="7" hidden="1">#REF!</definedName>
    <definedName name="XRefPaste48Row" localSheetId="6" hidden="1">#REF!</definedName>
    <definedName name="XRefPaste48Row" localSheetId="9" hidden="1">#REF!</definedName>
    <definedName name="XRefPaste48Row" hidden="1">#REF!</definedName>
    <definedName name="XRefPaste49" localSheetId="7" hidden="1">#REF!</definedName>
    <definedName name="XRefPaste49" localSheetId="6" hidden="1">#REF!</definedName>
    <definedName name="XRefPaste49" localSheetId="9" hidden="1">#REF!</definedName>
    <definedName name="XRefPaste49" hidden="1">#REF!</definedName>
    <definedName name="XRefPaste49Row" localSheetId="7" hidden="1">#REF!</definedName>
    <definedName name="XRefPaste49Row" localSheetId="6" hidden="1">#REF!</definedName>
    <definedName name="XRefPaste49Row" localSheetId="9" hidden="1">#REF!</definedName>
    <definedName name="XRefPaste49Row" hidden="1">#REF!</definedName>
    <definedName name="XRefPaste4Row" localSheetId="7" hidden="1">#REF!</definedName>
    <definedName name="XRefPaste4Row" localSheetId="6" hidden="1">#REF!</definedName>
    <definedName name="XRefPaste4Row" localSheetId="9" hidden="1">#REF!</definedName>
    <definedName name="XRefPaste4Row" hidden="1">#REF!</definedName>
    <definedName name="XRefPaste5" localSheetId="7" hidden="1">#REF!</definedName>
    <definedName name="XRefPaste5" localSheetId="6" hidden="1">#REF!</definedName>
    <definedName name="XRefPaste5" localSheetId="9" hidden="1">#REF!</definedName>
    <definedName name="XRefPaste5" hidden="1">#REF!</definedName>
    <definedName name="XRefPaste50" localSheetId="7" hidden="1">#REF!</definedName>
    <definedName name="XRefPaste50" localSheetId="6" hidden="1">#REF!</definedName>
    <definedName name="XRefPaste50" localSheetId="9" hidden="1">#REF!</definedName>
    <definedName name="XRefPaste50" hidden="1">#REF!</definedName>
    <definedName name="XRefPaste51" localSheetId="7" hidden="1">#REF!</definedName>
    <definedName name="XRefPaste51" localSheetId="6" hidden="1">#REF!</definedName>
    <definedName name="XRefPaste51" localSheetId="9" hidden="1">#REF!</definedName>
    <definedName name="XRefPaste51" hidden="1">#REF!</definedName>
    <definedName name="XRefPaste52" localSheetId="7" hidden="1">#REF!</definedName>
    <definedName name="XRefPaste52" localSheetId="6" hidden="1">#REF!</definedName>
    <definedName name="XRefPaste52" localSheetId="9" hidden="1">#REF!</definedName>
    <definedName name="XRefPaste52" hidden="1">#REF!</definedName>
    <definedName name="XRefPaste53" localSheetId="7" hidden="1">#REF!</definedName>
    <definedName name="XRefPaste53" localSheetId="6" hidden="1">#REF!</definedName>
    <definedName name="XRefPaste53" localSheetId="9" hidden="1">#REF!</definedName>
    <definedName name="XRefPaste53" hidden="1">#REF!</definedName>
    <definedName name="XRefPaste54" localSheetId="7" hidden="1">#REF!</definedName>
    <definedName name="XRefPaste54" localSheetId="6" hidden="1">#REF!</definedName>
    <definedName name="XRefPaste54" localSheetId="9" hidden="1">#REF!</definedName>
    <definedName name="XRefPaste54" hidden="1">#REF!</definedName>
    <definedName name="XRefPaste55" localSheetId="7" hidden="1">#REF!</definedName>
    <definedName name="XRefPaste55" localSheetId="6" hidden="1">#REF!</definedName>
    <definedName name="XRefPaste55" localSheetId="9" hidden="1">#REF!</definedName>
    <definedName name="XRefPaste55" hidden="1">#REF!</definedName>
    <definedName name="XRefPaste56" localSheetId="7" hidden="1">#REF!</definedName>
    <definedName name="XRefPaste56" localSheetId="6" hidden="1">#REF!</definedName>
    <definedName name="XRefPaste56" localSheetId="9" hidden="1">#REF!</definedName>
    <definedName name="XRefPaste56" hidden="1">#REF!</definedName>
    <definedName name="XRefPaste57" localSheetId="7" hidden="1">#REF!</definedName>
    <definedName name="XRefPaste57" localSheetId="6" hidden="1">#REF!</definedName>
    <definedName name="XRefPaste57" localSheetId="9" hidden="1">#REF!</definedName>
    <definedName name="XRefPaste57" hidden="1">#REF!</definedName>
    <definedName name="XRefPaste58" localSheetId="7" hidden="1">#REF!</definedName>
    <definedName name="XRefPaste58" localSheetId="6" hidden="1">#REF!</definedName>
    <definedName name="XRefPaste58" localSheetId="9" hidden="1">#REF!</definedName>
    <definedName name="XRefPaste58" hidden="1">#REF!</definedName>
    <definedName name="XRefPaste59" localSheetId="7" hidden="1">#REF!</definedName>
    <definedName name="XRefPaste59" localSheetId="6" hidden="1">#REF!</definedName>
    <definedName name="XRefPaste59" localSheetId="9" hidden="1">#REF!</definedName>
    <definedName name="XRefPaste59" hidden="1">#REF!</definedName>
    <definedName name="XRefPaste5Row" localSheetId="7" hidden="1">#REF!</definedName>
    <definedName name="XRefPaste5Row" localSheetId="6" hidden="1">#REF!</definedName>
    <definedName name="XRefPaste5Row" localSheetId="9" hidden="1">#REF!</definedName>
    <definedName name="XRefPaste5Row" hidden="1">#REF!</definedName>
    <definedName name="XRefPaste6" localSheetId="7" hidden="1">#REF!</definedName>
    <definedName name="XRefPaste6" localSheetId="6" hidden="1">#REF!</definedName>
    <definedName name="XRefPaste6" localSheetId="9" hidden="1">#REF!</definedName>
    <definedName name="XRefPaste6" hidden="1">#REF!</definedName>
    <definedName name="XRefPaste60" localSheetId="7" hidden="1">#REF!</definedName>
    <definedName name="XRefPaste60" localSheetId="6" hidden="1">#REF!</definedName>
    <definedName name="XRefPaste60" localSheetId="9" hidden="1">#REF!</definedName>
    <definedName name="XRefPaste60" hidden="1">#REF!</definedName>
    <definedName name="XRefPaste61" localSheetId="7" hidden="1">#REF!</definedName>
    <definedName name="XRefPaste61" localSheetId="6" hidden="1">#REF!</definedName>
    <definedName name="XRefPaste61" localSheetId="9" hidden="1">#REF!</definedName>
    <definedName name="XRefPaste61" hidden="1">#REF!</definedName>
    <definedName name="XRefPaste62" localSheetId="7" hidden="1">#REF!</definedName>
    <definedName name="XRefPaste62" localSheetId="6" hidden="1">#REF!</definedName>
    <definedName name="XRefPaste62" localSheetId="9" hidden="1">#REF!</definedName>
    <definedName name="XRefPaste62" hidden="1">#REF!</definedName>
    <definedName name="XRefPaste63" localSheetId="7" hidden="1">#REF!</definedName>
    <definedName name="XRefPaste63" localSheetId="6" hidden="1">#REF!</definedName>
    <definedName name="XRefPaste63" localSheetId="9" hidden="1">#REF!</definedName>
    <definedName name="XRefPaste63" hidden="1">#REF!</definedName>
    <definedName name="XRefPaste64" localSheetId="7" hidden="1">#REF!</definedName>
    <definedName name="XRefPaste64" localSheetId="6" hidden="1">#REF!</definedName>
    <definedName name="XRefPaste64" localSheetId="9" hidden="1">#REF!</definedName>
    <definedName name="XRefPaste64" hidden="1">#REF!</definedName>
    <definedName name="XRefPaste65" localSheetId="7" hidden="1">#REF!</definedName>
    <definedName name="XRefPaste65" localSheetId="6" hidden="1">#REF!</definedName>
    <definedName name="XRefPaste65" localSheetId="9" hidden="1">#REF!</definedName>
    <definedName name="XRefPaste65" hidden="1">#REF!</definedName>
    <definedName name="XRefPaste66" localSheetId="7" hidden="1">#REF!</definedName>
    <definedName name="XRefPaste66" localSheetId="6" hidden="1">#REF!</definedName>
    <definedName name="XRefPaste66" localSheetId="9" hidden="1">#REF!</definedName>
    <definedName name="XRefPaste66" hidden="1">#REF!</definedName>
    <definedName name="XRefPaste67" localSheetId="7" hidden="1">#REF!</definedName>
    <definedName name="XRefPaste67" localSheetId="6" hidden="1">#REF!</definedName>
    <definedName name="XRefPaste67" localSheetId="9" hidden="1">#REF!</definedName>
    <definedName name="XRefPaste67" hidden="1">#REF!</definedName>
    <definedName name="XRefPaste68" localSheetId="7" hidden="1">#REF!</definedName>
    <definedName name="XRefPaste68" localSheetId="6" hidden="1">#REF!</definedName>
    <definedName name="XRefPaste68" localSheetId="9" hidden="1">#REF!</definedName>
    <definedName name="XRefPaste68" hidden="1">#REF!</definedName>
    <definedName name="XRefPaste69" localSheetId="7" hidden="1">#REF!</definedName>
    <definedName name="XRefPaste69" localSheetId="6" hidden="1">#REF!</definedName>
    <definedName name="XRefPaste69" localSheetId="9" hidden="1">#REF!</definedName>
    <definedName name="XRefPaste69" hidden="1">#REF!</definedName>
    <definedName name="XRefPaste6Row" localSheetId="7" hidden="1">#REF!</definedName>
    <definedName name="XRefPaste6Row" localSheetId="6" hidden="1">#REF!</definedName>
    <definedName name="XRefPaste6Row" localSheetId="9" hidden="1">#REF!</definedName>
    <definedName name="XRefPaste6Row" hidden="1">#REF!</definedName>
    <definedName name="XRefPaste7" localSheetId="7" hidden="1">#REF!</definedName>
    <definedName name="XRefPaste7" localSheetId="6" hidden="1">#REF!</definedName>
    <definedName name="XRefPaste7" localSheetId="9" hidden="1">#REF!</definedName>
    <definedName name="XRefPaste7" hidden="1">#REF!</definedName>
    <definedName name="XRefPaste70" localSheetId="7" hidden="1">#REF!</definedName>
    <definedName name="XRefPaste70" localSheetId="6" hidden="1">#REF!</definedName>
    <definedName name="XRefPaste70" localSheetId="9" hidden="1">#REF!</definedName>
    <definedName name="XRefPaste70" hidden="1">#REF!</definedName>
    <definedName name="XRefPaste71" localSheetId="7" hidden="1">#REF!</definedName>
    <definedName name="XRefPaste71" localSheetId="6" hidden="1">#REF!</definedName>
    <definedName name="XRefPaste71" localSheetId="9" hidden="1">#REF!</definedName>
    <definedName name="XRefPaste71" hidden="1">#REF!</definedName>
    <definedName name="XRefPaste72" localSheetId="7" hidden="1">#REF!</definedName>
    <definedName name="XRefPaste72" localSheetId="6" hidden="1">#REF!</definedName>
    <definedName name="XRefPaste72" localSheetId="9" hidden="1">#REF!</definedName>
    <definedName name="XRefPaste72" hidden="1">#REF!</definedName>
    <definedName name="XRefPaste73" localSheetId="7" hidden="1">#REF!</definedName>
    <definedName name="XRefPaste73" localSheetId="6" hidden="1">#REF!</definedName>
    <definedName name="XRefPaste73" localSheetId="9" hidden="1">#REF!</definedName>
    <definedName name="XRefPaste73" hidden="1">#REF!</definedName>
    <definedName name="XRefPaste74" localSheetId="7" hidden="1">#REF!</definedName>
    <definedName name="XRefPaste74" localSheetId="6" hidden="1">#REF!</definedName>
    <definedName name="XRefPaste74" localSheetId="9" hidden="1">#REF!</definedName>
    <definedName name="XRefPaste74" hidden="1">#REF!</definedName>
    <definedName name="XRefPaste75" localSheetId="7" hidden="1">#REF!</definedName>
    <definedName name="XRefPaste75" localSheetId="6" hidden="1">#REF!</definedName>
    <definedName name="XRefPaste75" localSheetId="9" hidden="1">#REF!</definedName>
    <definedName name="XRefPaste75" hidden="1">#REF!</definedName>
    <definedName name="XRefPaste76" localSheetId="7" hidden="1">#REF!</definedName>
    <definedName name="XRefPaste76" localSheetId="6" hidden="1">#REF!</definedName>
    <definedName name="XRefPaste76" localSheetId="9" hidden="1">#REF!</definedName>
    <definedName name="XRefPaste76" hidden="1">#REF!</definedName>
    <definedName name="XRefPaste77" localSheetId="7" hidden="1">#REF!</definedName>
    <definedName name="XRefPaste77" localSheetId="6" hidden="1">#REF!</definedName>
    <definedName name="XRefPaste77" localSheetId="9" hidden="1">#REF!</definedName>
    <definedName name="XRefPaste77" hidden="1">#REF!</definedName>
    <definedName name="XRefPaste78" localSheetId="7" hidden="1">#REF!</definedName>
    <definedName name="XRefPaste78" localSheetId="6" hidden="1">#REF!</definedName>
    <definedName name="XRefPaste78" localSheetId="9" hidden="1">#REF!</definedName>
    <definedName name="XRefPaste78" hidden="1">#REF!</definedName>
    <definedName name="XRefPaste79" localSheetId="7" hidden="1">#REF!</definedName>
    <definedName name="XRefPaste79" localSheetId="6" hidden="1">#REF!</definedName>
    <definedName name="XRefPaste79" localSheetId="9" hidden="1">#REF!</definedName>
    <definedName name="XRefPaste79" hidden="1">#REF!</definedName>
    <definedName name="XRefPaste7Row" localSheetId="7" hidden="1">#REF!</definedName>
    <definedName name="XRefPaste7Row" localSheetId="6" hidden="1">#REF!</definedName>
    <definedName name="XRefPaste7Row" localSheetId="9" hidden="1">#REF!</definedName>
    <definedName name="XRefPaste7Row" hidden="1">#REF!</definedName>
    <definedName name="XRefPaste8" localSheetId="7" hidden="1">#REF!</definedName>
    <definedName name="XRefPaste8" localSheetId="6" hidden="1">#REF!</definedName>
    <definedName name="XRefPaste8" localSheetId="9" hidden="1">#REF!</definedName>
    <definedName name="XRefPaste8" hidden="1">#REF!</definedName>
    <definedName name="XRefPaste80" localSheetId="7" hidden="1">#REF!</definedName>
    <definedName name="XRefPaste80" localSheetId="6" hidden="1">#REF!</definedName>
    <definedName name="XRefPaste80" localSheetId="9" hidden="1">#REF!</definedName>
    <definedName name="XRefPaste80" hidden="1">#REF!</definedName>
    <definedName name="XRefPaste81" localSheetId="7" hidden="1">#REF!</definedName>
    <definedName name="XRefPaste81" localSheetId="6" hidden="1">#REF!</definedName>
    <definedName name="XRefPaste81" localSheetId="9" hidden="1">#REF!</definedName>
    <definedName name="XRefPaste81" hidden="1">#REF!</definedName>
    <definedName name="XRefPaste82" localSheetId="7" hidden="1">#REF!</definedName>
    <definedName name="XRefPaste82" localSheetId="6" hidden="1">#REF!</definedName>
    <definedName name="XRefPaste82" localSheetId="9" hidden="1">#REF!</definedName>
    <definedName name="XRefPaste82" hidden="1">#REF!</definedName>
    <definedName name="XRefPaste83" localSheetId="7" hidden="1">#REF!</definedName>
    <definedName name="XRefPaste83" localSheetId="6" hidden="1">#REF!</definedName>
    <definedName name="XRefPaste83" localSheetId="9" hidden="1">#REF!</definedName>
    <definedName name="XRefPaste83" hidden="1">#REF!</definedName>
    <definedName name="XRefPaste84" localSheetId="7" hidden="1">#REF!</definedName>
    <definedName name="XRefPaste84" localSheetId="6" hidden="1">#REF!</definedName>
    <definedName name="XRefPaste84" localSheetId="9" hidden="1">#REF!</definedName>
    <definedName name="XRefPaste84" hidden="1">#REF!</definedName>
    <definedName name="XRefPaste85" localSheetId="7" hidden="1">#REF!</definedName>
    <definedName name="XRefPaste85" localSheetId="6" hidden="1">#REF!</definedName>
    <definedName name="XRefPaste85" localSheetId="9" hidden="1">#REF!</definedName>
    <definedName name="XRefPaste85" hidden="1">#REF!</definedName>
    <definedName name="XRefPaste86" localSheetId="7" hidden="1">#REF!</definedName>
    <definedName name="XRefPaste86" localSheetId="6" hidden="1">#REF!</definedName>
    <definedName name="XRefPaste86" localSheetId="9" hidden="1">#REF!</definedName>
    <definedName name="XRefPaste86" hidden="1">#REF!</definedName>
    <definedName name="XRefPaste86Row" localSheetId="7" hidden="1">#REF!</definedName>
    <definedName name="XRefPaste86Row" localSheetId="6" hidden="1">#REF!</definedName>
    <definedName name="XRefPaste86Row" localSheetId="9" hidden="1">#REF!</definedName>
    <definedName name="XRefPaste86Row" hidden="1">#REF!</definedName>
    <definedName name="XRefPaste87" localSheetId="7" hidden="1">#REF!</definedName>
    <definedName name="XRefPaste87" localSheetId="6" hidden="1">#REF!</definedName>
    <definedName name="XRefPaste87" localSheetId="9" hidden="1">#REF!</definedName>
    <definedName name="XRefPaste87" hidden="1">#REF!</definedName>
    <definedName name="XRefPaste87Row" localSheetId="7" hidden="1">#REF!</definedName>
    <definedName name="XRefPaste87Row" localSheetId="6" hidden="1">#REF!</definedName>
    <definedName name="XRefPaste87Row" localSheetId="9" hidden="1">#REF!</definedName>
    <definedName name="XRefPaste87Row" hidden="1">#REF!</definedName>
    <definedName name="XRefPaste88" localSheetId="7" hidden="1">#REF!</definedName>
    <definedName name="XRefPaste88" localSheetId="6" hidden="1">#REF!</definedName>
    <definedName name="XRefPaste88" localSheetId="9" hidden="1">#REF!</definedName>
    <definedName name="XRefPaste88" hidden="1">#REF!</definedName>
    <definedName name="XRefPaste88Row" localSheetId="7" hidden="1">#REF!</definedName>
    <definedName name="XRefPaste88Row" localSheetId="6" hidden="1">#REF!</definedName>
    <definedName name="XRefPaste88Row" localSheetId="9" hidden="1">#REF!</definedName>
    <definedName name="XRefPaste88Row" hidden="1">#REF!</definedName>
    <definedName name="XRefPaste89" localSheetId="7" hidden="1">#REF!</definedName>
    <definedName name="XRefPaste89" localSheetId="6" hidden="1">#REF!</definedName>
    <definedName name="XRefPaste89" localSheetId="9" hidden="1">#REF!</definedName>
    <definedName name="XRefPaste89" hidden="1">#REF!</definedName>
    <definedName name="XRefPaste89Row" localSheetId="7" hidden="1">#REF!</definedName>
    <definedName name="XRefPaste89Row" localSheetId="6" hidden="1">#REF!</definedName>
    <definedName name="XRefPaste89Row" localSheetId="9" hidden="1">#REF!</definedName>
    <definedName name="XRefPaste89Row" hidden="1">#REF!</definedName>
    <definedName name="XRefPaste8Row" localSheetId="7" hidden="1">#REF!</definedName>
    <definedName name="XRefPaste8Row" localSheetId="6" hidden="1">#REF!</definedName>
    <definedName name="XRefPaste8Row" localSheetId="9" hidden="1">#REF!</definedName>
    <definedName name="XRefPaste8Row" hidden="1">#REF!</definedName>
    <definedName name="XRefPaste9" localSheetId="7" hidden="1">#REF!</definedName>
    <definedName name="XRefPaste9" localSheetId="6" hidden="1">#REF!</definedName>
    <definedName name="XRefPaste9" localSheetId="9" hidden="1">#REF!</definedName>
    <definedName name="XRefPaste9" hidden="1">#REF!</definedName>
    <definedName name="XRefPaste90" localSheetId="7" hidden="1">#REF!</definedName>
    <definedName name="XRefPaste90" localSheetId="6" hidden="1">#REF!</definedName>
    <definedName name="XRefPaste90" localSheetId="9" hidden="1">#REF!</definedName>
    <definedName name="XRefPaste90" hidden="1">#REF!</definedName>
    <definedName name="XRefPaste90Row" localSheetId="7" hidden="1">#REF!</definedName>
    <definedName name="XRefPaste90Row" localSheetId="6" hidden="1">#REF!</definedName>
    <definedName name="XRefPaste90Row" localSheetId="9" hidden="1">#REF!</definedName>
    <definedName name="XRefPaste90Row" hidden="1">#REF!</definedName>
    <definedName name="XRefPaste91" localSheetId="7" hidden="1">#REF!</definedName>
    <definedName name="XRefPaste91" localSheetId="6" hidden="1">#REF!</definedName>
    <definedName name="XRefPaste91" localSheetId="9" hidden="1">#REF!</definedName>
    <definedName name="XRefPaste91" hidden="1">#REF!</definedName>
    <definedName name="XRefPaste91Row" localSheetId="7" hidden="1">#REF!</definedName>
    <definedName name="XRefPaste91Row" localSheetId="6" hidden="1">#REF!</definedName>
    <definedName name="XRefPaste91Row" localSheetId="9" hidden="1">#REF!</definedName>
    <definedName name="XRefPaste91Row" hidden="1">#REF!</definedName>
    <definedName name="XRefPaste92" localSheetId="7" hidden="1">#REF!</definedName>
    <definedName name="XRefPaste92" localSheetId="6" hidden="1">#REF!</definedName>
    <definedName name="XRefPaste92" localSheetId="9" hidden="1">#REF!</definedName>
    <definedName name="XRefPaste92" hidden="1">#REF!</definedName>
    <definedName name="XRefPaste92Row" localSheetId="7" hidden="1">#REF!</definedName>
    <definedName name="XRefPaste92Row" localSheetId="6" hidden="1">#REF!</definedName>
    <definedName name="XRefPaste92Row" localSheetId="9" hidden="1">#REF!</definedName>
    <definedName name="XRefPaste92Row" hidden="1">#REF!</definedName>
    <definedName name="XRefPaste93" localSheetId="7" hidden="1">#REF!</definedName>
    <definedName name="XRefPaste93" localSheetId="6" hidden="1">#REF!</definedName>
    <definedName name="XRefPaste93" localSheetId="9" hidden="1">#REF!</definedName>
    <definedName name="XRefPaste93" hidden="1">#REF!</definedName>
    <definedName name="XRefPaste93Row" localSheetId="7" hidden="1">#REF!</definedName>
    <definedName name="XRefPaste93Row" localSheetId="6" hidden="1">#REF!</definedName>
    <definedName name="XRefPaste93Row" localSheetId="9" hidden="1">#REF!</definedName>
    <definedName name="XRefPaste93Row" hidden="1">#REF!</definedName>
    <definedName name="XRefPaste94" localSheetId="7" hidden="1">#REF!</definedName>
    <definedName name="XRefPaste94" localSheetId="6" hidden="1">#REF!</definedName>
    <definedName name="XRefPaste94" localSheetId="9" hidden="1">#REF!</definedName>
    <definedName name="XRefPaste94" hidden="1">#REF!</definedName>
    <definedName name="XRefPaste94Row" localSheetId="7" hidden="1">#REF!</definedName>
    <definedName name="XRefPaste94Row" localSheetId="6" hidden="1">#REF!</definedName>
    <definedName name="XRefPaste94Row" localSheetId="9" hidden="1">#REF!</definedName>
    <definedName name="XRefPaste94Row" hidden="1">#REF!</definedName>
    <definedName name="XRefPaste95" localSheetId="7" hidden="1">#REF!</definedName>
    <definedName name="XRefPaste95" localSheetId="6" hidden="1">#REF!</definedName>
    <definedName name="XRefPaste95" localSheetId="9" hidden="1">#REF!</definedName>
    <definedName name="XRefPaste95" hidden="1">#REF!</definedName>
    <definedName name="XRefPaste95Row" localSheetId="7" hidden="1">#REF!</definedName>
    <definedName name="XRefPaste95Row" localSheetId="6" hidden="1">#REF!</definedName>
    <definedName name="XRefPaste95Row" localSheetId="9" hidden="1">#REF!</definedName>
    <definedName name="XRefPaste95Row" hidden="1">#REF!</definedName>
    <definedName name="XRefPaste96" localSheetId="7" hidden="1">#REF!</definedName>
    <definedName name="XRefPaste96" localSheetId="6" hidden="1">#REF!</definedName>
    <definedName name="XRefPaste96" localSheetId="9" hidden="1">#REF!</definedName>
    <definedName name="XRefPaste96" hidden="1">#REF!</definedName>
    <definedName name="XRefPaste96Row" localSheetId="7" hidden="1">#REF!</definedName>
    <definedName name="XRefPaste96Row" localSheetId="6" hidden="1">#REF!</definedName>
    <definedName name="XRefPaste96Row" localSheetId="9" hidden="1">#REF!</definedName>
    <definedName name="XRefPaste96Row" hidden="1">#REF!</definedName>
    <definedName name="XRefPaste97" localSheetId="7" hidden="1">#REF!</definedName>
    <definedName name="XRefPaste97" localSheetId="6" hidden="1">#REF!</definedName>
    <definedName name="XRefPaste97" localSheetId="9" hidden="1">#REF!</definedName>
    <definedName name="XRefPaste97" hidden="1">#REF!</definedName>
    <definedName name="XRefPaste97Row" localSheetId="7" hidden="1">#REF!</definedName>
    <definedName name="XRefPaste97Row" localSheetId="6" hidden="1">#REF!</definedName>
    <definedName name="XRefPaste97Row" localSheetId="9" hidden="1">#REF!</definedName>
    <definedName name="XRefPaste97Row" hidden="1">#REF!</definedName>
    <definedName name="XRefPaste98" localSheetId="7" hidden="1">#REF!</definedName>
    <definedName name="XRefPaste98" localSheetId="6" hidden="1">#REF!</definedName>
    <definedName name="XRefPaste98" localSheetId="9" hidden="1">#REF!</definedName>
    <definedName name="XRefPaste98" hidden="1">#REF!</definedName>
    <definedName name="XRefPaste98Row" localSheetId="7" hidden="1">#REF!</definedName>
    <definedName name="XRefPaste98Row" localSheetId="6" hidden="1">#REF!</definedName>
    <definedName name="XRefPaste98Row" localSheetId="9" hidden="1">#REF!</definedName>
    <definedName name="XRefPaste98Row" hidden="1">#REF!</definedName>
    <definedName name="XRefPaste99" localSheetId="7" hidden="1">#REF!</definedName>
    <definedName name="XRefPaste99" localSheetId="6" hidden="1">#REF!</definedName>
    <definedName name="XRefPaste99" localSheetId="9" hidden="1">#REF!</definedName>
    <definedName name="XRefPaste99" hidden="1">#REF!</definedName>
    <definedName name="XRefPaste99Row" localSheetId="7" hidden="1">#REF!</definedName>
    <definedName name="XRefPaste99Row" localSheetId="6" hidden="1">#REF!</definedName>
    <definedName name="XRefPaste99Row" localSheetId="9" hidden="1">#REF!</definedName>
    <definedName name="XRefPaste99Row" hidden="1">#REF!</definedName>
    <definedName name="XRefPaste9Row" localSheetId="7" hidden="1">#REF!</definedName>
    <definedName name="XRefPaste9Row" localSheetId="6" hidden="1">#REF!</definedName>
    <definedName name="XRefPaste9Row" localSheetId="9" hidden="1">#REF!</definedName>
    <definedName name="XRefPaste9Row" hidden="1">#REF!</definedName>
    <definedName name="XRefPasteRangeCount" hidden="1">2</definedName>
    <definedName name="xsc" hidden="1">{"'Income Statement'!$A$1:$L$32"}</definedName>
    <definedName name="xsx" localSheetId="7">#REF!</definedName>
    <definedName name="xsx" localSheetId="6">#REF!</definedName>
    <definedName name="xsx" localSheetId="9">#REF!</definedName>
    <definedName name="xsx" localSheetId="3">#REF!</definedName>
    <definedName name="xsx">#REF!</definedName>
    <definedName name="xtr3pnc" localSheetId="7">[46]gtrinh!#REF!</definedName>
    <definedName name="xtr3pnc" localSheetId="6">[46]gtrinh!#REF!</definedName>
    <definedName name="xtr3pnc" localSheetId="9">[46]gtrinh!#REF!</definedName>
    <definedName name="xtr3pnc" localSheetId="3">[46]gtrinh!#REF!</definedName>
    <definedName name="xtr3pnc">[46]gtrinh!#REF!</definedName>
    <definedName name="xtr3pvl" localSheetId="7">[46]gtrinh!#REF!</definedName>
    <definedName name="xtr3pvl" localSheetId="6">[46]gtrinh!#REF!</definedName>
    <definedName name="xtr3pvl" localSheetId="9">[46]gtrinh!#REF!</definedName>
    <definedName name="xtr3pvl" localSheetId="3">[46]gtrinh!#REF!</definedName>
    <definedName name="xtr3pvl">[46]gtrinh!#REF!</definedName>
    <definedName name="xx" localSheetId="7">'[208]BS-RTI'!#REF!</definedName>
    <definedName name="xx" localSheetId="6">'[208]BS-RTI'!#REF!</definedName>
    <definedName name="xx" localSheetId="9">'[208]BS-RTI'!#REF!</definedName>
    <definedName name="xx" localSheetId="3">'[208]BS-RTI'!#REF!</definedName>
    <definedName name="xx" localSheetId="2" hidden="1">{"'RKAP'!$A$1:$H$96"}</definedName>
    <definedName name="xx">'[208]BS-RTI'!#REF!</definedName>
    <definedName name="XXX" localSheetId="8" hidden="1">{"'PRODUCTIONCOST SHEET'!$B$3:$G$48"}</definedName>
    <definedName name="XXX" localSheetId="4" hidden="1">{"'PRODUCTIONCOST SHEET'!$B$3:$G$48"}</definedName>
    <definedName name="XXX" hidden="1">{"'PRODUCTIONCOST SHEET'!$B$3:$G$48"}</definedName>
    <definedName name="xxxxx" localSheetId="7" hidden="1">#REF!</definedName>
    <definedName name="xxxxx" localSheetId="6" hidden="1">#REF!</definedName>
    <definedName name="xxxxx" localSheetId="9" hidden="1">#REF!</definedName>
    <definedName name="xxxxx" hidden="1">#REF!</definedName>
    <definedName name="XXXXXXXXX" hidden="1">{#N/A,#N/A,FALSE,"Aging Summary";#N/A,#N/A,FALSE,"Ratio Analysis";#N/A,#N/A,FALSE,"Test 120 Day Accts";#N/A,#N/A,FALSE,"Tickmarks"}</definedName>
    <definedName name="y" hidden="1">{"'Income Statement'!$A$1:$L$32"}</definedName>
    <definedName name="ya">[91]Input!$D$13</definedName>
    <definedName name="yayuk" localSheetId="7" hidden="1">#REF!</definedName>
    <definedName name="yayuk" localSheetId="6" hidden="1">#REF!</definedName>
    <definedName name="yayuk" localSheetId="9" hidden="1">#REF!</definedName>
    <definedName name="yayuk" hidden="1">#REF!</definedName>
    <definedName name="ydf">[206]Fitting!$A$1</definedName>
    <definedName name="YEAR">[99]MAIN!$I$17</definedName>
    <definedName name="yen" localSheetId="7">#REF!</definedName>
    <definedName name="yen" localSheetId="4">#REF!</definedName>
    <definedName name="yen" localSheetId="6">#REF!</definedName>
    <definedName name="yen" localSheetId="9">#REF!</definedName>
    <definedName name="yen" localSheetId="3">#REF!</definedName>
    <definedName name="yen">#REF!</definedName>
    <definedName name="yen5" hidden="1">{#N/A,#N/A,FALSE,"Eff-SSC2"}</definedName>
    <definedName name="YER" hidden="1">{"with_oth_curr",#N/A,FALSE,"2225"}</definedName>
    <definedName name="yes" localSheetId="8" hidden="1">{#N/A,#N/A,FALSE,"Aging Summary";#N/A,#N/A,FALSE,"Ratio Analysis";#N/A,#N/A,FALSE,"Test 120 Day Accts";#N/A,#N/A,FALSE,"Tickmarks"}</definedName>
    <definedName name="yes" localSheetId="4" hidden="1">{#N/A,#N/A,FALSE,"Aging Summary";#N/A,#N/A,FALSE,"Ratio Analysis";#N/A,#N/A,FALSE,"Test 120 Day Accts";#N/A,#N/A,FALSE,"Tickmarks"}</definedName>
    <definedName name="yes" hidden="1">{#N/A,#N/A,FALSE,"Aging Summary";#N/A,#N/A,FALSE,"Ratio Analysis";#N/A,#N/A,FALSE,"Test 120 Day Accts";#N/A,#N/A,FALSE,"Tickmarks"}</definedName>
    <definedName name="yh" hidden="1">{#N/A,#N/A,FALSE,"Aging Summary";#N/A,#N/A,FALSE,"Ratio Analysis";#N/A,#N/A,FALSE,"Test 120 Day Accts";#N/A,#N/A,FALSE,"Tickmarks"}</definedName>
    <definedName name="ying" hidden="1">{#N/A,#N/A,FALSE,"Eff-SSC2"}</definedName>
    <definedName name="yj" localSheetId="7">'[135]arp-3a'!#REF!</definedName>
    <definedName name="yj" localSheetId="6">'[135]arp-3a'!#REF!</definedName>
    <definedName name="yj" localSheetId="9">'[135]arp-3a'!#REF!</definedName>
    <definedName name="yj" localSheetId="3">'[135]arp-3a'!#REF!</definedName>
    <definedName name="yj">'[135]arp-3a'!#REF!</definedName>
    <definedName name="yn" hidden="1">{"'Income Statement'!$A$1:$L$32"}</definedName>
    <definedName name="YSF" localSheetId="7">#REF!</definedName>
    <definedName name="YSF" localSheetId="6">#REF!</definedName>
    <definedName name="YSF" localSheetId="9">#REF!</definedName>
    <definedName name="YSF">#REF!</definedName>
    <definedName name="YYY" localSheetId="7" hidden="1">#REF!</definedName>
    <definedName name="YYY" localSheetId="6" hidden="1">#REF!</definedName>
    <definedName name="YYY" localSheetId="9" hidden="1">#REF!</definedName>
    <definedName name="YYY" hidden="1">#REF!</definedName>
    <definedName name="Z" localSheetId="7">#REF!</definedName>
    <definedName name="Z" localSheetId="6">#REF!</definedName>
    <definedName name="Z" localSheetId="9">#REF!</definedName>
    <definedName name="Z" localSheetId="3">#REF!</definedName>
    <definedName name="Z">#REF!</definedName>
    <definedName name="Z_9A428CE1_B4D9_11D0_A8AA_0000C071AEE7_.wvu.Cols" hidden="1">[66]MASTER!$A$1:$Q$65536,[66]MASTER!$Y$1:$Z$65536</definedName>
    <definedName name="Z_9A428CE1_B4D9_11D0_A8AA_0000C071AEE7_.wvu.PrintArea" localSheetId="7" hidden="1">#REF!</definedName>
    <definedName name="Z_9A428CE1_B4D9_11D0_A8AA_0000C071AEE7_.wvu.PrintArea" localSheetId="4" hidden="1">#REF!</definedName>
    <definedName name="Z_9A428CE1_B4D9_11D0_A8AA_0000C071AEE7_.wvu.PrintArea" localSheetId="6" hidden="1">#REF!</definedName>
    <definedName name="Z_9A428CE1_B4D9_11D0_A8AA_0000C071AEE7_.wvu.PrintArea" localSheetId="9" hidden="1">#REF!</definedName>
    <definedName name="Z_9A428CE1_B4D9_11D0_A8AA_0000C071AEE7_.wvu.PrintArea" localSheetId="3" hidden="1">#REF!</definedName>
    <definedName name="Z_9A428CE1_B4D9_11D0_A8AA_0000C071AEE7_.wvu.PrintArea" hidden="1">#REF!</definedName>
    <definedName name="Z_9A428CE1_B4D9_11D0_A8AA_0000C071AEE7_.wvu.Rows" localSheetId="7" hidden="1">[66]MASTER!#REF!,[66]MASTER!#REF!,[66]MASTER!#REF!,[66]MASTER!#REF!,[66]MASTER!#REF!,[66]MASTER!#REF!,[66]MASTER!#REF!,[66]MASTER!$A$98:$IV$272</definedName>
    <definedName name="Z_9A428CE1_B4D9_11D0_A8AA_0000C071AEE7_.wvu.Rows" localSheetId="6" hidden="1">[66]MASTER!#REF!,[66]MASTER!#REF!,[66]MASTER!#REF!,[66]MASTER!#REF!,[66]MASTER!#REF!,[66]MASTER!#REF!,[66]MASTER!#REF!,[66]MASTER!$A$98:$IV$272</definedName>
    <definedName name="Z_9A428CE1_B4D9_11D0_A8AA_0000C071AEE7_.wvu.Rows" localSheetId="9" hidden="1">[66]MASTER!#REF!,[66]MASTER!#REF!,[66]MASTER!#REF!,[66]MASTER!#REF!,[66]MASTER!#REF!,[66]MASTER!#REF!,[66]MASTER!#REF!,[66]MASTER!$A$98:$IV$272</definedName>
    <definedName name="Z_9A428CE1_B4D9_11D0_A8AA_0000C071AEE7_.wvu.Rows" hidden="1">[66]MASTER!#REF!,[66]MASTER!#REF!,[66]MASTER!#REF!,[66]MASTER!#REF!,[66]MASTER!#REF!,[66]MASTER!#REF!,[66]MASTER!#REF!,[66]MASTER!$A$98:$IV$272</definedName>
    <definedName name="Z_C5F07B99_5B9B_4D7E_8E51_7715CFFC23CA_.wvu.Rows" hidden="1">[209]Estimate!$A$32:$IV$42,[209]Estimate!$A$56:$IV$63,[209]Estimate!$A$69:$IV$72,[209]Estimate!$A$85:$IV$90,[209]Estimate!$A$103:$IV$108,[209]Estimate!$A$125:$IV$126,[209]Estimate!$A$142:$IV$147,[209]Estimate!$A$151:$IV$154,[209]Estimate!$A$158:$IV$191,[209]Estimate!$A$193:$IV$194,[209]Estimate!$A$198:$IV$225,[209]Estimate!$A$227:$IV$232,[209]Estimate!$A$253:$IV$254,[209]Estimate!$A$265:$IV$274,[209]Estimate!$A$287:$IV$316,[209]Estimate!$A$319:$IV$354</definedName>
    <definedName name="zk080_1" localSheetId="7">#REF!</definedName>
    <definedName name="zk080_1" localSheetId="6">#REF!</definedName>
    <definedName name="zk080_1" localSheetId="9">#REF!</definedName>
    <definedName name="zk080_1">#REF!</definedName>
    <definedName name="zk081_1" localSheetId="7">#REF!</definedName>
    <definedName name="zk081_1" localSheetId="6">#REF!</definedName>
    <definedName name="zk081_1" localSheetId="9">#REF!</definedName>
    <definedName name="zk081_1">#REF!</definedName>
    <definedName name="zk082_1" localSheetId="7">#REF!</definedName>
    <definedName name="zk082_1" localSheetId="6">#REF!</definedName>
    <definedName name="zk082_1" localSheetId="9">#REF!</definedName>
    <definedName name="zk082_1">#REF!</definedName>
    <definedName name="zk083_1" localSheetId="7">#REF!</definedName>
    <definedName name="zk083_1" localSheetId="6">#REF!</definedName>
    <definedName name="zk083_1" localSheetId="9">#REF!</definedName>
    <definedName name="zk083_1">#REF!</definedName>
    <definedName name="zk4070_1" localSheetId="7">#REF!</definedName>
    <definedName name="zk4070_1" localSheetId="6">#REF!</definedName>
    <definedName name="zk4070_1" localSheetId="9">#REF!</definedName>
    <definedName name="zk4070_1">#REF!</definedName>
    <definedName name="zxc" localSheetId="2" hidden="1">{"'RKAP'!$A$1:$H$96"}</definedName>
    <definedName name="zxc" hidden="1">{"'RKAP'!$A$1:$H$96"}</definedName>
    <definedName name="zz" localSheetId="2" hidden="1">{"'RKAP'!$A$1:$H$96"}</definedName>
    <definedName name="zz" hidden="1">{"'RKAP'!$A$1:$H$96"}</definedName>
    <definedName name="ZZZ" hidden="1">{#N/A,#N/A,FALSE,"Aging Summary";#N/A,#N/A,FALSE,"Ratio Analysis";#N/A,#N/A,FALSE,"Test 120 Day Accts";#N/A,#N/A,FALSE,"Tickmarks"}</definedName>
    <definedName name="ZZZZZZZ" hidden="1">{#N/A,#N/A,FALSE,"Aging Summary";#N/A,#N/A,FALSE,"Ratio Analysis";#N/A,#N/A,FALSE,"Test 120 Day Accts";#N/A,#N/A,FALSE,"Tickmarks"}</definedName>
    <definedName name="ผู้เข้าประชุมKz" hidden="1">{#N/A,#N/A,FALSE,"Eff-SSC2"}</definedName>
    <definedName name="编制单位">[202]选择报表!$A$1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7" l="1"/>
  <c r="G24" i="7"/>
  <c r="G29" i="7"/>
  <c r="D18" i="8" l="1"/>
  <c r="D17" i="8"/>
  <c r="D16" i="8"/>
  <c r="D15" i="8"/>
  <c r="D14" i="8"/>
  <c r="D13" i="8"/>
  <c r="D12" i="8"/>
  <c r="D11" i="8"/>
  <c r="E24" i="2"/>
  <c r="E23" i="2"/>
  <c r="E22" i="2"/>
  <c r="E21" i="2"/>
  <c r="E20" i="2"/>
  <c r="E19" i="2"/>
  <c r="E18" i="2"/>
  <c r="E17" i="2"/>
  <c r="K16" i="12" l="1"/>
  <c r="J16" i="12"/>
  <c r="H16" i="12"/>
  <c r="G16" i="12"/>
  <c r="F16" i="12"/>
  <c r="C34" i="2"/>
  <c r="F25" i="12"/>
  <c r="F21" i="12"/>
  <c r="J21" i="12" s="1"/>
  <c r="I25" i="12"/>
  <c r="J24" i="12"/>
  <c r="I10" i="12"/>
  <c r="J10" i="12"/>
  <c r="K10" i="12"/>
  <c r="I11" i="12"/>
  <c r="J11" i="12"/>
  <c r="K11" i="12"/>
  <c r="G25" i="12"/>
  <c r="G13" i="12"/>
  <c r="I13" i="12" s="1"/>
  <c r="D31" i="2"/>
  <c r="G31" i="2"/>
  <c r="J13" i="12"/>
  <c r="F31" i="2"/>
  <c r="I21" i="12"/>
  <c r="K19" i="12"/>
  <c r="J19" i="12"/>
  <c r="I19" i="12"/>
  <c r="J18" i="12"/>
  <c r="I18" i="12"/>
  <c r="J28" i="12"/>
  <c r="I28" i="12"/>
  <c r="K31" i="12"/>
  <c r="J31" i="12"/>
  <c r="I31" i="12"/>
  <c r="J8" i="12"/>
  <c r="I8" i="12"/>
  <c r="F29" i="2"/>
  <c r="F8" i="12"/>
  <c r="C27" i="2"/>
  <c r="B27" i="2"/>
  <c r="G8" i="12"/>
  <c r="E8" i="12"/>
  <c r="J7" i="12"/>
  <c r="I7" i="12"/>
  <c r="J6" i="12"/>
  <c r="G11" i="2"/>
  <c r="K6" i="12"/>
  <c r="E25" i="12"/>
  <c r="F23" i="6"/>
  <c r="G21" i="12"/>
  <c r="E21" i="12"/>
  <c r="F19" i="6"/>
  <c r="H19" i="6"/>
  <c r="H11" i="12"/>
  <c r="H10" i="12"/>
  <c r="G11" i="12"/>
  <c r="G10" i="12"/>
  <c r="F11" i="12"/>
  <c r="F10" i="12"/>
  <c r="E10" i="12"/>
  <c r="E13" i="12" s="1"/>
  <c r="H19" i="12"/>
  <c r="H6" i="12"/>
  <c r="G6" i="12"/>
  <c r="F6" i="12"/>
  <c r="G18" i="12"/>
  <c r="F18" i="12"/>
  <c r="G19" i="12"/>
  <c r="F19" i="12"/>
  <c r="F24" i="12"/>
  <c r="G23" i="12"/>
  <c r="F23" i="12"/>
  <c r="H32" i="12"/>
  <c r="H31" i="12"/>
  <c r="G28" i="12"/>
  <c r="F28" i="12"/>
  <c r="F32" i="12"/>
  <c r="G31" i="12"/>
  <c r="F31" i="12"/>
  <c r="G7" i="12"/>
  <c r="E7" i="12"/>
  <c r="F7" i="12"/>
  <c r="E24" i="12"/>
  <c r="E23" i="12"/>
  <c r="F12" i="6"/>
  <c r="E19" i="12"/>
  <c r="E28" i="12"/>
  <c r="E11" i="12"/>
  <c r="E32" i="12"/>
  <c r="E31" i="12"/>
  <c r="E18" i="12"/>
  <c r="J25" i="12" l="1"/>
  <c r="K13" i="12"/>
  <c r="H13" i="12"/>
  <c r="F13" i="12"/>
  <c r="I27" i="11"/>
  <c r="G27" i="11"/>
  <c r="F27" i="11"/>
  <c r="E27" i="11"/>
  <c r="F28" i="10" l="1"/>
  <c r="H25" i="10"/>
  <c r="G25" i="10"/>
  <c r="H24" i="10"/>
  <c r="G24" i="10"/>
  <c r="H23" i="10"/>
  <c r="G23" i="10"/>
  <c r="F23" i="10"/>
  <c r="F22" i="10"/>
  <c r="H21" i="10"/>
  <c r="G21" i="10"/>
  <c r="F21" i="10"/>
  <c r="H18" i="10"/>
  <c r="G18" i="10"/>
  <c r="F18" i="10"/>
  <c r="H15" i="10"/>
  <c r="G15" i="10"/>
  <c r="F13" i="10"/>
  <c r="D11" i="10"/>
  <c r="D14" i="10"/>
  <c r="H14" i="10" s="1"/>
  <c r="D15" i="10"/>
  <c r="D13" i="10"/>
  <c r="H13" i="10" s="1"/>
  <c r="D10" i="10"/>
  <c r="C26" i="10"/>
  <c r="C28" i="10"/>
  <c r="G28" i="10" s="1"/>
  <c r="G14" i="10" l="1"/>
  <c r="G13" i="10"/>
  <c r="D26" i="10"/>
  <c r="G26" i="10" l="1"/>
  <c r="E25" i="7"/>
  <c r="E24" i="7"/>
  <c r="F8" i="11" s="1"/>
  <c r="B24" i="10" l="1"/>
  <c r="B11" i="10"/>
  <c r="B12" i="10"/>
  <c r="B26" i="10" l="1"/>
  <c r="F26" i="10" s="1"/>
  <c r="F24" i="10"/>
  <c r="B15" i="10"/>
  <c r="F15" i="10" s="1"/>
  <c r="B14" i="10"/>
  <c r="F14" i="10" s="1"/>
  <c r="E28" i="10" l="1"/>
  <c r="H28" i="10" s="1"/>
  <c r="H11" i="10"/>
  <c r="H10" i="10"/>
  <c r="G11" i="10"/>
  <c r="F11" i="10"/>
  <c r="G10" i="10"/>
  <c r="E26" i="10" l="1"/>
  <c r="H26" i="10" s="1"/>
  <c r="E19" i="10"/>
  <c r="E16" i="10"/>
  <c r="D19" i="10"/>
  <c r="C19" i="10"/>
  <c r="B19" i="10"/>
  <c r="C16" i="10"/>
  <c r="B16" i="10"/>
  <c r="G19" i="10" l="1"/>
  <c r="F19" i="10"/>
  <c r="H19" i="10"/>
  <c r="E27" i="10"/>
  <c r="B27" i="10"/>
  <c r="C27" i="10"/>
  <c r="C29" i="10" l="1"/>
  <c r="B29" i="10"/>
  <c r="E29" i="10"/>
  <c r="C30" i="10" l="1"/>
  <c r="C14" i="9" l="1"/>
  <c r="B14" i="9"/>
  <c r="D13" i="9"/>
  <c r="F13" i="9" s="1"/>
  <c r="D12" i="9"/>
  <c r="F12" i="9" s="1"/>
  <c r="D11" i="9"/>
  <c r="D14" i="9" s="1"/>
  <c r="F19" i="8"/>
  <c r="C19" i="8"/>
  <c r="B19" i="8"/>
  <c r="F18" i="8"/>
  <c r="C18" i="8"/>
  <c r="B18" i="8"/>
  <c r="F17" i="8"/>
  <c r="C17" i="8"/>
  <c r="B17" i="8"/>
  <c r="C16" i="8"/>
  <c r="B16" i="8"/>
  <c r="C15" i="8"/>
  <c r="B15" i="8"/>
  <c r="F14" i="8"/>
  <c r="C14" i="8"/>
  <c r="B14" i="8"/>
  <c r="F13" i="8"/>
  <c r="C13" i="8"/>
  <c r="B13" i="8"/>
  <c r="E13" i="8" s="1"/>
  <c r="E12" i="8"/>
  <c r="C12" i="8"/>
  <c r="B12" i="8"/>
  <c r="C11" i="8"/>
  <c r="B11" i="8"/>
  <c r="F15" i="8" l="1"/>
  <c r="E18" i="8"/>
  <c r="E11" i="8"/>
  <c r="E14" i="8"/>
  <c r="E19" i="8"/>
  <c r="F16" i="8"/>
  <c r="E17" i="8"/>
  <c r="E16" i="8"/>
  <c r="E15" i="8"/>
  <c r="B20" i="8"/>
  <c r="F11" i="8"/>
  <c r="F12" i="8"/>
  <c r="C20" i="8"/>
  <c r="D20" i="8"/>
  <c r="F14" i="9"/>
  <c r="F11" i="9"/>
  <c r="D33" i="2"/>
  <c r="H33" i="2" s="1"/>
  <c r="B33" i="2"/>
  <c r="F33" i="2" l="1"/>
  <c r="F20" i="8"/>
  <c r="E20" i="8"/>
  <c r="G27" i="7" l="1"/>
  <c r="G20" i="7"/>
  <c r="G19" i="7"/>
  <c r="G18" i="7"/>
  <c r="G15" i="7"/>
  <c r="G14" i="7"/>
  <c r="G12" i="7"/>
  <c r="G11" i="7"/>
  <c r="F11" i="7"/>
  <c r="F13" i="7"/>
  <c r="J13" i="7" s="1"/>
  <c r="G11" i="1"/>
  <c r="G16" i="7"/>
  <c r="D16" i="7"/>
  <c r="F15" i="1"/>
  <c r="F12" i="7"/>
  <c r="G10" i="1"/>
  <c r="G9" i="1"/>
  <c r="F29" i="7"/>
  <c r="G27" i="1"/>
  <c r="F27" i="1"/>
  <c r="F27" i="7"/>
  <c r="E27" i="7"/>
  <c r="F25" i="7"/>
  <c r="G24" i="1"/>
  <c r="F24" i="1"/>
  <c r="F24" i="7"/>
  <c r="G23" i="1"/>
  <c r="F23" i="1"/>
  <c r="F15" i="7"/>
  <c r="G13" i="1"/>
  <c r="F13" i="1"/>
  <c r="F14" i="7"/>
  <c r="G12" i="1"/>
  <c r="F12" i="1"/>
  <c r="F20" i="7"/>
  <c r="I20" i="7" s="1"/>
  <c r="G19" i="1"/>
  <c r="F19" i="1"/>
  <c r="F19" i="7"/>
  <c r="G18" i="1"/>
  <c r="F18" i="1"/>
  <c r="F18" i="7"/>
  <c r="F17" i="1"/>
  <c r="F17" i="7"/>
  <c r="J17" i="7" s="1"/>
  <c r="G15" i="1"/>
  <c r="F16" i="7" l="1"/>
  <c r="H16" i="7" s="1"/>
  <c r="I18" i="7"/>
  <c r="H18" i="7"/>
  <c r="H15" i="7"/>
  <c r="I15" i="7"/>
  <c r="G8" i="11"/>
  <c r="I11" i="7"/>
  <c r="J15" i="7"/>
  <c r="J24" i="7"/>
  <c r="I14" i="7"/>
  <c r="H14" i="7"/>
  <c r="H8" i="11"/>
  <c r="E30" i="10"/>
  <c r="J11" i="7"/>
  <c r="J18" i="7"/>
  <c r="J25" i="7"/>
  <c r="I25" i="7"/>
  <c r="H25" i="7"/>
  <c r="J16" i="7"/>
  <c r="J12" i="7"/>
  <c r="J19" i="7"/>
  <c r="I19" i="7"/>
  <c r="H19" i="7"/>
  <c r="H24" i="7"/>
  <c r="I24" i="7"/>
  <c r="I23" i="7" s="1"/>
  <c r="I29" i="7"/>
  <c r="J14" i="7"/>
  <c r="J20" i="7"/>
  <c r="J29" i="7"/>
  <c r="I27" i="7"/>
  <c r="J27" i="7"/>
  <c r="E16" i="7"/>
  <c r="I16" i="7" s="1"/>
  <c r="H23" i="7" l="1"/>
  <c r="J23" i="7"/>
  <c r="F10" i="1"/>
  <c r="D29" i="7"/>
  <c r="H29" i="7" s="1"/>
  <c r="E27" i="1"/>
  <c r="D27" i="7"/>
  <c r="H27" i="7" s="1"/>
  <c r="D11" i="7"/>
  <c r="E9" i="1"/>
  <c r="D23" i="7"/>
  <c r="G26" i="7"/>
  <c r="H14" i="11" s="1"/>
  <c r="F26" i="7"/>
  <c r="G14" i="11" s="1"/>
  <c r="E26" i="7"/>
  <c r="F14" i="11" s="1"/>
  <c r="G23" i="7"/>
  <c r="F23" i="7"/>
  <c r="E23" i="7"/>
  <c r="G10" i="7"/>
  <c r="F10" i="7"/>
  <c r="D10" i="7" l="1"/>
  <c r="E5" i="11" s="1"/>
  <c r="E8" i="11"/>
  <c r="B30" i="10"/>
  <c r="H11" i="7"/>
  <c r="H5" i="11"/>
  <c r="J10" i="7"/>
  <c r="G5" i="11"/>
  <c r="H10" i="7"/>
  <c r="I26" i="7"/>
  <c r="J26" i="7"/>
  <c r="D26" i="7"/>
  <c r="E30" i="7"/>
  <c r="F30" i="7"/>
  <c r="E10" i="7"/>
  <c r="F5" i="11" s="1"/>
  <c r="G21" i="7"/>
  <c r="F21" i="7"/>
  <c r="G30" i="7"/>
  <c r="D21" i="7"/>
  <c r="H11" i="11" l="1"/>
  <c r="J21" i="7"/>
  <c r="D30" i="7"/>
  <c r="D33" i="7" s="1"/>
  <c r="E14" i="11"/>
  <c r="G33" i="7"/>
  <c r="F33" i="7"/>
  <c r="H26" i="7"/>
  <c r="E11" i="11"/>
  <c r="G11" i="11"/>
  <c r="H21" i="7"/>
  <c r="E21" i="7"/>
  <c r="I10" i="7"/>
  <c r="J30" i="7"/>
  <c r="J33" i="7" s="1"/>
  <c r="I30" i="7"/>
  <c r="F11" i="11" l="1"/>
  <c r="H30" i="7"/>
  <c r="H33" i="7" s="1"/>
  <c r="I21" i="7"/>
  <c r="I33" i="7" s="1"/>
  <c r="E33" i="7"/>
  <c r="D43" i="2"/>
  <c r="E43" i="2"/>
  <c r="C30" i="2"/>
  <c r="B31" i="2"/>
  <c r="E30" i="2"/>
  <c r="E29" i="2"/>
  <c r="E31" i="2" s="1"/>
  <c r="B25" i="2"/>
  <c r="B24" i="2"/>
  <c r="B23" i="2"/>
  <c r="B22" i="2"/>
  <c r="B21" i="2"/>
  <c r="B42" i="2" s="1"/>
  <c r="B20" i="2"/>
  <c r="B19" i="2"/>
  <c r="C19" i="2"/>
  <c r="B18" i="2"/>
  <c r="B17" i="2"/>
  <c r="C17" i="2"/>
  <c r="B26" i="2" l="1"/>
  <c r="C25" i="2"/>
  <c r="C24" i="2"/>
  <c r="C23" i="2"/>
  <c r="C22" i="2"/>
  <c r="C21" i="2"/>
  <c r="C42" i="2" s="1"/>
  <c r="C20" i="2"/>
  <c r="C18" i="2"/>
  <c r="D17" i="2"/>
  <c r="D25" i="2"/>
  <c r="D24" i="2"/>
  <c r="D23" i="2"/>
  <c r="D22" i="2"/>
  <c r="D21" i="2"/>
  <c r="D42" i="2" s="1"/>
  <c r="D20" i="2"/>
  <c r="D19" i="2"/>
  <c r="D18" i="2"/>
  <c r="E13" i="2"/>
  <c r="E12" i="2"/>
  <c r="E11" i="2"/>
  <c r="C26" i="2" l="1"/>
  <c r="E42" i="2"/>
  <c r="I26" i="11"/>
  <c r="D26" i="2"/>
  <c r="D12" i="10"/>
  <c r="E26" i="2"/>
  <c r="H7" i="12" s="1"/>
  <c r="F26" i="2"/>
  <c r="G26" i="2"/>
  <c r="H26" i="2" l="1"/>
  <c r="K7" i="12"/>
  <c r="H8" i="12"/>
  <c r="K8" i="12" s="1"/>
  <c r="G12" i="10"/>
  <c r="H12" i="10"/>
  <c r="F12" i="10"/>
  <c r="D16" i="10"/>
  <c r="H30" i="2"/>
  <c r="F30" i="2"/>
  <c r="H29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3" i="2"/>
  <c r="H12" i="2"/>
  <c r="H11" i="2"/>
  <c r="G43" i="2"/>
  <c r="D14" i="2"/>
  <c r="D27" i="2" s="1"/>
  <c r="G29" i="11" s="1"/>
  <c r="D27" i="10" l="1"/>
  <c r="G32" i="11"/>
  <c r="G16" i="10"/>
  <c r="F16" i="10"/>
  <c r="H16" i="10"/>
  <c r="G21" i="11"/>
  <c r="F42" i="2"/>
  <c r="D29" i="10" l="1"/>
  <c r="G32" i="12" s="1"/>
  <c r="G27" i="10"/>
  <c r="F27" i="10"/>
  <c r="H27" i="10"/>
  <c r="H5" i="5"/>
  <c r="H17" i="5"/>
  <c r="H24" i="5"/>
  <c r="H7" i="5"/>
  <c r="H6" i="5"/>
  <c r="H21" i="5"/>
  <c r="J21" i="5" s="1"/>
  <c r="H11" i="5"/>
  <c r="H9" i="5"/>
  <c r="H10" i="5"/>
  <c r="H12" i="5"/>
  <c r="H14" i="5"/>
  <c r="J14" i="5" s="1"/>
  <c r="H19" i="5"/>
  <c r="H15" i="5"/>
  <c r="H16" i="5"/>
  <c r="G13" i="5"/>
  <c r="G14" i="5"/>
  <c r="G21" i="5"/>
  <c r="G20" i="5"/>
  <c r="F20" i="5"/>
  <c r="J32" i="12" l="1"/>
  <c r="I32" i="12"/>
  <c r="K32" i="12"/>
  <c r="D30" i="10"/>
  <c r="F29" i="10"/>
  <c r="G29" i="10"/>
  <c r="H29" i="10"/>
  <c r="H13" i="5"/>
  <c r="H20" i="5"/>
  <c r="J20" i="5" l="1"/>
  <c r="H8" i="5" l="1"/>
  <c r="J31" i="6" l="1"/>
  <c r="F31" i="6"/>
  <c r="I31" i="6" s="1"/>
  <c r="J29" i="6"/>
  <c r="I29" i="6"/>
  <c r="J24" i="6"/>
  <c r="I24" i="6"/>
  <c r="I18" i="6"/>
  <c r="J16" i="6"/>
  <c r="G14" i="6"/>
  <c r="H13" i="6"/>
  <c r="F13" i="6"/>
  <c r="H12" i="6"/>
  <c r="J12" i="6" s="1"/>
  <c r="H10" i="6"/>
  <c r="I10" i="6" s="1"/>
  <c r="G10" i="6"/>
  <c r="G17" i="6" s="1"/>
  <c r="G19" i="6" s="1"/>
  <c r="G23" i="6" s="1"/>
  <c r="F10" i="6"/>
  <c r="J9" i="6"/>
  <c r="I9" i="6"/>
  <c r="J8" i="6"/>
  <c r="J10" i="6" l="1"/>
  <c r="I13" i="6"/>
  <c r="F14" i="6"/>
  <c r="F17" i="6" s="1"/>
  <c r="J13" i="6"/>
  <c r="I12" i="6"/>
  <c r="H14" i="6"/>
  <c r="J14" i="6" l="1"/>
  <c r="I14" i="6"/>
  <c r="H17" i="6"/>
  <c r="J17" i="6" l="1"/>
  <c r="I17" i="6"/>
  <c r="H23" i="6" l="1"/>
  <c r="J19" i="6"/>
  <c r="I19" i="6"/>
  <c r="I23" i="6" l="1"/>
  <c r="J23" i="6"/>
  <c r="G19" i="5" l="1"/>
  <c r="G12" i="5"/>
  <c r="G11" i="5"/>
  <c r="G10" i="5"/>
  <c r="G9" i="5"/>
  <c r="G7" i="5"/>
  <c r="G6" i="5"/>
  <c r="G5" i="5"/>
  <c r="F8" i="5"/>
  <c r="G8" i="5" l="1"/>
  <c r="J19" i="5" l="1"/>
  <c r="J12" i="5"/>
  <c r="J11" i="5"/>
  <c r="J10" i="5"/>
  <c r="J9" i="5"/>
  <c r="J7" i="5"/>
  <c r="J6" i="5"/>
  <c r="J5" i="5"/>
  <c r="H18" i="5"/>
  <c r="H4" i="5"/>
  <c r="H22" i="5" s="1"/>
  <c r="F18" i="5"/>
  <c r="F13" i="5"/>
  <c r="F4" i="5"/>
  <c r="G18" i="5"/>
  <c r="J8" i="5"/>
  <c r="G4" i="5"/>
  <c r="H25" i="5" l="1"/>
  <c r="J13" i="5"/>
  <c r="J4" i="5"/>
  <c r="J18" i="5"/>
  <c r="G22" i="5"/>
  <c r="F22" i="5"/>
  <c r="J22" i="5" l="1"/>
  <c r="H43" i="2" l="1"/>
  <c r="H42" i="2"/>
  <c r="H31" i="2"/>
  <c r="G30" i="2"/>
  <c r="C29" i="2"/>
  <c r="G24" i="2"/>
  <c r="G23" i="2"/>
  <c r="G22" i="2"/>
  <c r="G21" i="2"/>
  <c r="G19" i="2"/>
  <c r="G18" i="2"/>
  <c r="G17" i="2"/>
  <c r="E14" i="2"/>
  <c r="B14" i="2"/>
  <c r="C12" i="2"/>
  <c r="C11" i="2"/>
  <c r="G26" i="1"/>
  <c r="G25" i="1" s="1"/>
  <c r="F26" i="1"/>
  <c r="F25" i="1" s="1"/>
  <c r="E26" i="1"/>
  <c r="H24" i="1"/>
  <c r="E22" i="1"/>
  <c r="H18" i="1"/>
  <c r="G17" i="1"/>
  <c r="H17" i="1" s="1"/>
  <c r="E14" i="1"/>
  <c r="F9" i="1"/>
  <c r="E8" i="1"/>
  <c r="H32" i="11" l="1"/>
  <c r="H21" i="11"/>
  <c r="G29" i="2"/>
  <c r="C31" i="2"/>
  <c r="H14" i="2"/>
  <c r="E27" i="2"/>
  <c r="H29" i="11" s="1"/>
  <c r="G42" i="2"/>
  <c r="G20" i="2"/>
  <c r="C14" i="2"/>
  <c r="G12" i="2"/>
  <c r="I13" i="1"/>
  <c r="H13" i="1"/>
  <c r="I10" i="1"/>
  <c r="I23" i="1"/>
  <c r="I12" i="1"/>
  <c r="H12" i="1"/>
  <c r="H23" i="1"/>
  <c r="F8" i="1"/>
  <c r="I15" i="1"/>
  <c r="H27" i="1"/>
  <c r="F22" i="1"/>
  <c r="H9" i="1"/>
  <c r="E20" i="1"/>
  <c r="I25" i="1"/>
  <c r="I27" i="1"/>
  <c r="G8" i="1"/>
  <c r="F14" i="1"/>
  <c r="I18" i="1"/>
  <c r="F28" i="1"/>
  <c r="I19" i="1"/>
  <c r="E25" i="1"/>
  <c r="H25" i="1" s="1"/>
  <c r="I17" i="1"/>
  <c r="G14" i="1"/>
  <c r="E28" i="1"/>
  <c r="H26" i="1"/>
  <c r="I9" i="1"/>
  <c r="G22" i="1"/>
  <c r="I24" i="1"/>
  <c r="I26" i="1"/>
  <c r="E30" i="1" l="1"/>
  <c r="F20" i="1"/>
  <c r="F32" i="11"/>
  <c r="F21" i="11"/>
  <c r="G14" i="2"/>
  <c r="F29" i="11"/>
  <c r="E29" i="1"/>
  <c r="G20" i="1"/>
  <c r="G30" i="1" s="1"/>
  <c r="I8" i="1"/>
  <c r="H8" i="1"/>
  <c r="H14" i="1"/>
  <c r="I14" i="1"/>
  <c r="G28" i="1"/>
  <c r="H22" i="1"/>
  <c r="I22" i="1"/>
  <c r="H20" i="1" l="1"/>
  <c r="F29" i="1"/>
  <c r="F30" i="1"/>
  <c r="I20" i="1"/>
  <c r="I30" i="1" s="1"/>
  <c r="H28" i="1"/>
  <c r="H29" i="1" s="1"/>
  <c r="I28" i="1"/>
  <c r="G29" i="1"/>
  <c r="I29" i="1" l="1"/>
  <c r="H30" i="1"/>
  <c r="B32" i="2"/>
  <c r="B34" i="2" s="1"/>
  <c r="C32" i="2"/>
  <c r="F24" i="11" s="1"/>
  <c r="H24" i="11" l="1"/>
  <c r="E24" i="11"/>
  <c r="D37" i="2"/>
  <c r="E32" i="2"/>
  <c r="H18" i="12" s="1"/>
  <c r="C40" i="2"/>
  <c r="B40" i="2"/>
  <c r="B38" i="2" s="1"/>
  <c r="E37" i="2"/>
  <c r="H37" i="2" s="1"/>
  <c r="C37" i="2"/>
  <c r="G37" i="2" s="1"/>
  <c r="H21" i="12" l="1"/>
  <c r="K18" i="12"/>
  <c r="E34" i="2"/>
  <c r="I28" i="11"/>
  <c r="H27" i="11" s="1"/>
  <c r="C41" i="2"/>
  <c r="C38" i="2"/>
  <c r="C39" i="2" s="1"/>
  <c r="E40" i="2"/>
  <c r="D32" i="2"/>
  <c r="D34" i="2" s="1"/>
  <c r="G24" i="11" s="1"/>
  <c r="K21" i="12" l="1"/>
  <c r="H25" i="12"/>
  <c r="K25" i="12" s="1"/>
  <c r="G34" i="2"/>
  <c r="F34" i="2"/>
  <c r="H34" i="2"/>
  <c r="D40" i="2"/>
  <c r="H40" i="2" s="1"/>
  <c r="F32" i="2"/>
  <c r="G32" i="2"/>
  <c r="H32" i="2"/>
  <c r="E38" i="2"/>
  <c r="H28" i="12" s="1"/>
  <c r="K28" i="12" s="1"/>
  <c r="E41" i="2"/>
  <c r="E39" i="2" l="1"/>
  <c r="D38" i="2"/>
  <c r="D41" i="2"/>
  <c r="G40" i="2"/>
  <c r="F40" i="2"/>
  <c r="D39" i="2" l="1"/>
  <c r="H39" i="2" s="1"/>
  <c r="F38" i="2"/>
  <c r="G38" i="2"/>
  <c r="G41" i="2"/>
  <c r="H41" i="2"/>
  <c r="H38" i="2"/>
  <c r="G39" i="2" l="1"/>
</calcChain>
</file>

<file path=xl/sharedStrings.xml><?xml version="1.0" encoding="utf-8"?>
<sst xmlns="http://schemas.openxmlformats.org/spreadsheetml/2006/main" count="452" uniqueCount="250">
  <si>
    <t>PT PRIMA TERMINAL PETIKEMAS</t>
  </si>
  <si>
    <t>LAPORAN POSISI KEUANGAN</t>
  </si>
  <si>
    <t>URAIAN</t>
  </si>
  <si>
    <t>RKAPTAHUN 2021</t>
  </si>
  <si>
    <t>6= 4/2</t>
  </si>
  <si>
    <t>Aset</t>
  </si>
  <si>
    <t>Aset Lancar</t>
  </si>
  <si>
    <t xml:space="preserve">    Kas dan Setara Kas</t>
  </si>
  <si>
    <t xml:space="preserve">    Piutang Usaha</t>
  </si>
  <si>
    <t xml:space="preserve">    Piutang yang Belum Difakturkan</t>
  </si>
  <si>
    <t xml:space="preserve">    Pajak Dibayar Dimuka</t>
  </si>
  <si>
    <t xml:space="preserve">    Uang Muka &amp; Biaya Dibayar Dimuka</t>
  </si>
  <si>
    <t>Aset  Tidak Lancar</t>
  </si>
  <si>
    <t xml:space="preserve">    Uang Jaminan</t>
  </si>
  <si>
    <t xml:space="preserve">    Aset Tetap</t>
  </si>
  <si>
    <t xml:space="preserve">    Aset Hak Guna</t>
  </si>
  <si>
    <t xml:space="preserve">    Aset Tak Berwujud</t>
  </si>
  <si>
    <t xml:space="preserve">    Aset Pajak Tangguhan</t>
  </si>
  <si>
    <t>Jumlah Aset</t>
  </si>
  <si>
    <t>Liabilitas &amp; Ekuitas</t>
  </si>
  <si>
    <t>Liabilitas</t>
  </si>
  <si>
    <t xml:space="preserve">    Liabilitas Jangka Pendek</t>
  </si>
  <si>
    <t xml:space="preserve">    Liabilitas Jangka Panjang</t>
  </si>
  <si>
    <t>Ekuitas</t>
  </si>
  <si>
    <t xml:space="preserve">    Modal</t>
  </si>
  <si>
    <t xml:space="preserve">    Saldo Laba (Rugi) Belum Dicadangkan</t>
  </si>
  <si>
    <t>LAPORAN LABA RUGI</t>
  </si>
  <si>
    <t>RKAP TAHUN 2021</t>
  </si>
  <si>
    <t xml:space="preserve"> Pendapatan Pelayanan Kapal</t>
  </si>
  <si>
    <t xml:space="preserve"> Pendapatan Pelayanan Peti Kemas</t>
  </si>
  <si>
    <t xml:space="preserve"> Pendapatan Usaha Rupa-rupa</t>
  </si>
  <si>
    <t xml:space="preserve"> Beban bahan</t>
  </si>
  <si>
    <t xml:space="preserve"> Beban pemeliharaan</t>
  </si>
  <si>
    <t xml:space="preserve"> Beban penyusutan/amortisasi</t>
  </si>
  <si>
    <t xml:space="preserve"> Beban asuransi</t>
  </si>
  <si>
    <t xml:space="preserve"> Beban administrasi kantor</t>
  </si>
  <si>
    <t xml:space="preserve"> Beban umum</t>
  </si>
  <si>
    <t>NOTE :</t>
  </si>
  <si>
    <t>BOPO</t>
  </si>
  <si>
    <t>EBITDA (Rp)</t>
  </si>
  <si>
    <t>EBITDA MARGIN</t>
  </si>
  <si>
    <t>EBIT (Rp)</t>
  </si>
  <si>
    <t>EBIT MARGIN</t>
  </si>
  <si>
    <t>BEBAN PENYUSUTAN &amp; AMORTISASI</t>
  </si>
  <si>
    <t>LAPORAN ARUS KAS</t>
  </si>
  <si>
    <t>TAHUN 2021</t>
  </si>
  <si>
    <t>ARUS KAS DARI AKTIVITAS OPERASI</t>
  </si>
  <si>
    <t xml:space="preserve">    Penerimaan kas dari pelanggan</t>
  </si>
  <si>
    <t xml:space="preserve">    Pembayaran kepada kontraktor, pemasok, dan lainnya</t>
  </si>
  <si>
    <t xml:space="preserve">    Pembayaran kepada karyawan</t>
  </si>
  <si>
    <t xml:space="preserve">    Pembayaran pajak penghasilan</t>
  </si>
  <si>
    <t xml:space="preserve">    Penerimaan lainnya dari aktivitas operasi</t>
  </si>
  <si>
    <t xml:space="preserve">    Pembayaran lainnya dari aktivitas operasi</t>
  </si>
  <si>
    <t>Kas Bersih Diperoleh dari Aktivitas Operasi :</t>
  </si>
  <si>
    <t>ARUS KAS DARI AKTIVITAS INVESTASI</t>
  </si>
  <si>
    <t xml:space="preserve">    Perolehan aset tetap dan aset takberwujud</t>
  </si>
  <si>
    <t>Kas Bersih Diperoleh dari Aktivitas Investasi :</t>
  </si>
  <si>
    <t>ARUS KAS DARI AKTIVITAS PENDANAAN</t>
  </si>
  <si>
    <t xml:space="preserve">    Pemby. pinjaman bank dan lembaga keuangan lainnya</t>
  </si>
  <si>
    <t xml:space="preserve">    Pembayaran beban bunga</t>
  </si>
  <si>
    <t xml:space="preserve">    Penerimaan piutang setoran modal</t>
  </si>
  <si>
    <t>Kas Bersih Diperoleh dari Pendanaan :</t>
  </si>
  <si>
    <t>SALDO AWAL PERIODE KAS &amp; SETARA KAS</t>
  </si>
  <si>
    <t>SALDO AKHIR PERIODE KAS &amp; SETARA KAS</t>
  </si>
  <si>
    <t>NO</t>
  </si>
  <si>
    <t>SAT</t>
  </si>
  <si>
    <t>REALISASI TAHUN 2020 (AUDITED)</t>
  </si>
  <si>
    <t>REALISASI TAHUN 2021</t>
  </si>
  <si>
    <t>(a)</t>
  </si>
  <si>
    <t>(b)</t>
  </si>
  <si>
    <t>(c )</t>
  </si>
  <si>
    <t>CAPAIAN (%)</t>
  </si>
  <si>
    <t>(c:a)</t>
  </si>
  <si>
    <t>(c:b)</t>
  </si>
  <si>
    <t>Rp.Juta</t>
  </si>
  <si>
    <t>I</t>
  </si>
  <si>
    <t>II</t>
  </si>
  <si>
    <t>III</t>
  </si>
  <si>
    <t>IV</t>
  </si>
  <si>
    <t>V</t>
  </si>
  <si>
    <t>VI</t>
  </si>
  <si>
    <t>VII</t>
  </si>
  <si>
    <t>Jumlah Liabilitas &amp; Ekuitas</t>
  </si>
  <si>
    <t>SAT.</t>
  </si>
  <si>
    <t>( c )</t>
  </si>
  <si>
    <t>Pendapatan Operasi Kapal - Stevedoring (Int)</t>
  </si>
  <si>
    <t>Pendapatan Operasi Kapal - Shifting (Int)</t>
  </si>
  <si>
    <t>Pendapatan Operasi Kapal - Buka / tutup palka (Int)</t>
  </si>
  <si>
    <t>Pendapatan Operasi Kapal (Int)</t>
  </si>
  <si>
    <t>Pendapatan Operasi Lapangan - Lift On-Lift Off (Int)</t>
  </si>
  <si>
    <t>Pendapatan Operasi Lapangan - Gerakan Ekstra (Int)</t>
  </si>
  <si>
    <t>Pendapatan Operasi Lapangan - Penumpukan (Petikemas) (Int)</t>
  </si>
  <si>
    <t>Pendapatan Operasi Lapangan - Reefer (Suplai listrik dan monitoring) (Int)</t>
  </si>
  <si>
    <t>Pendapatan Operasi Lapangan (Int)</t>
  </si>
  <si>
    <t>Pendapatan Gerakan Ekstra Behandle (Int)</t>
  </si>
  <si>
    <t>Pendapatan Angsur Behandle (Int)</t>
  </si>
  <si>
    <t>Pendapatan Batal Muat (Int)</t>
  </si>
  <si>
    <t>Pendapatan Pindah Kapal (Int)</t>
  </si>
  <si>
    <t>Pendapatan Closing (Int)</t>
  </si>
  <si>
    <t>Pendapatan Pas Pelabuhan (kendaraan) -  Pas Harian</t>
  </si>
  <si>
    <t>Pendapatan Pas Pelabuhan (kendaraan)</t>
  </si>
  <si>
    <t>Bagian Laba Entitas Asosiasi</t>
  </si>
  <si>
    <t>Kepentingan Non Pengendali</t>
  </si>
  <si>
    <t>Pendapatan Rupa- Rupa Lainya</t>
  </si>
  <si>
    <t>NOMOR AKUN</t>
  </si>
  <si>
    <t>ANGGARAN</t>
  </si>
  <si>
    <t>REALISASI TAHUN 2021 (AUDITED)</t>
  </si>
  <si>
    <t>Rp.</t>
  </si>
  <si>
    <t>Total Pendapatan Usaha (1+2+3+4)</t>
  </si>
  <si>
    <t>NO.</t>
  </si>
  <si>
    <t>KECEND.</t>
  </si>
  <si>
    <t>REALISASI</t>
  </si>
  <si>
    <t>(%)</t>
  </si>
  <si>
    <t>7= 6:4</t>
  </si>
  <si>
    <t>8= 6:5</t>
  </si>
  <si>
    <t>KINERJA KEUANGAN</t>
  </si>
  <si>
    <t xml:space="preserve">a. </t>
  </si>
  <si>
    <t>Laba (Rugi)</t>
  </si>
  <si>
    <t>Pendapatan Usaha</t>
  </si>
  <si>
    <t>Rp. Juta</t>
  </si>
  <si>
    <t>Beban Usaha</t>
  </si>
  <si>
    <t>Laba (Rugi) Usaha</t>
  </si>
  <si>
    <t>Pend. dan beban Diluar Usaha</t>
  </si>
  <si>
    <t>-Laba (Rugi) Diluar Usaha</t>
  </si>
  <si>
    <t>-Laba (Rugi) Selisih Kurs</t>
  </si>
  <si>
    <t>Laba (Rugi) Usaha dan Diluar Usaha</t>
  </si>
  <si>
    <t>Beban Bunga Pinjaman</t>
  </si>
  <si>
    <t>Laba (Rugi) Sebelum Pajak</t>
  </si>
  <si>
    <t>PPh Badan</t>
  </si>
  <si>
    <t>Laba (Rugi) Tahun Berjalan</t>
  </si>
  <si>
    <t>Laba yg Dpt Diatribusikan Kepada:</t>
  </si>
  <si>
    <t>Pemilik Entitas</t>
  </si>
  <si>
    <t>Laba (Rugi) Bersih</t>
  </si>
  <si>
    <t>Ebitda</t>
  </si>
  <si>
    <t>Ebitda Margin</t>
  </si>
  <si>
    <t>BOPO (%)</t>
  </si>
  <si>
    <t xml:space="preserve">b. </t>
  </si>
  <si>
    <t>Neraca</t>
  </si>
  <si>
    <t>Total Aset</t>
  </si>
  <si>
    <t xml:space="preserve">c. </t>
  </si>
  <si>
    <t>Arus Kas</t>
  </si>
  <si>
    <t>Saldo Akhir Kas dan Setara Kas</t>
  </si>
  <si>
    <t>Pedapatan Rupa-rupa</t>
  </si>
  <si>
    <t>7= 4/3</t>
  </si>
  <si>
    <t>8= 5/4</t>
  </si>
  <si>
    <t xml:space="preserve"> Beban imbalan kerja</t>
  </si>
  <si>
    <t xml:space="preserve"> Beban sumber daya pihak ketiga</t>
  </si>
  <si>
    <t xml:space="preserve"> Beban gaji/honorarium Direksi dan Dewan Komisaris</t>
  </si>
  <si>
    <t>Realisasi Tahun 2020 (Audited)</t>
  </si>
  <si>
    <t>RKAP Tahun 2021</t>
  </si>
  <si>
    <t>Realisasi Tahun 2021</t>
  </si>
  <si>
    <t>Usulan RKAP Tahun 2022</t>
  </si>
  <si>
    <t>Trend (%)</t>
  </si>
  <si>
    <t xml:space="preserve">     Jumlah Pendapatan Usaha</t>
  </si>
  <si>
    <t xml:space="preserve">     Jumlah Beban Usaha</t>
  </si>
  <si>
    <t xml:space="preserve">     Laba(Rugi) Usaha</t>
  </si>
  <si>
    <t>Pendapatan(Beban) diluar Usaha</t>
  </si>
  <si>
    <t xml:space="preserve">     Jumlah Pendapatan(Beban) diluar Usaha</t>
  </si>
  <si>
    <t xml:space="preserve">     Laba(Rugi) Sebelum Pajak</t>
  </si>
  <si>
    <t xml:space="preserve">     Laba(Rugi) Setelah Pajak</t>
  </si>
  <si>
    <t>BEBAN BUNGA</t>
  </si>
  <si>
    <t>Uraian</t>
  </si>
  <si>
    <t xml:space="preserve">    Tambahan Modal Disetor</t>
  </si>
  <si>
    <t xml:space="preserve">    Saldo Laba-belum ditentukan pengunaannya</t>
  </si>
  <si>
    <t xml:space="preserve">    Aset keuangan tidak lancar lainnya</t>
  </si>
  <si>
    <t xml:space="preserve">    Piutang yang belum difakturkan</t>
  </si>
  <si>
    <t>No</t>
  </si>
  <si>
    <t>7= 5/3</t>
  </si>
  <si>
    <t>7= 5/4</t>
  </si>
  <si>
    <t>8= 6/5</t>
  </si>
  <si>
    <t>Disajikan dalam jutaan rupiah kecuali dinyatakan lain</t>
  </si>
  <si>
    <t>Realisasi Tahun 2020 (Audited), Realisasi Tahun 2021 &amp; Usulan RKAP Tahun 2022</t>
  </si>
  <si>
    <t xml:space="preserve"> Pendapatan diluar usaha  *)</t>
  </si>
  <si>
    <t xml:space="preserve"> Beban diluar usaha  *)</t>
  </si>
  <si>
    <t>Pajak   **)</t>
  </si>
  <si>
    <t>5= 4/2</t>
  </si>
  <si>
    <t>6= 5/3</t>
  </si>
  <si>
    <t>6= 4/3</t>
  </si>
  <si>
    <t xml:space="preserve">    Penerimaan lainnya dari aktivitas pendanaan</t>
  </si>
  <si>
    <t xml:space="preserve">    Penerimaan pinjaman bank &amp; lembaga keuangan lainnya</t>
  </si>
  <si>
    <t>KENAIKAN DAN (PENURUNAN) KAS BERSIH</t>
  </si>
  <si>
    <t>RATB</t>
  </si>
  <si>
    <t>KONDISI KEUANGAN JK. PENDEK (LIKUIDITAS)</t>
  </si>
  <si>
    <t>a.     Current Ratio</t>
  </si>
  <si>
    <t>Liab. Jangka Pendek</t>
  </si>
  <si>
    <t>Sat.</t>
  </si>
  <si>
    <t>x</t>
  </si>
  <si>
    <t>b.     Cash Ratio</t>
  </si>
  <si>
    <t>Kas+Deposito+Surat berharga Jk. Pendek</t>
  </si>
  <si>
    <t>KONDISI KEUANGAN JK. PANJANG</t>
  </si>
  <si>
    <t>a.     Total Aset to Total Debt</t>
  </si>
  <si>
    <t xml:space="preserve">Jumlah Aset </t>
  </si>
  <si>
    <t>Jumlah Pinjaman</t>
  </si>
  <si>
    <t>b.     Long Term Debt To Equity</t>
  </si>
  <si>
    <t>Pinjaman Jk. Panjang</t>
  </si>
  <si>
    <t>Total Ekuitas</t>
  </si>
  <si>
    <t>c.     Net Debt EBITDA</t>
  </si>
  <si>
    <t>Jumlah Pinjaman-Kas dan Setara Kas</t>
  </si>
  <si>
    <t>EBITDA</t>
  </si>
  <si>
    <t>RASIO HASIL USAHA</t>
  </si>
  <si>
    <t>a.     BOPO atau OR (Operating Ratio)</t>
  </si>
  <si>
    <t>Beban Operasi</t>
  </si>
  <si>
    <t>Pendapatan Operasi</t>
  </si>
  <si>
    <t>%</t>
  </si>
  <si>
    <t>b.     Return On Capital Employed (ROCE)</t>
  </si>
  <si>
    <t>Laba Setelah Pajak</t>
  </si>
  <si>
    <t>Total Aset-ATDK-Aset Lain-lain</t>
  </si>
  <si>
    <t>c.     EBITDA</t>
  </si>
  <si>
    <t>EBIT+Beban Penyusutan</t>
  </si>
  <si>
    <t>Ebit 2022</t>
  </si>
  <si>
    <t>Pinjaman</t>
  </si>
  <si>
    <t>Penyusutan</t>
  </si>
  <si>
    <t>d.     Net Profit Margin</t>
  </si>
  <si>
    <t>Laba Bersih</t>
  </si>
  <si>
    <t>e.     Operating Cash Flow To Sales</t>
  </si>
  <si>
    <t>Arus Kas Operasi</t>
  </si>
  <si>
    <t>EKSPLOITASI</t>
  </si>
  <si>
    <t>a. Pendapatan Usaha</t>
  </si>
  <si>
    <t>b. Beban Usaha</t>
  </si>
  <si>
    <t xml:space="preserve">     Laba (Rugi) Usaha</t>
  </si>
  <si>
    <t>c. Pend. dan Beban Di Luar Usaha</t>
  </si>
  <si>
    <t>- Pendapatan</t>
  </si>
  <si>
    <t>- Biaya</t>
  </si>
  <si>
    <t>- dan/Ventura Bersama</t>
  </si>
  <si>
    <t>Laba (Rugi) Di Luar Usaha</t>
  </si>
  <si>
    <t>d. Bagian Laba Investasi</t>
  </si>
  <si>
    <t>Laba Sblm Bunga &amp; Penug Pemerintah</t>
  </si>
  <si>
    <t>e. Biaya Bunga Pinjaman</t>
  </si>
  <si>
    <t>f. Biaya Penugasan</t>
  </si>
  <si>
    <t>g. PPH Badan</t>
  </si>
  <si>
    <t>Biaya Komprehensif Lainnya</t>
  </si>
  <si>
    <t>Laba Tahun Berjalan</t>
  </si>
  <si>
    <t>Laba yg dpt Diatribusikan Kpd:</t>
  </si>
  <si>
    <t>i. Kepentingan Non Pengendali</t>
  </si>
  <si>
    <t>Rasio Operasi (%)</t>
  </si>
  <si>
    <t>Rasio Kerja (%)</t>
  </si>
  <si>
    <t>INVESTASI</t>
  </si>
  <si>
    <t>KAS</t>
  </si>
  <si>
    <t>- Saldo Awal Kas dan Setara Kas</t>
  </si>
  <si>
    <t>- Saldo Akhir Kas dan Setara Kas</t>
  </si>
  <si>
    <t xml:space="preserve">REALISASI TAHUN 2020 </t>
  </si>
  <si>
    <t>RKAP 2021</t>
  </si>
  <si>
    <t>USULAN TAHUN 2022</t>
  </si>
  <si>
    <t>6:4</t>
  </si>
  <si>
    <t>6:5</t>
  </si>
  <si>
    <t>7:6</t>
  </si>
  <si>
    <t>KECEND. (%)</t>
  </si>
  <si>
    <t>-</t>
  </si>
  <si>
    <t>REALISASI 2021</t>
  </si>
  <si>
    <t>h. Pemilik Entitas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</si>
</sst>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_(* #,##0_);_(* \(#,##0\);_(* &quot;-&quot;??_);_(@_)"/>
    <numFmt numFmtId="168" formatCode="_([$€]* #,##0.00_);_([$€]* \(#,##0.00\);_([$€]* &quot;-&quot;??_);_(@_)"/>
    <numFmt numFmtId="169" formatCode="_(* #,##0.00_);_(* \(#,##0.00\);_(* &quot;-&quot;_);_(@_)"/>
    <numFmt numFmtId="170" formatCode="_-* #,##0.000_-;\-* #,##0.000_-;_-* &quot;-&quot;??_-;_-@_-"/>
    <numFmt numFmtId="171" formatCode="_(* #,##0.0_);_(* \(#,##0.0\);_(* &quot;-&quot;??_);_(@_)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theme="0"/>
      <name val="Arial"/>
      <family val="2"/>
    </font>
    <font>
      <sz val="13"/>
      <color rgb="FF000000"/>
      <name val="Calibri"/>
      <family val="2"/>
    </font>
    <font>
      <b/>
      <sz val="14"/>
      <color rgb="FF000000"/>
      <name val="Calibri"/>
      <family val="2"/>
    </font>
    <font>
      <b/>
      <sz val="13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  <charset val="1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1"/>
      <name val="Footlight MT Light"/>
      <family val="1"/>
    </font>
    <font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  <charset val="1"/>
    </font>
    <font>
      <sz val="14"/>
      <name val="Calibri"/>
      <family val="2"/>
      <charset val="1"/>
    </font>
    <font>
      <sz val="13"/>
      <name val="Calibri"/>
      <family val="2"/>
      <charset val="1"/>
    </font>
    <font>
      <b/>
      <sz val="14"/>
      <name val="Calibri"/>
      <family val="2"/>
      <charset val="1"/>
    </font>
    <font>
      <b/>
      <sz val="13"/>
      <name val="Calibri"/>
      <family val="2"/>
      <charset val="1"/>
    </font>
    <font>
      <b/>
      <sz val="12"/>
      <name val="Calibri"/>
      <family val="2"/>
      <charset val="1"/>
      <scheme val="minor"/>
    </font>
    <font>
      <sz val="12"/>
      <name val="Arial"/>
      <family val="2"/>
    </font>
    <font>
      <sz val="12"/>
      <name val="Calibri"/>
      <family val="2"/>
      <charset val="1"/>
    </font>
    <font>
      <sz val="13"/>
      <name val="Calibri"/>
      <family val="2"/>
    </font>
    <font>
      <b/>
      <sz val="14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b/>
      <sz val="13"/>
      <name val="Calibri"/>
      <family val="2"/>
    </font>
    <font>
      <sz val="11"/>
      <name val="Calibri"/>
      <family val="2"/>
      <charset val="1"/>
      <scheme val="minor"/>
    </font>
    <font>
      <u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B5F89"/>
        <bgColor indexed="64"/>
      </patternFill>
    </fill>
    <fill>
      <patternFill patternType="solid">
        <fgColor rgb="FFCCD8E6"/>
        <bgColor indexed="64"/>
      </patternFill>
    </fill>
    <fill>
      <patternFill patternType="solid">
        <fgColor rgb="FFE7EC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0" borderId="0"/>
    <xf numFmtId="168" fontId="23" fillId="0" borderId="0"/>
    <xf numFmtId="0" fontId="4" fillId="0" borderId="0"/>
    <xf numFmtId="43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9">
    <xf numFmtId="0" fontId="0" fillId="0" borderId="0" xfId="0"/>
    <xf numFmtId="49" fontId="5" fillId="0" borderId="0" xfId="1" applyNumberFormat="1" applyFont="1" applyFill="1" applyBorder="1" applyAlignment="1" applyProtection="1">
      <alignment horizontal="left" vertical="center"/>
      <protection locked="0"/>
    </xf>
    <xf numFmtId="0" fontId="3" fillId="0" borderId="0" xfId="4"/>
    <xf numFmtId="0" fontId="8" fillId="3" borderId="7" xfId="4" applyFont="1" applyFill="1" applyBorder="1" applyAlignment="1">
      <alignment horizontal="center" vertical="center" wrapText="1" readingOrder="1"/>
    </xf>
    <xf numFmtId="3" fontId="8" fillId="3" borderId="7" xfId="4" applyNumberFormat="1" applyFont="1" applyFill="1" applyBorder="1" applyAlignment="1">
      <alignment horizontal="center" vertical="center" wrapText="1" readingOrder="1"/>
    </xf>
    <xf numFmtId="166" fontId="0" fillId="0" borderId="0" xfId="5" applyNumberFormat="1" applyFont="1"/>
    <xf numFmtId="165" fontId="0" fillId="0" borderId="0" xfId="5" applyFont="1"/>
    <xf numFmtId="0" fontId="12" fillId="4" borderId="8" xfId="0" applyFont="1" applyFill="1" applyBorder="1" applyAlignment="1">
      <alignment horizontal="left" vertical="center" wrapText="1" readingOrder="1"/>
    </xf>
    <xf numFmtId="0" fontId="13" fillId="4" borderId="8" xfId="0" applyFont="1" applyFill="1" applyBorder="1" applyAlignment="1">
      <alignment horizontal="center" vertical="center" wrapText="1" readingOrder="1"/>
    </xf>
    <xf numFmtId="0" fontId="14" fillId="0" borderId="0" xfId="0" applyFont="1"/>
    <xf numFmtId="0" fontId="15" fillId="3" borderId="7" xfId="0" applyFont="1" applyFill="1" applyBorder="1" applyAlignment="1">
      <alignment horizontal="left" vertical="center" wrapText="1" readingOrder="1"/>
    </xf>
    <xf numFmtId="43" fontId="15" fillId="3" borderId="7" xfId="1" applyFont="1" applyFill="1" applyBorder="1" applyAlignment="1">
      <alignment horizontal="right" vertical="center" wrapText="1" indent="1" readingOrder="1"/>
    </xf>
    <xf numFmtId="3" fontId="15" fillId="3" borderId="7" xfId="0" applyNumberFormat="1" applyFont="1" applyFill="1" applyBorder="1" applyAlignment="1">
      <alignment horizontal="right" vertical="center" wrapText="1" indent="1" readingOrder="1"/>
    </xf>
    <xf numFmtId="0" fontId="15" fillId="4" borderId="7" xfId="0" applyFont="1" applyFill="1" applyBorder="1" applyAlignment="1">
      <alignment horizontal="left" vertical="center" wrapText="1" readingOrder="1"/>
    </xf>
    <xf numFmtId="167" fontId="15" fillId="4" borderId="7" xfId="1" applyNumberFormat="1" applyFont="1" applyFill="1" applyBorder="1" applyAlignment="1">
      <alignment horizontal="right" vertical="center" wrapText="1" indent="1" readingOrder="1"/>
    </xf>
    <xf numFmtId="167" fontId="15" fillId="4" borderId="7" xfId="0" applyNumberFormat="1" applyFont="1" applyFill="1" applyBorder="1" applyAlignment="1">
      <alignment horizontal="right" vertical="center" wrapText="1" indent="1" readingOrder="1"/>
    </xf>
    <xf numFmtId="167" fontId="15" fillId="3" borderId="7" xfId="1" applyNumberFormat="1" applyFont="1" applyFill="1" applyBorder="1" applyAlignment="1">
      <alignment horizontal="right" vertical="center" wrapText="1" indent="1" readingOrder="1"/>
    </xf>
    <xf numFmtId="167" fontId="16" fillId="3" borderId="7" xfId="1" applyNumberFormat="1" applyFont="1" applyFill="1" applyBorder="1" applyAlignment="1">
      <alignment horizontal="right" vertical="center" wrapText="1" indent="1" readingOrder="1"/>
    </xf>
    <xf numFmtId="0" fontId="15" fillId="3" borderId="7" xfId="1" applyNumberFormat="1" applyFont="1" applyFill="1" applyBorder="1" applyAlignment="1">
      <alignment horizontal="right" vertical="center" wrapText="1" indent="1" readingOrder="1"/>
    </xf>
    <xf numFmtId="0" fontId="16" fillId="4" borderId="7" xfId="0" applyFont="1" applyFill="1" applyBorder="1" applyAlignment="1">
      <alignment horizontal="left" vertical="center" wrapText="1" readingOrder="1"/>
    </xf>
    <xf numFmtId="164" fontId="0" fillId="0" borderId="0" xfId="2" applyFont="1"/>
    <xf numFmtId="164" fontId="0" fillId="0" borderId="0" xfId="0" applyNumberFormat="1"/>
    <xf numFmtId="167" fontId="17" fillId="3" borderId="8" xfId="1" applyNumberFormat="1" applyFont="1" applyFill="1" applyBorder="1" applyAlignment="1">
      <alignment horizontal="right" vertical="center" wrapText="1" indent="1"/>
    </xf>
    <xf numFmtId="167" fontId="18" fillId="4" borderId="7" xfId="1" applyNumberFormat="1" applyFont="1" applyFill="1" applyBorder="1" applyAlignment="1">
      <alignment horizontal="right" vertical="center" wrapText="1" indent="1"/>
    </xf>
    <xf numFmtId="166" fontId="16" fillId="4" borderId="7" xfId="1" applyNumberFormat="1" applyFont="1" applyFill="1" applyBorder="1" applyAlignment="1">
      <alignment horizontal="right" vertical="center" wrapText="1" indent="1" readingOrder="1"/>
    </xf>
    <xf numFmtId="10" fontId="16" fillId="4" borderId="7" xfId="3" applyNumberFormat="1" applyFont="1" applyFill="1" applyBorder="1" applyAlignment="1">
      <alignment horizontal="right" vertical="center" wrapText="1" indent="1" readingOrder="1"/>
    </xf>
    <xf numFmtId="0" fontId="16" fillId="3" borderId="7" xfId="0" applyFont="1" applyFill="1" applyBorder="1" applyAlignment="1">
      <alignment horizontal="left" vertical="center" wrapText="1" readingOrder="1"/>
    </xf>
    <xf numFmtId="166" fontId="16" fillId="3" borderId="7" xfId="1" applyNumberFormat="1" applyFont="1" applyFill="1" applyBorder="1" applyAlignment="1">
      <alignment horizontal="right" vertical="center" wrapText="1" indent="1" readingOrder="1"/>
    </xf>
    <xf numFmtId="43" fontId="16" fillId="3" borderId="7" xfId="1" applyFont="1" applyFill="1" applyBorder="1" applyAlignment="1">
      <alignment horizontal="right" vertical="center" wrapText="1" indent="1" readingOrder="1"/>
    </xf>
    <xf numFmtId="0" fontId="20" fillId="0" borderId="0" xfId="0" applyFont="1"/>
    <xf numFmtId="0" fontId="3" fillId="0" borderId="0" xfId="4" applyFill="1"/>
    <xf numFmtId="166" fontId="3" fillId="0" borderId="0" xfId="4" applyNumberFormat="1" applyFill="1"/>
    <xf numFmtId="0" fontId="8" fillId="0" borderId="9" xfId="4" applyFont="1" applyFill="1" applyBorder="1" applyAlignment="1">
      <alignment horizontal="center" vertical="center" wrapText="1" readingOrder="1"/>
    </xf>
    <xf numFmtId="3" fontId="8" fillId="0" borderId="9" xfId="4" applyNumberFormat="1" applyFont="1" applyFill="1" applyBorder="1" applyAlignment="1">
      <alignment horizontal="center" vertical="center" wrapText="1" readingOrder="1"/>
    </xf>
    <xf numFmtId="0" fontId="9" fillId="0" borderId="9" xfId="4" applyFont="1" applyFill="1" applyBorder="1" applyAlignment="1">
      <alignment horizontal="left" vertical="top" wrapText="1" readingOrder="1"/>
    </xf>
    <xf numFmtId="3" fontId="8" fillId="0" borderId="9" xfId="4" applyNumberFormat="1" applyFont="1" applyFill="1" applyBorder="1" applyAlignment="1">
      <alignment horizontal="right" vertical="center" wrapText="1" readingOrder="1"/>
    </xf>
    <xf numFmtId="0" fontId="9" fillId="0" borderId="9" xfId="4" applyFont="1" applyFill="1" applyBorder="1" applyAlignment="1">
      <alignment horizontal="left" vertical="center" wrapText="1" readingOrder="1"/>
    </xf>
    <xf numFmtId="3" fontId="10" fillId="0" borderId="9" xfId="4" applyNumberFormat="1" applyFont="1" applyFill="1" applyBorder="1" applyAlignment="1">
      <alignment horizontal="right" vertical="center" wrapText="1" readingOrder="1"/>
    </xf>
    <xf numFmtId="43" fontId="10" fillId="0" borderId="9" xfId="1" applyNumberFormat="1" applyFont="1" applyFill="1" applyBorder="1" applyAlignment="1">
      <alignment horizontal="right" vertical="center" wrapText="1" readingOrder="1"/>
    </xf>
    <xf numFmtId="0" fontId="11" fillId="0" borderId="9" xfId="4" applyFont="1" applyFill="1" applyBorder="1" applyAlignment="1">
      <alignment horizontal="left" vertical="center" wrapText="1" readingOrder="1"/>
    </xf>
    <xf numFmtId="43" fontId="8" fillId="0" borderId="9" xfId="1" applyNumberFormat="1" applyFont="1" applyFill="1" applyBorder="1" applyAlignment="1">
      <alignment horizontal="right" vertical="center" wrapText="1" readingOrder="1"/>
    </xf>
    <xf numFmtId="166" fontId="8" fillId="0" borderId="9" xfId="5" applyNumberFormat="1" applyFont="1" applyFill="1" applyBorder="1" applyAlignment="1">
      <alignment horizontal="right" vertical="center" wrapText="1" readingOrder="1"/>
    </xf>
    <xf numFmtId="167" fontId="8" fillId="0" borderId="9" xfId="1" applyNumberFormat="1" applyFont="1" applyFill="1" applyBorder="1" applyAlignment="1">
      <alignment horizontal="right" vertical="center" wrapText="1" readingOrder="1"/>
    </xf>
    <xf numFmtId="3" fontId="8" fillId="0" borderId="9" xfId="5" applyNumberFormat="1" applyFont="1" applyFill="1" applyBorder="1" applyAlignment="1">
      <alignment horizontal="right" vertical="center" wrapText="1" readingOrder="1"/>
    </xf>
    <xf numFmtId="43" fontId="8" fillId="0" borderId="9" xfId="1" applyFont="1" applyFill="1" applyBorder="1" applyAlignment="1">
      <alignment horizontal="right" vertical="center" wrapText="1" readingOrder="1"/>
    </xf>
    <xf numFmtId="165" fontId="8" fillId="0" borderId="9" xfId="5" applyFont="1" applyFill="1" applyBorder="1" applyAlignment="1">
      <alignment horizontal="right" vertical="center" wrapText="1" readingOrder="1"/>
    </xf>
    <xf numFmtId="3" fontId="10" fillId="0" borderId="9" xfId="5" applyNumberFormat="1" applyFont="1" applyFill="1" applyBorder="1" applyAlignment="1">
      <alignment horizontal="right" vertical="center" wrapText="1" readingOrder="1"/>
    </xf>
    <xf numFmtId="0" fontId="11" fillId="0" borderId="9" xfId="4" applyFont="1" applyFill="1" applyBorder="1" applyAlignment="1">
      <alignment vertical="center" wrapText="1" readingOrder="1"/>
    </xf>
    <xf numFmtId="167" fontId="8" fillId="0" borderId="9" xfId="4" applyNumberFormat="1" applyFont="1" applyFill="1" applyBorder="1" applyAlignment="1">
      <alignment horizontal="right" vertical="center" wrapText="1" readingOrder="1"/>
    </xf>
    <xf numFmtId="0" fontId="9" fillId="0" borderId="9" xfId="4" applyFont="1" applyFill="1" applyBorder="1" applyAlignment="1">
      <alignment horizontal="center" vertical="top" wrapText="1" readingOrder="1"/>
    </xf>
    <xf numFmtId="0" fontId="9" fillId="0" borderId="9" xfId="4" applyFont="1" applyFill="1" applyBorder="1" applyAlignment="1">
      <alignment horizontal="center" vertical="center" wrapText="1" readingOrder="1"/>
    </xf>
    <xf numFmtId="0" fontId="11" fillId="0" borderId="9" xfId="4" applyFont="1" applyFill="1" applyBorder="1" applyAlignment="1">
      <alignment horizontal="center" vertical="center" wrapText="1" readingOrder="1"/>
    </xf>
    <xf numFmtId="0" fontId="24" fillId="0" borderId="0" xfId="0" applyFont="1" applyFill="1"/>
    <xf numFmtId="41" fontId="24" fillId="0" borderId="0" xfId="0" applyNumberFormat="1" applyFont="1" applyFill="1"/>
    <xf numFmtId="0" fontId="25" fillId="5" borderId="0" xfId="0" applyFont="1" applyFill="1"/>
    <xf numFmtId="0" fontId="24" fillId="5" borderId="0" xfId="0" applyFont="1" applyFill="1"/>
    <xf numFmtId="41" fontId="24" fillId="5" borderId="0" xfId="0" applyNumberFormat="1" applyFont="1" applyFill="1"/>
    <xf numFmtId="0" fontId="26" fillId="0" borderId="9" xfId="0" applyFont="1" applyFill="1" applyBorder="1" applyAlignment="1">
      <alignment horizontal="center" vertical="center"/>
    </xf>
    <xf numFmtId="41" fontId="26" fillId="0" borderId="9" xfId="0" applyNumberFormat="1" applyFont="1" applyFill="1" applyBorder="1" applyAlignment="1">
      <alignment horizontal="center" vertical="center"/>
    </xf>
    <xf numFmtId="41" fontId="26" fillId="0" borderId="9" xfId="0" applyNumberFormat="1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vertical="center"/>
    </xf>
    <xf numFmtId="1" fontId="26" fillId="0" borderId="9" xfId="0" applyNumberFormat="1" applyFont="1" applyFill="1" applyBorder="1" applyAlignment="1">
      <alignment horizontal="right" vertical="center" wrapText="1"/>
    </xf>
    <xf numFmtId="0" fontId="26" fillId="0" borderId="9" xfId="0" applyFont="1" applyFill="1" applyBorder="1" applyAlignment="1">
      <alignment vertical="center"/>
    </xf>
    <xf numFmtId="41" fontId="26" fillId="0" borderId="9" xfId="9" applyNumberFormat="1" applyFont="1" applyFill="1" applyBorder="1" applyAlignment="1">
      <alignment vertical="center"/>
    </xf>
    <xf numFmtId="41" fontId="20" fillId="0" borderId="9" xfId="9" applyNumberFormat="1" applyFont="1" applyFill="1" applyBorder="1" applyAlignment="1">
      <alignment vertical="center"/>
    </xf>
    <xf numFmtId="169" fontId="26" fillId="0" borderId="9" xfId="9" applyNumberFormat="1" applyFont="1" applyFill="1" applyBorder="1" applyAlignment="1">
      <alignment vertical="center"/>
    </xf>
    <xf numFmtId="0" fontId="20" fillId="0" borderId="9" xfId="0" applyFont="1" applyFill="1" applyBorder="1" applyAlignment="1">
      <alignment horizontal="center" vertical="center"/>
    </xf>
    <xf numFmtId="1" fontId="20" fillId="0" borderId="9" xfId="0" applyNumberFormat="1" applyFont="1" applyFill="1" applyBorder="1" applyAlignment="1">
      <alignment horizontal="right" vertical="center" wrapText="1"/>
    </xf>
    <xf numFmtId="169" fontId="20" fillId="0" borderId="9" xfId="9" applyNumberFormat="1" applyFont="1" applyFill="1" applyBorder="1" applyAlignment="1">
      <alignment vertical="center"/>
    </xf>
    <xf numFmtId="0" fontId="27" fillId="0" borderId="9" xfId="0" applyFont="1" applyFill="1" applyBorder="1" applyAlignment="1">
      <alignment vertical="center"/>
    </xf>
    <xf numFmtId="0" fontId="27" fillId="0" borderId="0" xfId="0" applyFont="1" applyFill="1"/>
    <xf numFmtId="0" fontId="20" fillId="0" borderId="0" xfId="0" applyFont="1" applyFill="1"/>
    <xf numFmtId="41" fontId="20" fillId="0" borderId="0" xfId="0" applyNumberFormat="1" applyFont="1" applyFill="1"/>
    <xf numFmtId="0" fontId="3" fillId="0" borderId="0" xfId="4" applyAlignment="1">
      <alignment horizontal="center"/>
    </xf>
    <xf numFmtId="164" fontId="3" fillId="0" borderId="0" xfId="4" applyNumberFormat="1"/>
    <xf numFmtId="0" fontId="28" fillId="0" borderId="9" xfId="4" applyFont="1" applyBorder="1" applyAlignment="1">
      <alignment horizontal="center" vertical="center"/>
    </xf>
    <xf numFmtId="164" fontId="28" fillId="0" borderId="9" xfId="4" applyNumberFormat="1" applyFont="1" applyBorder="1" applyAlignment="1">
      <alignment horizontal="center" vertical="center"/>
    </xf>
    <xf numFmtId="0" fontId="29" fillId="0" borderId="9" xfId="4" applyFont="1" applyBorder="1" applyAlignment="1">
      <alignment horizontal="center"/>
    </xf>
    <xf numFmtId="0" fontId="30" fillId="0" borderId="14" xfId="4" applyFont="1" applyBorder="1" applyAlignment="1">
      <alignment horizontal="center"/>
    </xf>
    <xf numFmtId="0" fontId="30" fillId="0" borderId="18" xfId="4" applyFont="1" applyBorder="1" applyAlignment="1">
      <alignment horizontal="center"/>
    </xf>
    <xf numFmtId="0" fontId="30" fillId="0" borderId="19" xfId="4" applyFont="1" applyBorder="1" applyAlignment="1">
      <alignment horizontal="center"/>
    </xf>
    <xf numFmtId="0" fontId="30" fillId="0" borderId="20" xfId="4" applyFont="1" applyBorder="1" applyAlignment="1">
      <alignment horizontal="center"/>
    </xf>
    <xf numFmtId="164" fontId="30" fillId="0" borderId="20" xfId="4" applyNumberFormat="1" applyFont="1" applyBorder="1" applyAlignment="1">
      <alignment horizontal="center"/>
    </xf>
    <xf numFmtId="0" fontId="3" fillId="0" borderId="20" xfId="4" applyBorder="1" applyAlignment="1">
      <alignment horizontal="center"/>
    </xf>
    <xf numFmtId="0" fontId="3" fillId="0" borderId="18" xfId="4" applyBorder="1"/>
    <xf numFmtId="0" fontId="3" fillId="0" borderId="19" xfId="4" applyBorder="1"/>
    <xf numFmtId="0" fontId="3" fillId="0" borderId="20" xfId="4" applyBorder="1"/>
    <xf numFmtId="164" fontId="3" fillId="0" borderId="20" xfId="4" applyNumberFormat="1" applyBorder="1"/>
    <xf numFmtId="0" fontId="28" fillId="0" borderId="18" xfId="4" applyFont="1" applyBorder="1" applyAlignment="1">
      <alignment horizontal="right"/>
    </xf>
    <xf numFmtId="0" fontId="28" fillId="0" borderId="19" xfId="4" applyFont="1" applyBorder="1"/>
    <xf numFmtId="165" fontId="0" fillId="0" borderId="20" xfId="5" applyFont="1" applyBorder="1"/>
    <xf numFmtId="170" fontId="0" fillId="0" borderId="20" xfId="5" applyNumberFormat="1" applyFont="1" applyBorder="1"/>
    <xf numFmtId="165" fontId="0" fillId="0" borderId="20" xfId="5" applyNumberFormat="1" applyFont="1" applyBorder="1"/>
    <xf numFmtId="166" fontId="0" fillId="0" borderId="20" xfId="5" applyNumberFormat="1" applyFont="1" applyBorder="1"/>
    <xf numFmtId="0" fontId="28" fillId="0" borderId="20" xfId="4" applyFont="1" applyBorder="1" applyAlignment="1">
      <alignment horizontal="center"/>
    </xf>
    <xf numFmtId="0" fontId="28" fillId="0" borderId="18" xfId="4" applyFont="1" applyBorder="1"/>
    <xf numFmtId="0" fontId="28" fillId="0" borderId="20" xfId="4" applyFont="1" applyBorder="1"/>
    <xf numFmtId="167" fontId="28" fillId="0" borderId="9" xfId="5" applyNumberFormat="1" applyFont="1" applyFill="1" applyBorder="1" applyAlignment="1">
      <alignment horizontal="right"/>
    </xf>
    <xf numFmtId="170" fontId="28" fillId="0" borderId="9" xfId="5" applyNumberFormat="1" applyFont="1" applyBorder="1"/>
    <xf numFmtId="165" fontId="28" fillId="0" borderId="9" xfId="5" applyNumberFormat="1" applyFont="1" applyBorder="1"/>
    <xf numFmtId="0" fontId="28" fillId="0" borderId="0" xfId="4" applyFont="1"/>
    <xf numFmtId="0" fontId="3" fillId="0" borderId="19" xfId="4" quotePrefix="1" applyBorder="1"/>
    <xf numFmtId="167" fontId="3" fillId="0" borderId="20" xfId="4" applyNumberFormat="1" applyBorder="1"/>
    <xf numFmtId="43" fontId="0" fillId="0" borderId="20" xfId="5" applyNumberFormat="1" applyFont="1" applyBorder="1"/>
    <xf numFmtId="167" fontId="28" fillId="0" borderId="9" xfId="4" applyNumberFormat="1" applyFont="1" applyBorder="1"/>
    <xf numFmtId="164" fontId="28" fillId="0" borderId="9" xfId="4" applyNumberFormat="1" applyFont="1" applyBorder="1"/>
    <xf numFmtId="43" fontId="28" fillId="0" borderId="9" xfId="5" applyNumberFormat="1" applyFont="1" applyBorder="1"/>
    <xf numFmtId="167" fontId="3" fillId="0" borderId="0" xfId="4" applyNumberFormat="1"/>
    <xf numFmtId="164" fontId="0" fillId="0" borderId="20" xfId="5" applyNumberFormat="1" applyFont="1" applyBorder="1"/>
    <xf numFmtId="167" fontId="4" fillId="0" borderId="9" xfId="5" applyNumberFormat="1" applyFont="1" applyBorder="1"/>
    <xf numFmtId="165" fontId="4" fillId="0" borderId="9" xfId="5" applyFont="1" applyBorder="1"/>
    <xf numFmtId="164" fontId="4" fillId="0" borderId="9" xfId="5" applyNumberFormat="1" applyFont="1" applyBorder="1"/>
    <xf numFmtId="43" fontId="0" fillId="0" borderId="9" xfId="5" applyNumberFormat="1" applyFont="1" applyBorder="1"/>
    <xf numFmtId="165" fontId="3" fillId="0" borderId="0" xfId="4" applyNumberFormat="1"/>
    <xf numFmtId="167" fontId="0" fillId="0" borderId="20" xfId="5" applyNumberFormat="1" applyFont="1" applyBorder="1"/>
    <xf numFmtId="0" fontId="3" fillId="0" borderId="15" xfId="4" applyBorder="1" applyAlignment="1">
      <alignment horizontal="center"/>
    </xf>
    <xf numFmtId="0" fontId="3" fillId="0" borderId="12" xfId="4" applyBorder="1"/>
    <xf numFmtId="0" fontId="3" fillId="0" borderId="13" xfId="4" applyBorder="1"/>
    <xf numFmtId="0" fontId="3" fillId="0" borderId="15" xfId="4" applyBorder="1"/>
    <xf numFmtId="164" fontId="3" fillId="0" borderId="15" xfId="4" applyNumberFormat="1" applyBorder="1"/>
    <xf numFmtId="170" fontId="0" fillId="0" borderId="15" xfId="5" applyNumberFormat="1" applyFont="1" applyBorder="1"/>
    <xf numFmtId="43" fontId="15" fillId="4" borderId="7" xfId="0" applyNumberFormat="1" applyFont="1" applyFill="1" applyBorder="1" applyAlignment="1">
      <alignment horizontal="right" vertical="center" wrapText="1" indent="1" readingOrder="1"/>
    </xf>
    <xf numFmtId="43" fontId="16" fillId="4" borderId="7" xfId="0" applyNumberFormat="1" applyFont="1" applyFill="1" applyBorder="1" applyAlignment="1">
      <alignment horizontal="right" vertical="center" wrapText="1" indent="1" readingOrder="1"/>
    </xf>
    <xf numFmtId="169" fontId="16" fillId="3" borderId="7" xfId="1" applyNumberFormat="1" applyFont="1" applyFill="1" applyBorder="1" applyAlignment="1">
      <alignment horizontal="right" vertical="center" wrapText="1" indent="1" readingOrder="1"/>
    </xf>
    <xf numFmtId="43" fontId="0" fillId="0" borderId="0" xfId="1" applyFont="1"/>
    <xf numFmtId="165" fontId="0" fillId="0" borderId="0" xfId="0" applyNumberFormat="1"/>
    <xf numFmtId="167" fontId="31" fillId="4" borderId="7" xfId="1" applyNumberFormat="1" applyFont="1" applyFill="1" applyBorder="1" applyAlignment="1">
      <alignment horizontal="right" vertical="center" wrapText="1" indent="1" readingOrder="1"/>
    </xf>
    <xf numFmtId="167" fontId="32" fillId="3" borderId="8" xfId="1" applyNumberFormat="1" applyFont="1" applyFill="1" applyBorder="1" applyAlignment="1">
      <alignment horizontal="right" vertical="center" wrapText="1" indent="1" readingOrder="1"/>
    </xf>
    <xf numFmtId="167" fontId="32" fillId="4" borderId="7" xfId="1" applyNumberFormat="1" applyFont="1" applyFill="1" applyBorder="1" applyAlignment="1">
      <alignment horizontal="right" vertical="center" wrapText="1" indent="1" readingOrder="1"/>
    </xf>
    <xf numFmtId="167" fontId="32" fillId="3" borderId="7" xfId="1" applyNumberFormat="1" applyFont="1" applyFill="1" applyBorder="1" applyAlignment="1">
      <alignment horizontal="right" vertical="center" wrapText="1" indent="1" readingOrder="1"/>
    </xf>
    <xf numFmtId="9" fontId="3" fillId="0" borderId="0" xfId="3"/>
    <xf numFmtId="0" fontId="2" fillId="0" borderId="0" xfId="13"/>
    <xf numFmtId="166" fontId="2" fillId="0" borderId="0" xfId="13" applyNumberFormat="1"/>
    <xf numFmtId="166" fontId="0" fillId="0" borderId="0" xfId="14" applyNumberFormat="1" applyFont="1"/>
    <xf numFmtId="165" fontId="0" fillId="0" borderId="0" xfId="14" applyFont="1"/>
    <xf numFmtId="3" fontId="2" fillId="0" borderId="0" xfId="13" applyNumberFormat="1"/>
    <xf numFmtId="0" fontId="1" fillId="0" borderId="0" xfId="15"/>
    <xf numFmtId="0" fontId="12" fillId="4" borderId="8" xfId="0" applyFont="1" applyFill="1" applyBorder="1" applyAlignment="1">
      <alignment horizontal="center" vertical="center" wrapText="1" readingOrder="1"/>
    </xf>
    <xf numFmtId="0" fontId="15" fillId="3" borderId="7" xfId="0" applyFont="1" applyFill="1" applyBorder="1" applyAlignment="1">
      <alignment horizontal="center" vertical="center" wrapText="1" readingOrder="1"/>
    </xf>
    <xf numFmtId="0" fontId="15" fillId="4" borderId="7" xfId="0" applyFont="1" applyFill="1" applyBorder="1" applyAlignment="1">
      <alignment horizontal="center" vertical="center" wrapText="1" readingOrder="1"/>
    </xf>
    <xf numFmtId="0" fontId="16" fillId="4" borderId="7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6" fillId="3" borderId="7" xfId="0" applyFont="1" applyFill="1" applyBorder="1" applyAlignment="1">
      <alignment horizontal="center" vertical="center" wrapText="1" readingOrder="1"/>
    </xf>
    <xf numFmtId="0" fontId="16" fillId="4" borderId="7" xfId="0" applyFont="1" applyFill="1" applyBorder="1" applyAlignment="1">
      <alignment horizontal="center" vertical="center" readingOrder="1"/>
    </xf>
    <xf numFmtId="0" fontId="19" fillId="4" borderId="7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33" fillId="3" borderId="7" xfId="0" applyFont="1" applyFill="1" applyBorder="1" applyAlignment="1">
      <alignment horizontal="left" vertical="center" wrapText="1" readingOrder="1"/>
    </xf>
    <xf numFmtId="4" fontId="15" fillId="3" borderId="7" xfId="0" applyNumberFormat="1" applyFont="1" applyFill="1" applyBorder="1" applyAlignment="1">
      <alignment horizontal="right" vertical="center" wrapText="1" indent="1" readingOrder="1"/>
    </xf>
    <xf numFmtId="43" fontId="15" fillId="4" borderId="7" xfId="1" applyFont="1" applyFill="1" applyBorder="1" applyAlignment="1">
      <alignment horizontal="right" vertical="center" wrapText="1" indent="1" readingOrder="1"/>
    </xf>
    <xf numFmtId="0" fontId="33" fillId="4" borderId="7" xfId="0" applyFont="1" applyFill="1" applyBorder="1" applyAlignment="1">
      <alignment horizontal="left" vertical="center" wrapText="1" readingOrder="1"/>
    </xf>
    <xf numFmtId="0" fontId="33" fillId="3" borderId="8" xfId="0" applyFont="1" applyFill="1" applyBorder="1" applyAlignment="1">
      <alignment horizontal="left" vertical="center" wrapText="1" readingOrder="1"/>
    </xf>
    <xf numFmtId="43" fontId="32" fillId="3" borderId="8" xfId="1" applyFont="1" applyFill="1" applyBorder="1" applyAlignment="1">
      <alignment horizontal="right" vertical="center" wrapText="1" indent="1" readingOrder="1"/>
    </xf>
    <xf numFmtId="43" fontId="32" fillId="4" borderId="7" xfId="1" applyFont="1" applyFill="1" applyBorder="1" applyAlignment="1">
      <alignment horizontal="right" vertical="center" wrapText="1" indent="1" readingOrder="1"/>
    </xf>
    <xf numFmtId="43" fontId="15" fillId="3" borderId="7" xfId="1" applyFont="1" applyFill="1" applyBorder="1" applyAlignment="1">
      <alignment horizontal="center" vertical="center" wrapText="1" readingOrder="1"/>
    </xf>
    <xf numFmtId="167" fontId="15" fillId="4" borderId="7" xfId="1" applyNumberFormat="1" applyFont="1" applyFill="1" applyBorder="1" applyAlignment="1">
      <alignment horizontal="center" vertical="center" wrapText="1" readingOrder="1"/>
    </xf>
    <xf numFmtId="167" fontId="15" fillId="3" borderId="7" xfId="1" applyNumberFormat="1" applyFont="1" applyFill="1" applyBorder="1" applyAlignment="1">
      <alignment horizontal="center" vertical="center" wrapText="1" readingOrder="1"/>
    </xf>
    <xf numFmtId="167" fontId="16" fillId="3" borderId="7" xfId="1" applyNumberFormat="1" applyFont="1" applyFill="1" applyBorder="1" applyAlignment="1">
      <alignment horizontal="center" vertical="center" wrapText="1" readingOrder="1"/>
    </xf>
    <xf numFmtId="167" fontId="31" fillId="4" borderId="7" xfId="1" applyNumberFormat="1" applyFont="1" applyFill="1" applyBorder="1" applyAlignment="1">
      <alignment horizontal="center" vertical="center" wrapText="1" readingOrder="1"/>
    </xf>
    <xf numFmtId="167" fontId="32" fillId="3" borderId="8" xfId="1" applyNumberFormat="1" applyFont="1" applyFill="1" applyBorder="1" applyAlignment="1">
      <alignment horizontal="center" vertical="center" wrapText="1" readingOrder="1"/>
    </xf>
    <xf numFmtId="167" fontId="32" fillId="4" borderId="7" xfId="1" applyNumberFormat="1" applyFont="1" applyFill="1" applyBorder="1" applyAlignment="1">
      <alignment horizontal="center" vertical="center" wrapText="1" readingOrder="1"/>
    </xf>
    <xf numFmtId="167" fontId="32" fillId="3" borderId="7" xfId="1" applyNumberFormat="1" applyFont="1" applyFill="1" applyBorder="1" applyAlignment="1">
      <alignment horizontal="center" vertical="center" wrapText="1" readingOrder="1"/>
    </xf>
    <xf numFmtId="167" fontId="17" fillId="3" borderId="8" xfId="1" applyNumberFormat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left" vertical="center" wrapText="1" readingOrder="1"/>
    </xf>
    <xf numFmtId="43" fontId="18" fillId="3" borderId="8" xfId="1" applyFont="1" applyFill="1" applyBorder="1" applyAlignment="1">
      <alignment horizontal="right" vertical="center" wrapText="1" indent="1"/>
    </xf>
    <xf numFmtId="167" fontId="18" fillId="3" borderId="8" xfId="1" applyNumberFormat="1" applyFont="1" applyFill="1" applyBorder="1" applyAlignment="1">
      <alignment horizontal="center" vertical="center" wrapText="1"/>
    </xf>
    <xf numFmtId="43" fontId="15" fillId="4" borderId="7" xfId="1" applyNumberFormat="1" applyFont="1" applyFill="1" applyBorder="1" applyAlignment="1">
      <alignment horizontal="right" vertical="center" wrapText="1" indent="1" readingOrder="1"/>
    </xf>
    <xf numFmtId="166" fontId="15" fillId="4" borderId="7" xfId="1" applyNumberFormat="1" applyFont="1" applyFill="1" applyBorder="1" applyAlignment="1">
      <alignment horizontal="center" vertical="center" wrapText="1" readingOrder="1"/>
    </xf>
    <xf numFmtId="166" fontId="15" fillId="4" borderId="7" xfId="1" applyNumberFormat="1" applyFont="1" applyFill="1" applyBorder="1" applyAlignment="1">
      <alignment horizontal="right" vertical="center" wrapText="1" indent="1" readingOrder="1"/>
    </xf>
    <xf numFmtId="0" fontId="4" fillId="0" borderId="14" xfId="4" applyFont="1" applyBorder="1" applyAlignment="1">
      <alignment horizontal="center"/>
    </xf>
    <xf numFmtId="0" fontId="4" fillId="0" borderId="19" xfId="4" applyFont="1" applyBorder="1" applyAlignment="1">
      <alignment horizontal="center"/>
    </xf>
    <xf numFmtId="0" fontId="4" fillId="0" borderId="20" xfId="4" applyFont="1" applyBorder="1" applyAlignment="1">
      <alignment horizontal="center"/>
    </xf>
    <xf numFmtId="0" fontId="4" fillId="0" borderId="15" xfId="4" applyFont="1" applyBorder="1" applyAlignment="1">
      <alignment horizontal="center"/>
    </xf>
    <xf numFmtId="0" fontId="0" fillId="0" borderId="0" xfId="0" applyFont="1"/>
    <xf numFmtId="0" fontId="4" fillId="0" borderId="9" xfId="4" applyFont="1" applyBorder="1" applyAlignment="1">
      <alignment horizontal="center"/>
    </xf>
    <xf numFmtId="0" fontId="4" fillId="0" borderId="18" xfId="4" applyFont="1" applyBorder="1" applyAlignment="1">
      <alignment horizontal="left"/>
    </xf>
    <xf numFmtId="0" fontId="28" fillId="0" borderId="0" xfId="0" applyFont="1"/>
    <xf numFmtId="0" fontId="0" fillId="0" borderId="0" xfId="0" applyFont="1" applyAlignment="1">
      <alignment horizontal="center"/>
    </xf>
    <xf numFmtId="49" fontId="0" fillId="0" borderId="9" xfId="4" applyNumberFormat="1" applyFont="1" applyBorder="1" applyAlignment="1">
      <alignment horizontal="center" vertical="center"/>
    </xf>
    <xf numFmtId="49" fontId="0" fillId="0" borderId="17" xfId="4" applyNumberFormat="1" applyFont="1" applyBorder="1" applyAlignment="1">
      <alignment horizontal="center" vertical="center"/>
    </xf>
    <xf numFmtId="0" fontId="4" fillId="0" borderId="20" xfId="4" applyFont="1" applyBorder="1" applyAlignment="1">
      <alignment horizontal="right"/>
    </xf>
    <xf numFmtId="164" fontId="4" fillId="0" borderId="20" xfId="4" applyNumberFormat="1" applyFont="1" applyBorder="1" applyAlignment="1">
      <alignment horizontal="right"/>
    </xf>
    <xf numFmtId="167" fontId="34" fillId="4" borderId="7" xfId="1" applyNumberFormat="1" applyFont="1" applyFill="1" applyBorder="1" applyAlignment="1">
      <alignment horizontal="right" vertical="center" wrapText="1" indent="1" readingOrder="1"/>
    </xf>
    <xf numFmtId="167" fontId="35" fillId="0" borderId="20" xfId="1" applyNumberFormat="1" applyFont="1" applyFill="1" applyBorder="1" applyAlignment="1">
      <alignment horizontal="right"/>
    </xf>
    <xf numFmtId="167" fontId="35" fillId="0" borderId="19" xfId="1" applyNumberFormat="1" applyFont="1" applyFill="1" applyBorder="1" applyAlignment="1">
      <alignment horizontal="right"/>
    </xf>
    <xf numFmtId="167" fontId="35" fillId="0" borderId="20" xfId="1" applyNumberFormat="1" applyFont="1" applyBorder="1" applyAlignment="1">
      <alignment horizontal="right"/>
    </xf>
    <xf numFmtId="43" fontId="34" fillId="4" borderId="7" xfId="0" applyNumberFormat="1" applyFont="1" applyFill="1" applyBorder="1" applyAlignment="1">
      <alignment horizontal="right" vertical="center" wrapText="1" indent="1" readingOrder="1"/>
    </xf>
    <xf numFmtId="0" fontId="35" fillId="0" borderId="18" xfId="4" applyFont="1" applyBorder="1"/>
    <xf numFmtId="0" fontId="35" fillId="0" borderId="19" xfId="4" applyFont="1" applyBorder="1"/>
    <xf numFmtId="0" fontId="35" fillId="0" borderId="20" xfId="4" applyFont="1" applyBorder="1" applyAlignment="1">
      <alignment horizontal="center"/>
    </xf>
    <xf numFmtId="0" fontId="35" fillId="0" borderId="20" xfId="4" applyFont="1" applyBorder="1" applyAlignment="1">
      <alignment horizontal="right" indent="2"/>
    </xf>
    <xf numFmtId="3" fontId="35" fillId="0" borderId="20" xfId="4" applyNumberFormat="1" applyFont="1" applyBorder="1" applyAlignment="1">
      <alignment horizontal="right"/>
    </xf>
    <xf numFmtId="164" fontId="35" fillId="0" borderId="20" xfId="4" applyNumberFormat="1" applyFont="1" applyBorder="1" applyAlignment="1">
      <alignment horizontal="right"/>
    </xf>
    <xf numFmtId="43" fontId="35" fillId="0" borderId="20" xfId="1" applyFont="1" applyBorder="1" applyAlignment="1">
      <alignment horizontal="left" indent="4"/>
    </xf>
    <xf numFmtId="2" fontId="35" fillId="0" borderId="20" xfId="1" applyNumberFormat="1" applyFont="1" applyBorder="1" applyAlignment="1">
      <alignment horizontal="right"/>
    </xf>
    <xf numFmtId="0" fontId="35" fillId="0" borderId="18" xfId="4" applyFont="1" applyBorder="1" applyAlignment="1">
      <alignment horizontal="left"/>
    </xf>
    <xf numFmtId="2" fontId="35" fillId="0" borderId="20" xfId="4" applyNumberFormat="1" applyFont="1" applyBorder="1" applyAlignment="1">
      <alignment horizontal="right"/>
    </xf>
    <xf numFmtId="167" fontId="35" fillId="0" borderId="9" xfId="1" applyNumberFormat="1" applyFont="1" applyBorder="1" applyAlignment="1">
      <alignment horizontal="right"/>
    </xf>
    <xf numFmtId="0" fontId="35" fillId="0" borderId="18" xfId="4" applyFont="1" applyBorder="1" applyAlignment="1">
      <alignment horizontal="center"/>
    </xf>
    <xf numFmtId="166" fontId="35" fillId="0" borderId="20" xfId="5" applyNumberFormat="1" applyFont="1" applyBorder="1" applyAlignment="1">
      <alignment horizontal="right"/>
    </xf>
    <xf numFmtId="170" fontId="35" fillId="0" borderId="20" xfId="5" applyNumberFormat="1" applyFont="1" applyBorder="1" applyAlignment="1">
      <alignment horizontal="right"/>
    </xf>
    <xf numFmtId="170" fontId="35" fillId="0" borderId="19" xfId="5" applyNumberFormat="1" applyFont="1" applyBorder="1" applyAlignment="1">
      <alignment horizontal="right"/>
    </xf>
    <xf numFmtId="165" fontId="35" fillId="0" borderId="19" xfId="5" applyNumberFormat="1" applyFont="1" applyBorder="1" applyAlignment="1">
      <alignment horizontal="right"/>
    </xf>
    <xf numFmtId="49" fontId="35" fillId="0" borderId="18" xfId="4" quotePrefix="1" applyNumberFormat="1" applyFont="1" applyBorder="1" applyAlignment="1">
      <alignment horizontal="left" indent="2"/>
    </xf>
    <xf numFmtId="49" fontId="35" fillId="0" borderId="19" xfId="4" applyNumberFormat="1" applyFont="1" applyBorder="1"/>
    <xf numFmtId="43" fontId="35" fillId="0" borderId="20" xfId="1" applyFont="1" applyBorder="1" applyAlignment="1">
      <alignment horizontal="right"/>
    </xf>
    <xf numFmtId="49" fontId="35" fillId="0" borderId="19" xfId="4" quotePrefix="1" applyNumberFormat="1" applyFont="1" applyBorder="1"/>
    <xf numFmtId="167" fontId="35" fillId="0" borderId="20" xfId="4" applyNumberFormat="1" applyFont="1" applyBorder="1" applyAlignment="1">
      <alignment horizontal="right"/>
    </xf>
    <xf numFmtId="43" fontId="35" fillId="0" borderId="20" xfId="5" applyNumberFormat="1" applyFont="1" applyBorder="1" applyAlignment="1">
      <alignment horizontal="right"/>
    </xf>
    <xf numFmtId="0" fontId="35" fillId="0" borderId="18" xfId="4" applyFont="1" applyBorder="1" applyAlignment="1">
      <alignment horizontal="left" indent="2"/>
    </xf>
    <xf numFmtId="0" fontId="35" fillId="0" borderId="19" xfId="4" quotePrefix="1" applyFont="1" applyBorder="1"/>
    <xf numFmtId="167" fontId="35" fillId="0" borderId="9" xfId="4" applyNumberFormat="1" applyFont="1" applyBorder="1" applyAlignment="1">
      <alignment horizontal="right"/>
    </xf>
    <xf numFmtId="43" fontId="35" fillId="0" borderId="9" xfId="5" applyNumberFormat="1" applyFont="1" applyBorder="1" applyAlignment="1">
      <alignment horizontal="right"/>
    </xf>
    <xf numFmtId="164" fontId="35" fillId="0" borderId="20" xfId="5" applyNumberFormat="1" applyFont="1" applyBorder="1" applyAlignment="1">
      <alignment horizontal="right"/>
    </xf>
    <xf numFmtId="167" fontId="35" fillId="0" borderId="20" xfId="5" applyNumberFormat="1" applyFont="1" applyFill="1" applyBorder="1" applyAlignment="1">
      <alignment horizontal="right"/>
    </xf>
    <xf numFmtId="167" fontId="35" fillId="0" borderId="9" xfId="5" applyNumberFormat="1" applyFont="1" applyBorder="1" applyAlignment="1">
      <alignment horizontal="right"/>
    </xf>
    <xf numFmtId="164" fontId="35" fillId="0" borderId="9" xfId="5" applyNumberFormat="1" applyFont="1" applyBorder="1" applyAlignment="1">
      <alignment horizontal="right"/>
    </xf>
    <xf numFmtId="43" fontId="35" fillId="0" borderId="9" xfId="1" applyFont="1" applyBorder="1" applyAlignment="1">
      <alignment horizontal="right"/>
    </xf>
    <xf numFmtId="167" fontId="35" fillId="0" borderId="14" xfId="5" applyNumberFormat="1" applyFont="1" applyFill="1" applyBorder="1" applyAlignment="1">
      <alignment horizontal="right"/>
    </xf>
    <xf numFmtId="43" fontId="35" fillId="0" borderId="14" xfId="5" applyNumberFormat="1" applyFont="1" applyBorder="1" applyAlignment="1">
      <alignment horizontal="right"/>
    </xf>
    <xf numFmtId="0" fontId="35" fillId="0" borderId="15" xfId="4" applyFont="1" applyBorder="1" applyAlignment="1">
      <alignment horizontal="right"/>
    </xf>
    <xf numFmtId="165" fontId="35" fillId="0" borderId="15" xfId="5" applyFont="1" applyBorder="1" applyAlignment="1">
      <alignment horizontal="right"/>
    </xf>
    <xf numFmtId="164" fontId="35" fillId="0" borderId="15" xfId="4" applyNumberFormat="1" applyFont="1" applyBorder="1" applyAlignment="1">
      <alignment horizontal="right"/>
    </xf>
    <xf numFmtId="170" fontId="35" fillId="0" borderId="15" xfId="5" applyNumberFormat="1" applyFont="1" applyBorder="1" applyAlignment="1">
      <alignment horizontal="right"/>
    </xf>
    <xf numFmtId="165" fontId="35" fillId="0" borderId="20" xfId="5" applyFont="1" applyBorder="1" applyAlignment="1">
      <alignment horizontal="right"/>
    </xf>
    <xf numFmtId="167" fontId="35" fillId="0" borderId="20" xfId="5" applyNumberFormat="1" applyFont="1" applyBorder="1" applyAlignment="1">
      <alignment horizontal="right"/>
    </xf>
    <xf numFmtId="165" fontId="35" fillId="0" borderId="20" xfId="4" applyNumberFormat="1" applyFont="1" applyBorder="1" applyAlignment="1">
      <alignment horizontal="right"/>
    </xf>
    <xf numFmtId="0" fontId="36" fillId="0" borderId="18" xfId="4" applyFont="1" applyBorder="1" applyAlignment="1">
      <alignment horizontal="left" indent="2"/>
    </xf>
    <xf numFmtId="0" fontId="36" fillId="0" borderId="19" xfId="4" applyFont="1" applyBorder="1"/>
    <xf numFmtId="167" fontId="36" fillId="0" borderId="9" xfId="1" applyNumberFormat="1" applyFont="1" applyBorder="1" applyAlignment="1">
      <alignment horizontal="right"/>
    </xf>
    <xf numFmtId="0" fontId="35" fillId="0" borderId="20" xfId="4" applyFont="1" applyBorder="1" applyAlignment="1">
      <alignment horizontal="right"/>
    </xf>
    <xf numFmtId="171" fontId="35" fillId="0" borderId="20" xfId="1" applyNumberFormat="1" applyFont="1" applyBorder="1" applyAlignment="1">
      <alignment horizontal="right"/>
    </xf>
    <xf numFmtId="166" fontId="35" fillId="0" borderId="14" xfId="5" applyNumberFormat="1" applyFont="1" applyBorder="1" applyAlignment="1">
      <alignment horizontal="right"/>
    </xf>
    <xf numFmtId="43" fontId="35" fillId="0" borderId="14" xfId="1" applyFont="1" applyBorder="1" applyAlignment="1">
      <alignment horizontal="right"/>
    </xf>
    <xf numFmtId="167" fontId="35" fillId="0" borderId="14" xfId="1" applyNumberFormat="1" applyFont="1" applyBorder="1" applyAlignment="1">
      <alignment horizontal="right"/>
    </xf>
    <xf numFmtId="0" fontId="35" fillId="6" borderId="9" xfId="4" applyFont="1" applyFill="1" applyBorder="1" applyAlignment="1">
      <alignment horizontal="right"/>
    </xf>
    <xf numFmtId="170" fontId="35" fillId="6" borderId="17" xfId="5" applyNumberFormat="1" applyFont="1" applyFill="1" applyBorder="1" applyAlignment="1">
      <alignment horizontal="right"/>
    </xf>
    <xf numFmtId="170" fontId="35" fillId="6" borderId="9" xfId="5" applyNumberFormat="1" applyFont="1" applyFill="1" applyBorder="1" applyAlignment="1">
      <alignment horizontal="right"/>
    </xf>
    <xf numFmtId="0" fontId="35" fillId="0" borderId="19" xfId="4" applyFont="1" applyBorder="1" applyAlignment="1">
      <alignment horizontal="right"/>
    </xf>
    <xf numFmtId="0" fontId="35" fillId="0" borderId="18" xfId="4" quotePrefix="1" applyFont="1" applyBorder="1" applyAlignment="1">
      <alignment horizontal="left"/>
    </xf>
    <xf numFmtId="43" fontId="35" fillId="0" borderId="19" xfId="1" applyFont="1" applyBorder="1" applyAlignment="1">
      <alignment horizontal="right"/>
    </xf>
    <xf numFmtId="0" fontId="35" fillId="0" borderId="12" xfId="4" quotePrefix="1" applyFont="1" applyBorder="1" applyAlignment="1">
      <alignment horizontal="left"/>
    </xf>
    <xf numFmtId="0" fontId="35" fillId="0" borderId="13" xfId="4" applyFont="1" applyBorder="1"/>
    <xf numFmtId="0" fontId="35" fillId="0" borderId="15" xfId="4" applyFont="1" applyBorder="1" applyAlignment="1">
      <alignment horizontal="center"/>
    </xf>
    <xf numFmtId="167" fontId="35" fillId="0" borderId="15" xfId="1" applyNumberFormat="1" applyFont="1" applyBorder="1" applyAlignment="1">
      <alignment horizontal="right"/>
    </xf>
    <xf numFmtId="43" fontId="35" fillId="0" borderId="15" xfId="1" applyFont="1" applyBorder="1" applyAlignment="1">
      <alignment horizontal="right"/>
    </xf>
    <xf numFmtId="0" fontId="35" fillId="0" borderId="0" xfId="0" applyFont="1"/>
    <xf numFmtId="0" fontId="35" fillId="0" borderId="0" xfId="0" applyFont="1" applyAlignment="1">
      <alignment horizontal="center"/>
    </xf>
    <xf numFmtId="0" fontId="32" fillId="3" borderId="7" xfId="0" applyFont="1" applyFill="1" applyBorder="1" applyAlignment="1">
      <alignment horizontal="left" vertical="center" wrapText="1" readingOrder="1"/>
    </xf>
    <xf numFmtId="169" fontId="32" fillId="3" borderId="7" xfId="1" applyNumberFormat="1" applyFont="1" applyFill="1" applyBorder="1" applyAlignment="1">
      <alignment horizontal="right" vertical="center" wrapText="1" indent="1" readingOrder="1"/>
    </xf>
    <xf numFmtId="43" fontId="32" fillId="3" borderId="7" xfId="1" applyFont="1" applyFill="1" applyBorder="1" applyAlignment="1">
      <alignment horizontal="right" vertical="center" wrapText="1" indent="1" readingOrder="1"/>
    </xf>
    <xf numFmtId="0" fontId="31" fillId="4" borderId="7" xfId="0" applyFont="1" applyFill="1" applyBorder="1" applyAlignment="1">
      <alignment horizontal="left" vertical="center" readingOrder="1"/>
    </xf>
    <xf numFmtId="43" fontId="31" fillId="4" borderId="7" xfId="0" applyNumberFormat="1" applyFont="1" applyFill="1" applyBorder="1" applyAlignment="1">
      <alignment horizontal="right" vertical="center" wrapText="1" indent="1" readingOrder="1"/>
    </xf>
    <xf numFmtId="0" fontId="31" fillId="3" borderId="7" xfId="0" applyFont="1" applyFill="1" applyBorder="1" applyAlignment="1">
      <alignment horizontal="left" vertical="center" wrapText="1" readingOrder="1"/>
    </xf>
    <xf numFmtId="169" fontId="31" fillId="3" borderId="7" xfId="1" applyNumberFormat="1" applyFont="1" applyFill="1" applyBorder="1" applyAlignment="1">
      <alignment horizontal="right" vertical="center" wrapText="1" indent="1" readingOrder="1"/>
    </xf>
    <xf numFmtId="43" fontId="31" fillId="3" borderId="7" xfId="1" applyFont="1" applyFill="1" applyBorder="1" applyAlignment="1">
      <alignment horizontal="right" vertical="center" wrapText="1" indent="1" readingOrder="1"/>
    </xf>
    <xf numFmtId="0" fontId="18" fillId="4" borderId="7" xfId="0" applyFont="1" applyFill="1" applyBorder="1" applyAlignment="1">
      <alignment horizontal="left" vertical="center" wrapText="1" readingOrder="1"/>
    </xf>
    <xf numFmtId="167" fontId="31" fillId="3" borderId="7" xfId="1" applyNumberFormat="1" applyFont="1" applyFill="1" applyBorder="1" applyAlignment="1">
      <alignment horizontal="right" vertical="center" wrapText="1" indent="1" readingOrder="1"/>
    </xf>
    <xf numFmtId="0" fontId="32" fillId="4" borderId="7" xfId="0" applyFont="1" applyFill="1" applyBorder="1" applyAlignment="1">
      <alignment horizontal="left" vertical="center" wrapText="1" readingOrder="1"/>
    </xf>
    <xf numFmtId="0" fontId="31" fillId="4" borderId="7" xfId="0" applyFont="1" applyFill="1" applyBorder="1" applyAlignment="1">
      <alignment horizontal="left" vertical="center" wrapText="1" readingOrder="1"/>
    </xf>
    <xf numFmtId="43" fontId="36" fillId="0" borderId="9" xfId="1" applyFont="1" applyBorder="1" applyAlignment="1">
      <alignment horizontal="right"/>
    </xf>
    <xf numFmtId="167" fontId="35" fillId="0" borderId="9" xfId="1" applyNumberFormat="1" applyFont="1" applyFill="1" applyBorder="1" applyAlignment="1">
      <alignment horizontal="right"/>
    </xf>
    <xf numFmtId="170" fontId="35" fillId="0" borderId="9" xfId="5" applyNumberFormat="1" applyFont="1" applyFill="1" applyBorder="1" applyAlignment="1">
      <alignment horizontal="right"/>
    </xf>
    <xf numFmtId="165" fontId="35" fillId="0" borderId="17" xfId="5" applyNumberFormat="1" applyFont="1" applyFill="1" applyBorder="1" applyAlignment="1">
      <alignment horizontal="right"/>
    </xf>
    <xf numFmtId="167" fontId="35" fillId="0" borderId="17" xfId="1" applyNumberFormat="1" applyFont="1" applyFill="1" applyBorder="1" applyAlignment="1">
      <alignment horizontal="right"/>
    </xf>
    <xf numFmtId="0" fontId="38" fillId="3" borderId="7" xfId="13" applyFont="1" applyFill="1" applyBorder="1" applyAlignment="1">
      <alignment horizontal="center" vertical="center" wrapText="1" readingOrder="1"/>
    </xf>
    <xf numFmtId="3" fontId="39" fillId="3" borderId="7" xfId="13" applyNumberFormat="1" applyFont="1" applyFill="1" applyBorder="1" applyAlignment="1">
      <alignment horizontal="center" vertical="center" wrapText="1" readingOrder="1"/>
    </xf>
    <xf numFmtId="3" fontId="39" fillId="3" borderId="7" xfId="4" applyNumberFormat="1" applyFont="1" applyFill="1" applyBorder="1" applyAlignment="1">
      <alignment horizontal="center" vertical="center" wrapText="1" readingOrder="1"/>
    </xf>
    <xf numFmtId="0" fontId="40" fillId="4" borderId="7" xfId="13" applyFont="1" applyFill="1" applyBorder="1" applyAlignment="1">
      <alignment horizontal="center" vertical="top" wrapText="1" readingOrder="1"/>
    </xf>
    <xf numFmtId="0" fontId="40" fillId="4" borderId="7" xfId="13" applyFont="1" applyFill="1" applyBorder="1" applyAlignment="1">
      <alignment horizontal="left" vertical="top" wrapText="1" readingOrder="1"/>
    </xf>
    <xf numFmtId="3" fontId="39" fillId="4" borderId="7" xfId="13" applyNumberFormat="1" applyFont="1" applyFill="1" applyBorder="1" applyAlignment="1">
      <alignment horizontal="right" vertical="center" wrapText="1" readingOrder="1"/>
    </xf>
    <xf numFmtId="0" fontId="40" fillId="3" borderId="7" xfId="13" applyFont="1" applyFill="1" applyBorder="1" applyAlignment="1">
      <alignment horizontal="center" vertical="center" wrapText="1" readingOrder="1"/>
    </xf>
    <xf numFmtId="0" fontId="40" fillId="3" borderId="7" xfId="13" applyFont="1" applyFill="1" applyBorder="1" applyAlignment="1">
      <alignment horizontal="left" vertical="center" wrapText="1" readingOrder="1"/>
    </xf>
    <xf numFmtId="3" fontId="41" fillId="3" borderId="7" xfId="13" applyNumberFormat="1" applyFont="1" applyFill="1" applyBorder="1" applyAlignment="1">
      <alignment horizontal="right" vertical="center" wrapText="1" readingOrder="1"/>
    </xf>
    <xf numFmtId="43" fontId="41" fillId="3" borderId="7" xfId="1" applyFont="1" applyFill="1" applyBorder="1" applyAlignment="1">
      <alignment horizontal="right" vertical="center" wrapText="1" readingOrder="1"/>
    </xf>
    <xf numFmtId="0" fontId="40" fillId="4" borderId="7" xfId="13" applyFont="1" applyFill="1" applyBorder="1" applyAlignment="1">
      <alignment horizontal="center" vertical="center" wrapText="1" readingOrder="1"/>
    </xf>
    <xf numFmtId="0" fontId="38" fillId="4" borderId="7" xfId="13" applyFont="1" applyFill="1" applyBorder="1" applyAlignment="1">
      <alignment horizontal="left" vertical="center" wrapText="1" readingOrder="1"/>
    </xf>
    <xf numFmtId="43" fontId="39" fillId="4" borderId="7" xfId="1" applyFont="1" applyFill="1" applyBorder="1" applyAlignment="1">
      <alignment horizontal="right" vertical="center" wrapText="1" readingOrder="1"/>
    </xf>
    <xf numFmtId="0" fontId="38" fillId="3" borderId="7" xfId="13" applyFont="1" applyFill="1" applyBorder="1" applyAlignment="1">
      <alignment horizontal="left" vertical="center" wrapText="1" readingOrder="1"/>
    </xf>
    <xf numFmtId="165" fontId="39" fillId="3" borderId="7" xfId="14" applyFont="1" applyFill="1" applyBorder="1" applyAlignment="1">
      <alignment horizontal="right" vertical="center" wrapText="1" readingOrder="1"/>
    </xf>
    <xf numFmtId="3" fontId="39" fillId="3" borderId="7" xfId="14" applyNumberFormat="1" applyFont="1" applyFill="1" applyBorder="1" applyAlignment="1">
      <alignment horizontal="right" vertical="center" wrapText="1" readingOrder="1"/>
    </xf>
    <xf numFmtId="3" fontId="39" fillId="3" borderId="7" xfId="13" applyNumberFormat="1" applyFont="1" applyFill="1" applyBorder="1" applyAlignment="1">
      <alignment horizontal="right" vertical="center" wrapText="1" readingOrder="1"/>
    </xf>
    <xf numFmtId="43" fontId="39" fillId="3" borderId="7" xfId="1" applyFont="1" applyFill="1" applyBorder="1" applyAlignment="1">
      <alignment horizontal="right" vertical="center" wrapText="1" readingOrder="1"/>
    </xf>
    <xf numFmtId="165" fontId="39" fillId="4" borderId="7" xfId="14" applyFont="1" applyFill="1" applyBorder="1" applyAlignment="1">
      <alignment horizontal="right" vertical="center" wrapText="1" readingOrder="1"/>
    </xf>
    <xf numFmtId="166" fontId="39" fillId="4" borderId="7" xfId="14" applyNumberFormat="1" applyFont="1" applyFill="1" applyBorder="1" applyAlignment="1">
      <alignment horizontal="right" vertical="center" wrapText="1" readingOrder="1"/>
    </xf>
    <xf numFmtId="3" fontId="39" fillId="4" borderId="7" xfId="14" applyNumberFormat="1" applyFont="1" applyFill="1" applyBorder="1" applyAlignment="1">
      <alignment horizontal="right" vertical="center" wrapText="1" readingOrder="1"/>
    </xf>
    <xf numFmtId="166" fontId="39" fillId="3" borderId="7" xfId="14" applyNumberFormat="1" applyFont="1" applyFill="1" applyBorder="1" applyAlignment="1">
      <alignment horizontal="right" vertical="center" wrapText="1" readingOrder="1"/>
    </xf>
    <xf numFmtId="0" fontId="40" fillId="4" borderId="7" xfId="13" applyFont="1" applyFill="1" applyBorder="1" applyAlignment="1">
      <alignment horizontal="left" vertical="center" wrapText="1" readingOrder="1"/>
    </xf>
    <xf numFmtId="3" fontId="41" fillId="4" borderId="7" xfId="13" applyNumberFormat="1" applyFont="1" applyFill="1" applyBorder="1" applyAlignment="1">
      <alignment horizontal="right" vertical="center" wrapText="1" readingOrder="1"/>
    </xf>
    <xf numFmtId="3" fontId="41" fillId="4" borderId="7" xfId="14" applyNumberFormat="1" applyFont="1" applyFill="1" applyBorder="1" applyAlignment="1">
      <alignment horizontal="right" vertical="center" wrapText="1" readingOrder="1"/>
    </xf>
    <xf numFmtId="43" fontId="41" fillId="4" borderId="7" xfId="1" applyFont="1" applyFill="1" applyBorder="1" applyAlignment="1">
      <alignment horizontal="right" vertical="center" wrapText="1" readingOrder="1"/>
    </xf>
    <xf numFmtId="3" fontId="41" fillId="3" borderId="7" xfId="14" applyNumberFormat="1" applyFont="1" applyFill="1" applyBorder="1" applyAlignment="1">
      <alignment horizontal="right" vertical="center" wrapText="1" readingOrder="1"/>
    </xf>
    <xf numFmtId="0" fontId="38" fillId="4" borderId="7" xfId="13" applyFont="1" applyFill="1" applyBorder="1" applyAlignment="1">
      <alignment horizontal="center" vertical="center" wrapText="1" readingOrder="1"/>
    </xf>
    <xf numFmtId="0" fontId="38" fillId="4" borderId="7" xfId="13" applyFont="1" applyFill="1" applyBorder="1" applyAlignment="1">
      <alignment vertical="center" wrapText="1" readingOrder="1"/>
    </xf>
    <xf numFmtId="167" fontId="39" fillId="4" borderId="7" xfId="13" applyNumberFormat="1" applyFont="1" applyFill="1" applyBorder="1" applyAlignment="1">
      <alignment horizontal="right" vertical="center" wrapText="1" readingOrder="1"/>
    </xf>
    <xf numFmtId="0" fontId="32" fillId="3" borderId="8" xfId="0" applyFont="1" applyFill="1" applyBorder="1" applyAlignment="1">
      <alignment horizontal="left" vertical="center" wrapText="1" readingOrder="1"/>
    </xf>
    <xf numFmtId="2" fontId="32" fillId="3" borderId="7" xfId="1" applyNumberFormat="1" applyFont="1" applyFill="1" applyBorder="1" applyAlignment="1">
      <alignment horizontal="right" vertical="center" wrapText="1" indent="1" readingOrder="1"/>
    </xf>
    <xf numFmtId="43" fontId="32" fillId="4" borderId="7" xfId="0" applyNumberFormat="1" applyFont="1" applyFill="1" applyBorder="1" applyAlignment="1">
      <alignment horizontal="right" vertical="center" wrapText="1" indent="1" readingOrder="1"/>
    </xf>
    <xf numFmtId="2" fontId="31" fillId="3" borderId="7" xfId="1" applyNumberFormat="1" applyFont="1" applyFill="1" applyBorder="1" applyAlignment="1">
      <alignment horizontal="right" vertical="center" wrapText="1" indent="1" readingOrder="1"/>
    </xf>
    <xf numFmtId="0" fontId="42" fillId="4" borderId="8" xfId="0" applyFont="1" applyFill="1" applyBorder="1" applyAlignment="1">
      <alignment horizontal="left" vertical="center" wrapText="1" readingOrder="1"/>
    </xf>
    <xf numFmtId="0" fontId="43" fillId="4" borderId="8" xfId="0" applyFont="1" applyFill="1" applyBorder="1" applyAlignment="1">
      <alignment horizontal="center" vertical="center" wrapText="1" readingOrder="1"/>
    </xf>
    <xf numFmtId="167" fontId="44" fillId="4" borderId="7" xfId="1" applyNumberFormat="1" applyFont="1" applyFill="1" applyBorder="1" applyAlignment="1">
      <alignment horizontal="right" vertical="center" wrapText="1" indent="1" readingOrder="1"/>
    </xf>
    <xf numFmtId="0" fontId="45" fillId="3" borderId="7" xfId="4" applyFont="1" applyFill="1" applyBorder="1" applyAlignment="1">
      <alignment horizontal="center" vertical="center" wrapText="1" readingOrder="1"/>
    </xf>
    <xf numFmtId="3" fontId="45" fillId="3" borderId="7" xfId="4" applyNumberFormat="1" applyFont="1" applyFill="1" applyBorder="1" applyAlignment="1">
      <alignment horizontal="center" vertical="center" wrapText="1" readingOrder="1"/>
    </xf>
    <xf numFmtId="3" fontId="32" fillId="3" borderId="7" xfId="0" applyNumberFormat="1" applyFont="1" applyFill="1" applyBorder="1" applyAlignment="1">
      <alignment horizontal="right" vertical="center" wrapText="1" indent="1" readingOrder="1"/>
    </xf>
    <xf numFmtId="167" fontId="32" fillId="4" borderId="7" xfId="0" applyNumberFormat="1" applyFont="1" applyFill="1" applyBorder="1" applyAlignment="1">
      <alignment horizontal="right" vertical="center" wrapText="1" indent="1" readingOrder="1"/>
    </xf>
    <xf numFmtId="49" fontId="46" fillId="0" borderId="0" xfId="1" applyNumberFormat="1" applyFont="1" applyFill="1" applyBorder="1" applyAlignment="1" applyProtection="1">
      <alignment horizontal="left" vertical="center"/>
      <protection locked="0"/>
    </xf>
    <xf numFmtId="164" fontId="35" fillId="0" borderId="0" xfId="2" applyFont="1"/>
    <xf numFmtId="164" fontId="35" fillId="0" borderId="0" xfId="0" applyNumberFormat="1" applyFont="1"/>
    <xf numFmtId="43" fontId="35" fillId="0" borderId="0" xfId="1" applyFont="1"/>
    <xf numFmtId="165" fontId="35" fillId="0" borderId="0" xfId="0" applyNumberFormat="1" applyFont="1"/>
    <xf numFmtId="0" fontId="47" fillId="4" borderId="7" xfId="15" applyFont="1" applyFill="1" applyBorder="1" applyAlignment="1">
      <alignment horizontal="left" vertical="top" wrapText="1" readingOrder="1"/>
    </xf>
    <xf numFmtId="3" fontId="45" fillId="4" borderId="7" xfId="15" applyNumberFormat="1" applyFont="1" applyFill="1" applyBorder="1" applyAlignment="1">
      <alignment horizontal="right" vertical="center" wrapText="1" readingOrder="1"/>
    </xf>
    <xf numFmtId="0" fontId="48" fillId="3" borderId="7" xfId="15" applyFont="1" applyFill="1" applyBorder="1" applyAlignment="1">
      <alignment horizontal="left" vertical="center" wrapText="1" readingOrder="1"/>
    </xf>
    <xf numFmtId="167" fontId="45" fillId="3" borderId="7" xfId="16" applyNumberFormat="1" applyFont="1" applyFill="1" applyBorder="1" applyAlignment="1">
      <alignment horizontal="right" vertical="center" wrapText="1" readingOrder="1"/>
    </xf>
    <xf numFmtId="43" fontId="45" fillId="3" borderId="7" xfId="1" applyFont="1" applyFill="1" applyBorder="1" applyAlignment="1">
      <alignment horizontal="right" vertical="center" wrapText="1" readingOrder="1"/>
    </xf>
    <xf numFmtId="0" fontId="48" fillId="4" borderId="7" xfId="15" applyFont="1" applyFill="1" applyBorder="1" applyAlignment="1">
      <alignment horizontal="left" vertical="center" wrapText="1" readingOrder="1"/>
    </xf>
    <xf numFmtId="167" fontId="45" fillId="4" borderId="7" xfId="15" applyNumberFormat="1" applyFont="1" applyFill="1" applyBorder="1" applyAlignment="1">
      <alignment horizontal="right" vertical="center" wrapText="1" readingOrder="1"/>
    </xf>
    <xf numFmtId="167" fontId="45" fillId="4" borderId="7" xfId="16" applyNumberFormat="1" applyFont="1" applyFill="1" applyBorder="1" applyAlignment="1">
      <alignment horizontal="right" vertical="center" wrapText="1" readingOrder="1"/>
    </xf>
    <xf numFmtId="43" fontId="45" fillId="4" borderId="7" xfId="1" applyFont="1" applyFill="1" applyBorder="1" applyAlignment="1">
      <alignment horizontal="right" vertical="center" wrapText="1" readingOrder="1"/>
    </xf>
    <xf numFmtId="0" fontId="47" fillId="3" borderId="7" xfId="15" applyFont="1" applyFill="1" applyBorder="1" applyAlignment="1">
      <alignment horizontal="left" vertical="center" wrapText="1" readingOrder="1"/>
    </xf>
    <xf numFmtId="167" fontId="49" fillId="3" borderId="7" xfId="16" applyNumberFormat="1" applyFont="1" applyFill="1" applyBorder="1" applyAlignment="1">
      <alignment horizontal="right" vertical="center" wrapText="1" readingOrder="1"/>
    </xf>
    <xf numFmtId="43" fontId="49" fillId="3" borderId="7" xfId="1" applyFont="1" applyFill="1" applyBorder="1" applyAlignment="1">
      <alignment horizontal="right" vertical="center" wrapText="1" readingOrder="1"/>
    </xf>
    <xf numFmtId="0" fontId="47" fillId="4" borderId="7" xfId="15" applyFont="1" applyFill="1" applyBorder="1" applyAlignment="1">
      <alignment horizontal="left" vertical="center" wrapText="1" readingOrder="1"/>
    </xf>
    <xf numFmtId="167" fontId="49" fillId="4" borderId="7" xfId="15" applyNumberFormat="1" applyFont="1" applyFill="1" applyBorder="1" applyAlignment="1">
      <alignment horizontal="right" vertical="center" wrapText="1" readingOrder="1"/>
    </xf>
    <xf numFmtId="167" fontId="49" fillId="3" borderId="7" xfId="15" applyNumberFormat="1" applyFont="1" applyFill="1" applyBorder="1" applyAlignment="1">
      <alignment horizontal="right" vertical="center" wrapText="1" readingOrder="1"/>
    </xf>
    <xf numFmtId="167" fontId="49" fillId="4" borderId="7" xfId="16" applyNumberFormat="1" applyFont="1" applyFill="1" applyBorder="1" applyAlignment="1">
      <alignment horizontal="right" vertical="center" wrapText="1" readingOrder="1"/>
    </xf>
    <xf numFmtId="0" fontId="50" fillId="0" borderId="0" xfId="15" applyFont="1"/>
    <xf numFmtId="167" fontId="50" fillId="0" borderId="0" xfId="15" applyNumberFormat="1" applyFont="1"/>
    <xf numFmtId="0" fontId="32" fillId="4" borderId="7" xfId="0" applyFont="1" applyFill="1" applyBorder="1" applyAlignment="1">
      <alignment horizontal="left" vertical="center" readingOrder="1"/>
    </xf>
    <xf numFmtId="0" fontId="51" fillId="4" borderId="7" xfId="0" applyFont="1" applyFill="1" applyBorder="1" applyAlignment="1">
      <alignment horizontal="left" vertical="center" readingOrder="1"/>
    </xf>
    <xf numFmtId="43" fontId="32" fillId="4" borderId="7" xfId="1" applyNumberFormat="1" applyFont="1" applyFill="1" applyBorder="1" applyAlignment="1">
      <alignment horizontal="right" vertical="center" wrapText="1" indent="1" readingOrder="1"/>
    </xf>
    <xf numFmtId="167" fontId="35" fillId="0" borderId="0" xfId="1" applyNumberFormat="1" applyFont="1"/>
    <xf numFmtId="166" fontId="32" fillId="4" borderId="7" xfId="1" applyNumberFormat="1" applyFont="1" applyFill="1" applyBorder="1" applyAlignment="1">
      <alignment horizontal="center" vertical="center" wrapText="1" readingOrder="1"/>
    </xf>
    <xf numFmtId="166" fontId="32" fillId="4" borderId="7" xfId="1" applyNumberFormat="1" applyFont="1" applyFill="1" applyBorder="1" applyAlignment="1">
      <alignment horizontal="right" vertical="center" wrapText="1" indent="1" readingOrder="1"/>
    </xf>
    <xf numFmtId="0" fontId="51" fillId="3" borderId="7" xfId="0" applyFont="1" applyFill="1" applyBorder="1" applyAlignment="1">
      <alignment horizontal="left" vertical="center" wrapText="1" readingOrder="1"/>
    </xf>
    <xf numFmtId="43" fontId="32" fillId="3" borderId="7" xfId="1" applyNumberFormat="1" applyFont="1" applyFill="1" applyBorder="1" applyAlignment="1">
      <alignment horizontal="right" vertical="center" wrapText="1" indent="1" readingOrder="1"/>
    </xf>
    <xf numFmtId="43" fontId="31" fillId="4" borderId="7" xfId="1" applyFont="1" applyFill="1" applyBorder="1" applyAlignment="1">
      <alignment horizontal="right" vertical="center" wrapText="1" indent="1" readingOrder="1"/>
    </xf>
    <xf numFmtId="10" fontId="31" fillId="4" borderId="7" xfId="3" applyNumberFormat="1" applyFont="1" applyFill="1" applyBorder="1" applyAlignment="1">
      <alignment horizontal="right" vertical="center" wrapText="1" indent="1" readingOrder="1"/>
    </xf>
    <xf numFmtId="166" fontId="31" fillId="4" borderId="7" xfId="1" applyNumberFormat="1" applyFont="1" applyFill="1" applyBorder="1" applyAlignment="1">
      <alignment horizontal="right" vertical="center" wrapText="1" indent="1" readingOrder="1"/>
    </xf>
    <xf numFmtId="0" fontId="28" fillId="0" borderId="9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8" fillId="0" borderId="12" xfId="4" applyFont="1" applyBorder="1" applyAlignment="1">
      <alignment horizontal="center" vertical="center"/>
    </xf>
    <xf numFmtId="0" fontId="28" fillId="0" borderId="13" xfId="4" applyFont="1" applyBorder="1" applyAlignment="1">
      <alignment horizontal="center" vertical="center"/>
    </xf>
    <xf numFmtId="0" fontId="29" fillId="0" borderId="16" xfId="4" applyFont="1" applyBorder="1" applyAlignment="1">
      <alignment horizontal="center"/>
    </xf>
    <xf numFmtId="0" fontId="29" fillId="0" borderId="17" xfId="4" applyFont="1" applyBorder="1" applyAlignment="1">
      <alignment horizontal="center"/>
    </xf>
    <xf numFmtId="0" fontId="28" fillId="0" borderId="16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 wrapText="1"/>
    </xf>
    <xf numFmtId="0" fontId="0" fillId="0" borderId="20" xfId="4" applyFont="1" applyBorder="1" applyAlignment="1">
      <alignment horizontal="center" vertical="center" wrapText="1"/>
    </xf>
    <xf numFmtId="0" fontId="0" fillId="0" borderId="15" xfId="4" applyFont="1" applyBorder="1" applyAlignment="1">
      <alignment horizontal="center" vertical="center" wrapText="1"/>
    </xf>
    <xf numFmtId="164" fontId="0" fillId="0" borderId="14" xfId="4" applyNumberFormat="1" applyFont="1" applyBorder="1" applyAlignment="1">
      <alignment horizontal="center" vertical="center" wrapText="1"/>
    </xf>
    <xf numFmtId="164" fontId="0" fillId="0" borderId="20" xfId="4" applyNumberFormat="1" applyFont="1" applyBorder="1" applyAlignment="1">
      <alignment horizontal="center" vertical="center" wrapText="1"/>
    </xf>
    <xf numFmtId="164" fontId="0" fillId="0" borderId="15" xfId="4" applyNumberFormat="1" applyFont="1" applyBorder="1" applyAlignment="1">
      <alignment horizontal="center" vertical="center" wrapText="1"/>
    </xf>
    <xf numFmtId="0" fontId="0" fillId="0" borderId="10" xfId="4" applyFont="1" applyBorder="1" applyAlignment="1">
      <alignment horizontal="center" vertical="center" wrapText="1"/>
    </xf>
    <xf numFmtId="0" fontId="0" fillId="0" borderId="21" xfId="4" applyFont="1" applyBorder="1" applyAlignment="1">
      <alignment horizontal="center" vertical="center" wrapText="1"/>
    </xf>
    <xf numFmtId="0" fontId="0" fillId="0" borderId="11" xfId="4" applyFont="1" applyBorder="1" applyAlignment="1">
      <alignment horizontal="center" vertical="center" wrapText="1"/>
    </xf>
    <xf numFmtId="0" fontId="0" fillId="0" borderId="12" xfId="4" applyFont="1" applyBorder="1" applyAlignment="1">
      <alignment horizontal="center" vertical="center" wrapText="1"/>
    </xf>
    <xf numFmtId="0" fontId="0" fillId="0" borderId="22" xfId="4" applyFont="1" applyBorder="1" applyAlignment="1">
      <alignment horizontal="center" vertical="center" wrapText="1"/>
    </xf>
    <xf numFmtId="0" fontId="0" fillId="0" borderId="13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/>
    </xf>
    <xf numFmtId="0" fontId="4" fillId="0" borderId="20" xfId="4" applyFont="1" applyBorder="1" applyAlignment="1">
      <alignment horizontal="center" vertical="center"/>
    </xf>
    <xf numFmtId="0" fontId="4" fillId="0" borderId="15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4" fillId="0" borderId="18" xfId="4" applyFont="1" applyBorder="1" applyAlignment="1">
      <alignment horizontal="center" vertical="center"/>
    </xf>
    <xf numFmtId="0" fontId="4" fillId="0" borderId="19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6" xfId="4" applyFont="1" applyBorder="1" applyAlignment="1">
      <alignment horizontal="center"/>
    </xf>
    <xf numFmtId="0" fontId="4" fillId="0" borderId="17" xfId="4" applyFont="1" applyBorder="1" applyAlignment="1">
      <alignment horizontal="center"/>
    </xf>
    <xf numFmtId="41" fontId="26" fillId="0" borderId="16" xfId="0" applyNumberFormat="1" applyFont="1" applyFill="1" applyBorder="1" applyAlignment="1">
      <alignment horizontal="center" vertical="center"/>
    </xf>
    <xf numFmtId="41" fontId="26" fillId="0" borderId="17" xfId="0" applyNumberFormat="1" applyFont="1" applyFill="1" applyBorder="1" applyAlignment="1">
      <alignment horizontal="center" vertical="center"/>
    </xf>
    <xf numFmtId="0" fontId="21" fillId="0" borderId="9" xfId="4" applyFont="1" applyFill="1" applyBorder="1" applyAlignment="1">
      <alignment horizontal="center" vertical="center" wrapText="1" readingOrder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5" fillId="0" borderId="0" xfId="13" applyFont="1" applyAlignment="1">
      <alignment horizontal="center"/>
    </xf>
    <xf numFmtId="0" fontId="37" fillId="2" borderId="2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1" xfId="13" applyFont="1" applyFill="1" applyBorder="1" applyAlignment="1">
      <alignment horizontal="center" vertical="center" wrapText="1" readingOrder="1"/>
    </xf>
    <xf numFmtId="0" fontId="37" fillId="2" borderId="4" xfId="13" applyFont="1" applyFill="1" applyBorder="1" applyAlignment="1">
      <alignment horizontal="center" vertical="center" wrapText="1" readingOrder="1"/>
    </xf>
    <xf numFmtId="0" fontId="37" fillId="2" borderId="1" xfId="4" applyFont="1" applyFill="1" applyBorder="1" applyAlignment="1">
      <alignment horizontal="center" vertical="center" wrapText="1" readingOrder="1"/>
    </xf>
    <xf numFmtId="0" fontId="37" fillId="2" borderId="4" xfId="4" applyFont="1" applyFill="1" applyBorder="1" applyAlignment="1">
      <alignment horizontal="center" vertical="center" wrapText="1" readingOrder="1"/>
    </xf>
    <xf numFmtId="0" fontId="6" fillId="2" borderId="1" xfId="4" applyFont="1" applyFill="1" applyBorder="1" applyAlignment="1">
      <alignment horizontal="center" vertical="center" wrapText="1" readingOrder="1"/>
    </xf>
    <xf numFmtId="0" fontId="6" fillId="2" borderId="4" xfId="4" applyFont="1" applyFill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21" fillId="2" borderId="1" xfId="4" applyFont="1" applyFill="1" applyBorder="1" applyAlignment="1">
      <alignment horizontal="center" vertical="center" wrapText="1" readingOrder="1"/>
    </xf>
    <xf numFmtId="0" fontId="21" fillId="2" borderId="4" xfId="4" applyFont="1" applyFill="1" applyBorder="1" applyAlignment="1">
      <alignment horizontal="center" vertical="center" wrapText="1" readingOrder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46" fillId="0" borderId="0" xfId="13" applyFont="1" applyAlignment="1">
      <alignment horizontal="center"/>
    </xf>
  </cellXfs>
  <cellStyles count="18">
    <cellStyle name="Comma" xfId="1" builtinId="3"/>
    <cellStyle name="Comma [0]" xfId="2" builtinId="6"/>
    <cellStyle name="Comma 2" xfId="5"/>
    <cellStyle name="Comma 2 2" xfId="7"/>
    <cellStyle name="Comma 2 3" xfId="12"/>
    <cellStyle name="Comma 2 4" xfId="14"/>
    <cellStyle name="Comma 2 5" xfId="16"/>
    <cellStyle name="Normal" xfId="0" builtinId="0"/>
    <cellStyle name="Normal 2" xfId="4"/>
    <cellStyle name="Normal 2 2" xfId="6"/>
    <cellStyle name="Normal 2 2 3" xfId="9"/>
    <cellStyle name="Normal 2 3" xfId="11"/>
    <cellStyle name="Normal 2 4" xfId="13"/>
    <cellStyle name="Normal 2 5" xfId="15"/>
    <cellStyle name="Normal 4" xfId="10"/>
    <cellStyle name="Percent" xfId="3" builtinId="5"/>
    <cellStyle name="Percent 2" xfId="17"/>
    <cellStyle name="Percent 2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7.xml"/><Relationship Id="rId21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32.xml"/><Relationship Id="rId63" Type="http://schemas.openxmlformats.org/officeDocument/2006/relationships/externalLink" Target="externalLinks/externalLink53.xml"/><Relationship Id="rId84" Type="http://schemas.openxmlformats.org/officeDocument/2006/relationships/externalLink" Target="externalLinks/externalLink74.xml"/><Relationship Id="rId138" Type="http://schemas.openxmlformats.org/officeDocument/2006/relationships/externalLink" Target="externalLinks/externalLink128.xml"/><Relationship Id="rId159" Type="http://schemas.openxmlformats.org/officeDocument/2006/relationships/externalLink" Target="externalLinks/externalLink149.xml"/><Relationship Id="rId170" Type="http://schemas.openxmlformats.org/officeDocument/2006/relationships/externalLink" Target="externalLinks/externalLink160.xml"/><Relationship Id="rId191" Type="http://schemas.openxmlformats.org/officeDocument/2006/relationships/externalLink" Target="externalLinks/externalLink181.xml"/><Relationship Id="rId205" Type="http://schemas.openxmlformats.org/officeDocument/2006/relationships/externalLink" Target="externalLinks/externalLink195.xml"/><Relationship Id="rId226" Type="http://schemas.openxmlformats.org/officeDocument/2006/relationships/theme" Target="theme/theme1.xml"/><Relationship Id="rId107" Type="http://schemas.openxmlformats.org/officeDocument/2006/relationships/externalLink" Target="externalLinks/externalLink97.xml"/><Relationship Id="rId11" Type="http://schemas.openxmlformats.org/officeDocument/2006/relationships/externalLink" Target="externalLinks/externalLink1.xml"/><Relationship Id="rId32" Type="http://schemas.openxmlformats.org/officeDocument/2006/relationships/externalLink" Target="externalLinks/externalLink22.xml"/><Relationship Id="rId53" Type="http://schemas.openxmlformats.org/officeDocument/2006/relationships/externalLink" Target="externalLinks/externalLink43.xml"/><Relationship Id="rId74" Type="http://schemas.openxmlformats.org/officeDocument/2006/relationships/externalLink" Target="externalLinks/externalLink64.xml"/><Relationship Id="rId128" Type="http://schemas.openxmlformats.org/officeDocument/2006/relationships/externalLink" Target="externalLinks/externalLink118.xml"/><Relationship Id="rId149" Type="http://schemas.openxmlformats.org/officeDocument/2006/relationships/externalLink" Target="externalLinks/externalLink139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5.xml"/><Relationship Id="rId160" Type="http://schemas.openxmlformats.org/officeDocument/2006/relationships/externalLink" Target="externalLinks/externalLink150.xml"/><Relationship Id="rId181" Type="http://schemas.openxmlformats.org/officeDocument/2006/relationships/externalLink" Target="externalLinks/externalLink171.xml"/><Relationship Id="rId216" Type="http://schemas.openxmlformats.org/officeDocument/2006/relationships/externalLink" Target="externalLinks/externalLink206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54.xml"/><Relationship Id="rId69" Type="http://schemas.openxmlformats.org/officeDocument/2006/relationships/externalLink" Target="externalLinks/externalLink59.xml"/><Relationship Id="rId113" Type="http://schemas.openxmlformats.org/officeDocument/2006/relationships/externalLink" Target="externalLinks/externalLink103.xml"/><Relationship Id="rId118" Type="http://schemas.openxmlformats.org/officeDocument/2006/relationships/externalLink" Target="externalLinks/externalLink108.xml"/><Relationship Id="rId134" Type="http://schemas.openxmlformats.org/officeDocument/2006/relationships/externalLink" Target="externalLinks/externalLink124.xml"/><Relationship Id="rId139" Type="http://schemas.openxmlformats.org/officeDocument/2006/relationships/externalLink" Target="externalLinks/externalLink129.xml"/><Relationship Id="rId80" Type="http://schemas.openxmlformats.org/officeDocument/2006/relationships/externalLink" Target="externalLinks/externalLink70.xml"/><Relationship Id="rId85" Type="http://schemas.openxmlformats.org/officeDocument/2006/relationships/externalLink" Target="externalLinks/externalLink75.xml"/><Relationship Id="rId150" Type="http://schemas.openxmlformats.org/officeDocument/2006/relationships/externalLink" Target="externalLinks/externalLink140.xml"/><Relationship Id="rId155" Type="http://schemas.openxmlformats.org/officeDocument/2006/relationships/externalLink" Target="externalLinks/externalLink145.xml"/><Relationship Id="rId171" Type="http://schemas.openxmlformats.org/officeDocument/2006/relationships/externalLink" Target="externalLinks/externalLink161.xml"/><Relationship Id="rId176" Type="http://schemas.openxmlformats.org/officeDocument/2006/relationships/externalLink" Target="externalLinks/externalLink166.xml"/><Relationship Id="rId192" Type="http://schemas.openxmlformats.org/officeDocument/2006/relationships/externalLink" Target="externalLinks/externalLink182.xml"/><Relationship Id="rId197" Type="http://schemas.openxmlformats.org/officeDocument/2006/relationships/externalLink" Target="externalLinks/externalLink187.xml"/><Relationship Id="rId206" Type="http://schemas.openxmlformats.org/officeDocument/2006/relationships/externalLink" Target="externalLinks/externalLink196.xml"/><Relationship Id="rId227" Type="http://schemas.openxmlformats.org/officeDocument/2006/relationships/styles" Target="styles.xml"/><Relationship Id="rId201" Type="http://schemas.openxmlformats.org/officeDocument/2006/relationships/externalLink" Target="externalLinks/externalLink191.xml"/><Relationship Id="rId222" Type="http://schemas.openxmlformats.org/officeDocument/2006/relationships/externalLink" Target="externalLinks/externalLink212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59" Type="http://schemas.openxmlformats.org/officeDocument/2006/relationships/externalLink" Target="externalLinks/externalLink49.xml"/><Relationship Id="rId103" Type="http://schemas.openxmlformats.org/officeDocument/2006/relationships/externalLink" Target="externalLinks/externalLink93.xml"/><Relationship Id="rId108" Type="http://schemas.openxmlformats.org/officeDocument/2006/relationships/externalLink" Target="externalLinks/externalLink98.xml"/><Relationship Id="rId124" Type="http://schemas.openxmlformats.org/officeDocument/2006/relationships/externalLink" Target="externalLinks/externalLink114.xml"/><Relationship Id="rId129" Type="http://schemas.openxmlformats.org/officeDocument/2006/relationships/externalLink" Target="externalLinks/externalLink119.xml"/><Relationship Id="rId54" Type="http://schemas.openxmlformats.org/officeDocument/2006/relationships/externalLink" Target="externalLinks/externalLink44.xml"/><Relationship Id="rId70" Type="http://schemas.openxmlformats.org/officeDocument/2006/relationships/externalLink" Target="externalLinks/externalLink60.xml"/><Relationship Id="rId75" Type="http://schemas.openxmlformats.org/officeDocument/2006/relationships/externalLink" Target="externalLinks/externalLink65.xml"/><Relationship Id="rId91" Type="http://schemas.openxmlformats.org/officeDocument/2006/relationships/externalLink" Target="externalLinks/externalLink81.xml"/><Relationship Id="rId96" Type="http://schemas.openxmlformats.org/officeDocument/2006/relationships/externalLink" Target="externalLinks/externalLink86.xml"/><Relationship Id="rId140" Type="http://schemas.openxmlformats.org/officeDocument/2006/relationships/externalLink" Target="externalLinks/externalLink130.xml"/><Relationship Id="rId145" Type="http://schemas.openxmlformats.org/officeDocument/2006/relationships/externalLink" Target="externalLinks/externalLink135.xml"/><Relationship Id="rId161" Type="http://schemas.openxmlformats.org/officeDocument/2006/relationships/externalLink" Target="externalLinks/externalLink151.xml"/><Relationship Id="rId166" Type="http://schemas.openxmlformats.org/officeDocument/2006/relationships/externalLink" Target="externalLinks/externalLink156.xml"/><Relationship Id="rId182" Type="http://schemas.openxmlformats.org/officeDocument/2006/relationships/externalLink" Target="externalLinks/externalLink172.xml"/><Relationship Id="rId187" Type="http://schemas.openxmlformats.org/officeDocument/2006/relationships/externalLink" Target="externalLinks/externalLink177.xml"/><Relationship Id="rId217" Type="http://schemas.openxmlformats.org/officeDocument/2006/relationships/externalLink" Target="externalLinks/externalLink20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externalLink" Target="externalLinks/externalLink202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49" Type="http://schemas.openxmlformats.org/officeDocument/2006/relationships/externalLink" Target="externalLinks/externalLink39.xml"/><Relationship Id="rId114" Type="http://schemas.openxmlformats.org/officeDocument/2006/relationships/externalLink" Target="externalLinks/externalLink104.xml"/><Relationship Id="rId119" Type="http://schemas.openxmlformats.org/officeDocument/2006/relationships/externalLink" Target="externalLinks/externalLink109.xml"/><Relationship Id="rId44" Type="http://schemas.openxmlformats.org/officeDocument/2006/relationships/externalLink" Target="externalLinks/externalLink34.xml"/><Relationship Id="rId60" Type="http://schemas.openxmlformats.org/officeDocument/2006/relationships/externalLink" Target="externalLinks/externalLink50.xml"/><Relationship Id="rId65" Type="http://schemas.openxmlformats.org/officeDocument/2006/relationships/externalLink" Target="externalLinks/externalLink55.xml"/><Relationship Id="rId81" Type="http://schemas.openxmlformats.org/officeDocument/2006/relationships/externalLink" Target="externalLinks/externalLink71.xml"/><Relationship Id="rId86" Type="http://schemas.openxmlformats.org/officeDocument/2006/relationships/externalLink" Target="externalLinks/externalLink76.xml"/><Relationship Id="rId130" Type="http://schemas.openxmlformats.org/officeDocument/2006/relationships/externalLink" Target="externalLinks/externalLink120.xml"/><Relationship Id="rId135" Type="http://schemas.openxmlformats.org/officeDocument/2006/relationships/externalLink" Target="externalLinks/externalLink125.xml"/><Relationship Id="rId151" Type="http://schemas.openxmlformats.org/officeDocument/2006/relationships/externalLink" Target="externalLinks/externalLink141.xml"/><Relationship Id="rId156" Type="http://schemas.openxmlformats.org/officeDocument/2006/relationships/externalLink" Target="externalLinks/externalLink146.xml"/><Relationship Id="rId177" Type="http://schemas.openxmlformats.org/officeDocument/2006/relationships/externalLink" Target="externalLinks/externalLink167.xml"/><Relationship Id="rId198" Type="http://schemas.openxmlformats.org/officeDocument/2006/relationships/externalLink" Target="externalLinks/externalLink188.xml"/><Relationship Id="rId172" Type="http://schemas.openxmlformats.org/officeDocument/2006/relationships/externalLink" Target="externalLinks/externalLink162.xml"/><Relationship Id="rId193" Type="http://schemas.openxmlformats.org/officeDocument/2006/relationships/externalLink" Target="externalLinks/externalLink183.xml"/><Relationship Id="rId202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197.xml"/><Relationship Id="rId223" Type="http://schemas.openxmlformats.org/officeDocument/2006/relationships/externalLink" Target="externalLinks/externalLink213.xml"/><Relationship Id="rId228" Type="http://schemas.openxmlformats.org/officeDocument/2006/relationships/sharedStrings" Target="sharedStrings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109" Type="http://schemas.openxmlformats.org/officeDocument/2006/relationships/externalLink" Target="externalLinks/externalLink99.xml"/><Relationship Id="rId34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40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97" Type="http://schemas.openxmlformats.org/officeDocument/2006/relationships/externalLink" Target="externalLinks/externalLink87.xml"/><Relationship Id="rId104" Type="http://schemas.openxmlformats.org/officeDocument/2006/relationships/externalLink" Target="externalLinks/externalLink94.xml"/><Relationship Id="rId120" Type="http://schemas.openxmlformats.org/officeDocument/2006/relationships/externalLink" Target="externalLinks/externalLink110.xml"/><Relationship Id="rId125" Type="http://schemas.openxmlformats.org/officeDocument/2006/relationships/externalLink" Target="externalLinks/externalLink115.xml"/><Relationship Id="rId141" Type="http://schemas.openxmlformats.org/officeDocument/2006/relationships/externalLink" Target="externalLinks/externalLink131.xml"/><Relationship Id="rId146" Type="http://schemas.openxmlformats.org/officeDocument/2006/relationships/externalLink" Target="externalLinks/externalLink136.xml"/><Relationship Id="rId167" Type="http://schemas.openxmlformats.org/officeDocument/2006/relationships/externalLink" Target="externalLinks/externalLink157.xml"/><Relationship Id="rId188" Type="http://schemas.openxmlformats.org/officeDocument/2006/relationships/externalLink" Target="externalLinks/externalLink17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1.xml"/><Relationship Id="rId92" Type="http://schemas.openxmlformats.org/officeDocument/2006/relationships/externalLink" Target="externalLinks/externalLink82.xml"/><Relationship Id="rId162" Type="http://schemas.openxmlformats.org/officeDocument/2006/relationships/externalLink" Target="externalLinks/externalLink152.xml"/><Relationship Id="rId183" Type="http://schemas.openxmlformats.org/officeDocument/2006/relationships/externalLink" Target="externalLinks/externalLink173.xml"/><Relationship Id="rId213" Type="http://schemas.openxmlformats.org/officeDocument/2006/relationships/externalLink" Target="externalLinks/externalLink203.xml"/><Relationship Id="rId218" Type="http://schemas.openxmlformats.org/officeDocument/2006/relationships/externalLink" Target="externalLinks/externalLink20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56.xml"/><Relationship Id="rId87" Type="http://schemas.openxmlformats.org/officeDocument/2006/relationships/externalLink" Target="externalLinks/externalLink77.xml"/><Relationship Id="rId110" Type="http://schemas.openxmlformats.org/officeDocument/2006/relationships/externalLink" Target="externalLinks/externalLink100.xml"/><Relationship Id="rId115" Type="http://schemas.openxmlformats.org/officeDocument/2006/relationships/externalLink" Target="externalLinks/externalLink105.xml"/><Relationship Id="rId131" Type="http://schemas.openxmlformats.org/officeDocument/2006/relationships/externalLink" Target="externalLinks/externalLink121.xml"/><Relationship Id="rId136" Type="http://schemas.openxmlformats.org/officeDocument/2006/relationships/externalLink" Target="externalLinks/externalLink126.xml"/><Relationship Id="rId157" Type="http://schemas.openxmlformats.org/officeDocument/2006/relationships/externalLink" Target="externalLinks/externalLink147.xml"/><Relationship Id="rId178" Type="http://schemas.openxmlformats.org/officeDocument/2006/relationships/externalLink" Target="externalLinks/externalLink168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Relationship Id="rId152" Type="http://schemas.openxmlformats.org/officeDocument/2006/relationships/externalLink" Target="externalLinks/externalLink142.xml"/><Relationship Id="rId173" Type="http://schemas.openxmlformats.org/officeDocument/2006/relationships/externalLink" Target="externalLinks/externalLink163.xml"/><Relationship Id="rId194" Type="http://schemas.openxmlformats.org/officeDocument/2006/relationships/externalLink" Target="externalLinks/externalLink184.xml"/><Relationship Id="rId199" Type="http://schemas.openxmlformats.org/officeDocument/2006/relationships/externalLink" Target="externalLinks/externalLink189.xml"/><Relationship Id="rId203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198.xml"/><Relationship Id="rId229" Type="http://schemas.openxmlformats.org/officeDocument/2006/relationships/calcChain" Target="calcChain.xml"/><Relationship Id="rId19" Type="http://schemas.openxmlformats.org/officeDocument/2006/relationships/externalLink" Target="externalLinks/externalLink9.xml"/><Relationship Id="rId224" Type="http://schemas.openxmlformats.org/officeDocument/2006/relationships/externalLink" Target="externalLinks/externalLink214.xml"/><Relationship Id="rId14" Type="http://schemas.openxmlformats.org/officeDocument/2006/relationships/externalLink" Target="externalLinks/externalLink4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56" Type="http://schemas.openxmlformats.org/officeDocument/2006/relationships/externalLink" Target="externalLinks/externalLink46.xml"/><Relationship Id="rId77" Type="http://schemas.openxmlformats.org/officeDocument/2006/relationships/externalLink" Target="externalLinks/externalLink67.xml"/><Relationship Id="rId100" Type="http://schemas.openxmlformats.org/officeDocument/2006/relationships/externalLink" Target="externalLinks/externalLink90.xml"/><Relationship Id="rId105" Type="http://schemas.openxmlformats.org/officeDocument/2006/relationships/externalLink" Target="externalLinks/externalLink95.xml"/><Relationship Id="rId126" Type="http://schemas.openxmlformats.org/officeDocument/2006/relationships/externalLink" Target="externalLinks/externalLink116.xml"/><Relationship Id="rId147" Type="http://schemas.openxmlformats.org/officeDocument/2006/relationships/externalLink" Target="externalLinks/externalLink137.xml"/><Relationship Id="rId168" Type="http://schemas.openxmlformats.org/officeDocument/2006/relationships/externalLink" Target="externalLinks/externalLink15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93" Type="http://schemas.openxmlformats.org/officeDocument/2006/relationships/externalLink" Target="externalLinks/externalLink83.xml"/><Relationship Id="rId98" Type="http://schemas.openxmlformats.org/officeDocument/2006/relationships/externalLink" Target="externalLinks/externalLink88.xml"/><Relationship Id="rId121" Type="http://schemas.openxmlformats.org/officeDocument/2006/relationships/externalLink" Target="externalLinks/externalLink111.xml"/><Relationship Id="rId142" Type="http://schemas.openxmlformats.org/officeDocument/2006/relationships/externalLink" Target="externalLinks/externalLink132.xml"/><Relationship Id="rId163" Type="http://schemas.openxmlformats.org/officeDocument/2006/relationships/externalLink" Target="externalLinks/externalLink153.xml"/><Relationship Id="rId184" Type="http://schemas.openxmlformats.org/officeDocument/2006/relationships/externalLink" Target="externalLinks/externalLink174.xml"/><Relationship Id="rId189" Type="http://schemas.openxmlformats.org/officeDocument/2006/relationships/externalLink" Target="externalLinks/externalLink179.xml"/><Relationship Id="rId219" Type="http://schemas.openxmlformats.org/officeDocument/2006/relationships/externalLink" Target="externalLinks/externalLink209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4.xml"/><Relationship Id="rId25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36.xml"/><Relationship Id="rId67" Type="http://schemas.openxmlformats.org/officeDocument/2006/relationships/externalLink" Target="externalLinks/externalLink57.xml"/><Relationship Id="rId116" Type="http://schemas.openxmlformats.org/officeDocument/2006/relationships/externalLink" Target="externalLinks/externalLink106.xml"/><Relationship Id="rId137" Type="http://schemas.openxmlformats.org/officeDocument/2006/relationships/externalLink" Target="externalLinks/externalLink127.xml"/><Relationship Id="rId158" Type="http://schemas.openxmlformats.org/officeDocument/2006/relationships/externalLink" Target="externalLinks/externalLink148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62" Type="http://schemas.openxmlformats.org/officeDocument/2006/relationships/externalLink" Target="externalLinks/externalLink52.xml"/><Relationship Id="rId83" Type="http://schemas.openxmlformats.org/officeDocument/2006/relationships/externalLink" Target="externalLinks/externalLink73.xml"/><Relationship Id="rId88" Type="http://schemas.openxmlformats.org/officeDocument/2006/relationships/externalLink" Target="externalLinks/externalLink78.xml"/><Relationship Id="rId111" Type="http://schemas.openxmlformats.org/officeDocument/2006/relationships/externalLink" Target="externalLinks/externalLink101.xml"/><Relationship Id="rId132" Type="http://schemas.openxmlformats.org/officeDocument/2006/relationships/externalLink" Target="externalLinks/externalLink122.xml"/><Relationship Id="rId153" Type="http://schemas.openxmlformats.org/officeDocument/2006/relationships/externalLink" Target="externalLinks/externalLink143.xml"/><Relationship Id="rId174" Type="http://schemas.openxmlformats.org/officeDocument/2006/relationships/externalLink" Target="externalLinks/externalLink164.xml"/><Relationship Id="rId179" Type="http://schemas.openxmlformats.org/officeDocument/2006/relationships/externalLink" Target="externalLinks/externalLink169.xml"/><Relationship Id="rId195" Type="http://schemas.openxmlformats.org/officeDocument/2006/relationships/externalLink" Target="externalLinks/externalLink185.xml"/><Relationship Id="rId209" Type="http://schemas.openxmlformats.org/officeDocument/2006/relationships/externalLink" Target="externalLinks/externalLink199.xml"/><Relationship Id="rId190" Type="http://schemas.openxmlformats.org/officeDocument/2006/relationships/externalLink" Target="externalLinks/externalLink180.xml"/><Relationship Id="rId204" Type="http://schemas.openxmlformats.org/officeDocument/2006/relationships/externalLink" Target="externalLinks/externalLink194.xml"/><Relationship Id="rId220" Type="http://schemas.openxmlformats.org/officeDocument/2006/relationships/externalLink" Target="externalLinks/externalLink210.xml"/><Relationship Id="rId225" Type="http://schemas.openxmlformats.org/officeDocument/2006/relationships/externalLink" Target="externalLinks/externalLink215.xml"/><Relationship Id="rId15" Type="http://schemas.openxmlformats.org/officeDocument/2006/relationships/externalLink" Target="externalLinks/externalLink5.xml"/><Relationship Id="rId36" Type="http://schemas.openxmlformats.org/officeDocument/2006/relationships/externalLink" Target="externalLinks/externalLink26.xml"/><Relationship Id="rId57" Type="http://schemas.openxmlformats.org/officeDocument/2006/relationships/externalLink" Target="externalLinks/externalLink47.xml"/><Relationship Id="rId106" Type="http://schemas.openxmlformats.org/officeDocument/2006/relationships/externalLink" Target="externalLinks/externalLink96.xml"/><Relationship Id="rId127" Type="http://schemas.openxmlformats.org/officeDocument/2006/relationships/externalLink" Target="externalLinks/externalLink11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52" Type="http://schemas.openxmlformats.org/officeDocument/2006/relationships/externalLink" Target="externalLinks/externalLink42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94" Type="http://schemas.openxmlformats.org/officeDocument/2006/relationships/externalLink" Target="externalLinks/externalLink84.xml"/><Relationship Id="rId99" Type="http://schemas.openxmlformats.org/officeDocument/2006/relationships/externalLink" Target="externalLinks/externalLink89.xml"/><Relationship Id="rId101" Type="http://schemas.openxmlformats.org/officeDocument/2006/relationships/externalLink" Target="externalLinks/externalLink91.xml"/><Relationship Id="rId122" Type="http://schemas.openxmlformats.org/officeDocument/2006/relationships/externalLink" Target="externalLinks/externalLink112.xml"/><Relationship Id="rId143" Type="http://schemas.openxmlformats.org/officeDocument/2006/relationships/externalLink" Target="externalLinks/externalLink133.xml"/><Relationship Id="rId148" Type="http://schemas.openxmlformats.org/officeDocument/2006/relationships/externalLink" Target="externalLinks/externalLink138.xml"/><Relationship Id="rId164" Type="http://schemas.openxmlformats.org/officeDocument/2006/relationships/externalLink" Target="externalLinks/externalLink154.xml"/><Relationship Id="rId169" Type="http://schemas.openxmlformats.org/officeDocument/2006/relationships/externalLink" Target="externalLinks/externalLink159.xml"/><Relationship Id="rId185" Type="http://schemas.openxmlformats.org/officeDocument/2006/relationships/externalLink" Target="externalLinks/externalLink17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70.xml"/><Relationship Id="rId210" Type="http://schemas.openxmlformats.org/officeDocument/2006/relationships/externalLink" Target="externalLinks/externalLink200.xml"/><Relationship Id="rId215" Type="http://schemas.openxmlformats.org/officeDocument/2006/relationships/externalLink" Target="externalLinks/externalLink205.xml"/><Relationship Id="rId26" Type="http://schemas.openxmlformats.org/officeDocument/2006/relationships/externalLink" Target="externalLinks/externalLink16.xml"/><Relationship Id="rId47" Type="http://schemas.openxmlformats.org/officeDocument/2006/relationships/externalLink" Target="externalLinks/externalLink37.xml"/><Relationship Id="rId68" Type="http://schemas.openxmlformats.org/officeDocument/2006/relationships/externalLink" Target="externalLinks/externalLink58.xml"/><Relationship Id="rId89" Type="http://schemas.openxmlformats.org/officeDocument/2006/relationships/externalLink" Target="externalLinks/externalLink79.xml"/><Relationship Id="rId112" Type="http://schemas.openxmlformats.org/officeDocument/2006/relationships/externalLink" Target="externalLinks/externalLink102.xml"/><Relationship Id="rId133" Type="http://schemas.openxmlformats.org/officeDocument/2006/relationships/externalLink" Target="externalLinks/externalLink123.xml"/><Relationship Id="rId154" Type="http://schemas.openxmlformats.org/officeDocument/2006/relationships/externalLink" Target="externalLinks/externalLink144.xml"/><Relationship Id="rId175" Type="http://schemas.openxmlformats.org/officeDocument/2006/relationships/externalLink" Target="externalLinks/externalLink165.xml"/><Relationship Id="rId196" Type="http://schemas.openxmlformats.org/officeDocument/2006/relationships/externalLink" Target="externalLinks/externalLink186.xml"/><Relationship Id="rId200" Type="http://schemas.openxmlformats.org/officeDocument/2006/relationships/externalLink" Target="externalLinks/externalLink190.xml"/><Relationship Id="rId16" Type="http://schemas.openxmlformats.org/officeDocument/2006/relationships/externalLink" Target="externalLinks/externalLink6.xml"/><Relationship Id="rId221" Type="http://schemas.openxmlformats.org/officeDocument/2006/relationships/externalLink" Target="externalLinks/externalLink211.xml"/><Relationship Id="rId37" Type="http://schemas.openxmlformats.org/officeDocument/2006/relationships/externalLink" Target="externalLinks/externalLink27.xml"/><Relationship Id="rId58" Type="http://schemas.openxmlformats.org/officeDocument/2006/relationships/externalLink" Target="externalLinks/externalLink48.xml"/><Relationship Id="rId79" Type="http://schemas.openxmlformats.org/officeDocument/2006/relationships/externalLink" Target="externalLinks/externalLink69.xml"/><Relationship Id="rId102" Type="http://schemas.openxmlformats.org/officeDocument/2006/relationships/externalLink" Target="externalLinks/externalLink92.xml"/><Relationship Id="rId123" Type="http://schemas.openxmlformats.org/officeDocument/2006/relationships/externalLink" Target="externalLinks/externalLink113.xml"/><Relationship Id="rId144" Type="http://schemas.openxmlformats.org/officeDocument/2006/relationships/externalLink" Target="externalLinks/externalLink134.xml"/><Relationship Id="rId90" Type="http://schemas.openxmlformats.org/officeDocument/2006/relationships/externalLink" Target="externalLinks/externalLink80.xml"/><Relationship Id="rId165" Type="http://schemas.openxmlformats.org/officeDocument/2006/relationships/externalLink" Target="externalLinks/externalLink155.xml"/><Relationship Id="rId186" Type="http://schemas.openxmlformats.org/officeDocument/2006/relationships/externalLink" Target="externalLinks/externalLink176.xml"/><Relationship Id="rId211" Type="http://schemas.openxmlformats.org/officeDocument/2006/relationships/externalLink" Target="externalLinks/externalLink20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PENDAPATAN USAHA (Rp.Juta)</a:t>
            </a:r>
          </a:p>
        </c:rich>
      </c:tx>
      <c:layout>
        <c:manualLayout>
          <c:xMode val="edge"/>
          <c:yMode val="edge"/>
          <c:x val="0.19125429860348556"/>
          <c:y val="2.8144572490808393E-4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22406502079829E-2"/>
          <c:y val="0.18454444172196052"/>
          <c:w val="0.88748402763326928"/>
          <c:h val="0.597039406422319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'[213]Laba Rugi'!$C$1:$C$2</c:f>
              <c:strCache>
                <c:ptCount val="1"/>
                <c:pt idx="0">
                  <c:v>Realisasi sd Juli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'[213]Laba Rugi'!$C$27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DA-45BF-990D-88BF103245E6}"/>
            </c:ext>
          </c:extLst>
        </c:ser>
        <c:ser>
          <c:idx val="2"/>
          <c:order val="1"/>
          <c:tx>
            <c:strRef>
              <c:f>'[213]Laba Rugi'!$D$1:$D$2</c:f>
              <c:strCache>
                <c:ptCount val="1"/>
                <c:pt idx="0">
                  <c:v>RKAP sd Juli 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3444710281418689E-2"/>
                  <c:y val="-6.9743623538198393E-2"/>
                </c:manualLayout>
              </c:layout>
              <c:tx>
                <c:rich>
                  <a:bodyPr/>
                  <a:lstStyle/>
                  <a:p>
                    <a:fld id="{99BD4F06-2037-468E-AFBA-14CD91DB17A8}" type="VALUE">
                      <a:rPr lang="en-US" sz="1100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6DA-45BF-990D-88BF103245E6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Rugi'!$D$27</c:f>
              <c:numCache>
                <c:formatCode>General</c:formatCode>
                <c:ptCount val="1"/>
                <c:pt idx="0">
                  <c:v>27511.75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DA-45BF-990D-88BF103245E6}"/>
            </c:ext>
          </c:extLst>
        </c:ser>
        <c:ser>
          <c:idx val="1"/>
          <c:order val="2"/>
          <c:tx>
            <c:strRef>
              <c:f>'[213]Laba Rugi'!$E$1:$E$2</c:f>
              <c:strCache>
                <c:ptCount val="1"/>
                <c:pt idx="0">
                  <c:v>Realisasi sd Juli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0.14072059389924982"/>
                  <c:y val="6.1715882463519809E-3"/>
                </c:manualLayout>
              </c:layout>
              <c:tx>
                <c:rich>
                  <a:bodyPr/>
                  <a:lstStyle/>
                  <a:p>
                    <a:fld id="{9C76A459-1679-43EE-BD0C-0B7CC9832E25}" type="VALUE">
                      <a:rPr lang="en-US" sz="1100" b="1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6DA-45BF-990D-88BF103245E6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Rugi'!$E$27</c:f>
              <c:numCache>
                <c:formatCode>General</c:formatCode>
                <c:ptCount val="1"/>
                <c:pt idx="0">
                  <c:v>19607.234493000004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6DA-45BF-990D-88BF103245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6133968"/>
        <c:axId val="456131224"/>
        <c:axId val="0"/>
      </c:bar3DChart>
      <c:catAx>
        <c:axId val="45613396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456131224"/>
        <c:crosses val="autoZero"/>
        <c:auto val="1"/>
        <c:lblAlgn val="ctr"/>
        <c:lblOffset val="100"/>
        <c:noMultiLvlLbl val="0"/>
      </c:catAx>
      <c:valAx>
        <c:axId val="45613122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561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LABA(RUGI)</a:t>
            </a:r>
            <a:r>
              <a:rPr lang="en-US" sz="14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STLH PAJAK</a:t>
            </a:r>
            <a:r>
              <a:rPr lang="en-US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(Rp.Juta)</a:t>
            </a:r>
          </a:p>
        </c:rich>
      </c:tx>
      <c:layout>
        <c:manualLayout>
          <c:xMode val="edge"/>
          <c:yMode val="edge"/>
          <c:x val="0.19125429860348556"/>
          <c:y val="2.8144572490808393E-4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22406502079829E-2"/>
          <c:y val="0.18454444172196052"/>
          <c:w val="0.88748402763326928"/>
          <c:h val="0.597039406422319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'[213]Laba Rugi'!$C$1:$C$2</c:f>
              <c:strCache>
                <c:ptCount val="1"/>
                <c:pt idx="0">
                  <c:v>Realisasi sd Juli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'[213]Laba Rugi'!$C$38</c:f>
              <c:numCache>
                <c:formatCode>General</c:formatCode>
                <c:ptCount val="1"/>
                <c:pt idx="0">
                  <c:v>-11504.157232000001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B6-43D5-B27C-CC416C417550}"/>
            </c:ext>
          </c:extLst>
        </c:ser>
        <c:ser>
          <c:idx val="2"/>
          <c:order val="1"/>
          <c:tx>
            <c:strRef>
              <c:f>'[213]Laba Rugi'!$D$1:$D$2</c:f>
              <c:strCache>
                <c:ptCount val="1"/>
                <c:pt idx="0">
                  <c:v>RKAP sd Juli 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Rugi'!$D$38</c:f>
              <c:numCache>
                <c:formatCode>General</c:formatCode>
                <c:ptCount val="1"/>
                <c:pt idx="0">
                  <c:v>-53138.298686083333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B6-43D5-B27C-CC416C417550}"/>
            </c:ext>
          </c:extLst>
        </c:ser>
        <c:ser>
          <c:idx val="1"/>
          <c:order val="2"/>
          <c:tx>
            <c:strRef>
              <c:f>'[213]Laba Rugi'!$E$1:$E$2</c:f>
              <c:strCache>
                <c:ptCount val="1"/>
                <c:pt idx="0">
                  <c:v>Realisasi sd Juli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Rugi'!$E$38</c:f>
              <c:numCache>
                <c:formatCode>General</c:formatCode>
                <c:ptCount val="1"/>
                <c:pt idx="0">
                  <c:v>-71812.407562999986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B6-43D5-B27C-CC416C4175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4657208"/>
        <c:axId val="464659168"/>
        <c:axId val="0"/>
      </c:bar3DChart>
      <c:catAx>
        <c:axId val="46465720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464659168"/>
        <c:crosses val="autoZero"/>
        <c:auto val="1"/>
        <c:lblAlgn val="ctr"/>
        <c:lblOffset val="100"/>
        <c:noMultiLvlLbl val="0"/>
      </c:catAx>
      <c:valAx>
        <c:axId val="4646591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6465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BEBAN USAHA (Rp.Juta)</a:t>
            </a:r>
          </a:p>
        </c:rich>
      </c:tx>
      <c:layout>
        <c:manualLayout>
          <c:xMode val="edge"/>
          <c:yMode val="edge"/>
          <c:x val="0.19125429860348556"/>
          <c:y val="2.8144572490808393E-4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22406502079829E-2"/>
          <c:y val="0.18454444172196052"/>
          <c:w val="0.88748402763326928"/>
          <c:h val="0.597039406422319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'[213]Laba Rugi'!$C$1:$C$2</c:f>
              <c:strCache>
                <c:ptCount val="1"/>
                <c:pt idx="0">
                  <c:v>Realisasi sd Juli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1833428378741519E-2"/>
                  <c:y val="-5.4311336529291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3B3-4DC0-A998-E1326FCFD71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Rugi'!$C$28</c:f>
              <c:numCache>
                <c:formatCode>General</c:formatCode>
                <c:ptCount val="1"/>
                <c:pt idx="0">
                  <c:v>19055.013738000001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B3-4DC0-A998-E1326FCFD71B}"/>
            </c:ext>
          </c:extLst>
        </c:ser>
        <c:ser>
          <c:idx val="2"/>
          <c:order val="1"/>
          <c:tx>
            <c:strRef>
              <c:f>'[213]Laba Rugi'!$D$1:$D$2</c:f>
              <c:strCache>
                <c:ptCount val="1"/>
                <c:pt idx="0">
                  <c:v>RKAP sd Juli 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485436290259137E-2"/>
                  <c:y val="-5.0530772046536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3B3-4DC0-A998-E1326FCFD71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Rugi'!$D$28</c:f>
              <c:numCache>
                <c:formatCode>General</c:formatCode>
                <c:ptCount val="1"/>
                <c:pt idx="0">
                  <c:v>64527.655977750001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3B3-4DC0-A998-E1326FCFD71B}"/>
            </c:ext>
          </c:extLst>
        </c:ser>
        <c:ser>
          <c:idx val="1"/>
          <c:order val="2"/>
          <c:tx>
            <c:strRef>
              <c:f>'[213]Laba Rugi'!$E$1:$E$2</c:f>
              <c:strCache>
                <c:ptCount val="1"/>
                <c:pt idx="0">
                  <c:v>Realisasi sd Juli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6213590725647985E-2"/>
                  <c:y val="-6.6078701907008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73B3-4DC0-A998-E1326FCFD71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Rugi'!$E$28</c:f>
              <c:numCache>
                <c:formatCode>General</c:formatCode>
                <c:ptCount val="1"/>
                <c:pt idx="0">
                  <c:v>45935.756615999991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3B3-4DC0-A998-E1326FCFD7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6127696"/>
        <c:axId val="456126912"/>
        <c:axId val="0"/>
      </c:bar3DChart>
      <c:catAx>
        <c:axId val="45612769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456126912"/>
        <c:crosses val="autoZero"/>
        <c:auto val="1"/>
        <c:lblAlgn val="ctr"/>
        <c:lblOffset val="100"/>
        <c:noMultiLvlLbl val="0"/>
      </c:catAx>
      <c:valAx>
        <c:axId val="45612691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561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LABA/ (RUGI) USAHA (Rp.Juta)</a:t>
            </a:r>
          </a:p>
        </c:rich>
      </c:tx>
      <c:layout>
        <c:manualLayout>
          <c:xMode val="edge"/>
          <c:yMode val="edge"/>
          <c:x val="0.19125429860348556"/>
          <c:y val="2.8144572490808393E-4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22406502079829E-2"/>
          <c:y val="0.18454444172196052"/>
          <c:w val="0.88748402763326928"/>
          <c:h val="0.597039406422319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'[213]Laba Rugi'!$C$1:$C$2</c:f>
              <c:strCache>
                <c:ptCount val="1"/>
                <c:pt idx="0">
                  <c:v>Realisasi sd Juli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'[213]Laba Rugi'!$C$29</c:f>
              <c:numCache>
                <c:formatCode>General</c:formatCode>
                <c:ptCount val="1"/>
                <c:pt idx="0">
                  <c:v>-19055.013738000001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9A-403C-B818-71FC8D77EB71}"/>
            </c:ext>
          </c:extLst>
        </c:ser>
        <c:ser>
          <c:idx val="2"/>
          <c:order val="1"/>
          <c:tx>
            <c:strRef>
              <c:f>'[213]Laba Rugi'!$D$1:$D$2</c:f>
              <c:strCache>
                <c:ptCount val="1"/>
                <c:pt idx="0">
                  <c:v>RKAP sd Juli 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Rugi'!$D$29</c:f>
              <c:numCache>
                <c:formatCode>General</c:formatCode>
                <c:ptCount val="1"/>
                <c:pt idx="0">
                  <c:v>-37015.905977750001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9A-403C-B818-71FC8D77EB71}"/>
            </c:ext>
          </c:extLst>
        </c:ser>
        <c:ser>
          <c:idx val="1"/>
          <c:order val="2"/>
          <c:tx>
            <c:strRef>
              <c:f>'[213]Laba Rugi'!$E$1:$E$2</c:f>
              <c:strCache>
                <c:ptCount val="1"/>
                <c:pt idx="0">
                  <c:v>Realisasi sd Juli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Rugi'!$E$29</c:f>
              <c:numCache>
                <c:formatCode>General</c:formatCode>
                <c:ptCount val="1"/>
                <c:pt idx="0">
                  <c:v>-26328.522122999988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9A-403C-B818-71FC8D77EB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6127304"/>
        <c:axId val="456132400"/>
        <c:axId val="0"/>
      </c:bar3DChart>
      <c:catAx>
        <c:axId val="456127304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456132400"/>
        <c:crosses val="autoZero"/>
        <c:auto val="1"/>
        <c:lblAlgn val="ctr"/>
        <c:lblOffset val="100"/>
        <c:noMultiLvlLbl val="0"/>
      </c:catAx>
      <c:valAx>
        <c:axId val="45613240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5612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LABA(RUGI)</a:t>
            </a:r>
            <a:r>
              <a:rPr lang="en-US" sz="14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STLH PAJAK</a:t>
            </a:r>
            <a:r>
              <a:rPr lang="en-US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(Rp.Juta)</a:t>
            </a:r>
          </a:p>
        </c:rich>
      </c:tx>
      <c:layout>
        <c:manualLayout>
          <c:xMode val="edge"/>
          <c:yMode val="edge"/>
          <c:x val="0.19125429860348556"/>
          <c:y val="2.8144572490808393E-4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22406502079829E-2"/>
          <c:y val="0.18454444172196052"/>
          <c:w val="0.88748402763326928"/>
          <c:h val="0.597039406422319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'[213]Laba Rugi'!$C$1:$C$2</c:f>
              <c:strCache>
                <c:ptCount val="1"/>
                <c:pt idx="0">
                  <c:v>Realisasi sd Juli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'[213]Laba Rugi'!$C$38</c:f>
              <c:numCache>
                <c:formatCode>General</c:formatCode>
                <c:ptCount val="1"/>
                <c:pt idx="0">
                  <c:v>-11504.157232000001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70-4BE7-B806-83BA66B72237}"/>
            </c:ext>
          </c:extLst>
        </c:ser>
        <c:ser>
          <c:idx val="2"/>
          <c:order val="1"/>
          <c:tx>
            <c:strRef>
              <c:f>'[213]Laba Rugi'!$D$1:$D$2</c:f>
              <c:strCache>
                <c:ptCount val="1"/>
                <c:pt idx="0">
                  <c:v>RKAP sd Juli 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Rugi'!$D$38</c:f>
              <c:numCache>
                <c:formatCode>General</c:formatCode>
                <c:ptCount val="1"/>
                <c:pt idx="0">
                  <c:v>-53138.298686083333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70-4BE7-B806-83BA66B72237}"/>
            </c:ext>
          </c:extLst>
        </c:ser>
        <c:ser>
          <c:idx val="1"/>
          <c:order val="2"/>
          <c:tx>
            <c:strRef>
              <c:f>'[213]Laba Rugi'!$E$1:$E$2</c:f>
              <c:strCache>
                <c:ptCount val="1"/>
                <c:pt idx="0">
                  <c:v>Realisasi sd Juli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Rugi'!$E$38</c:f>
              <c:numCache>
                <c:formatCode>General</c:formatCode>
                <c:ptCount val="1"/>
                <c:pt idx="0">
                  <c:v>-71812.407562999986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70-4BE7-B806-83BA66B722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4665440"/>
        <c:axId val="464663872"/>
        <c:axId val="0"/>
      </c:bar3DChart>
      <c:catAx>
        <c:axId val="464665440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464663872"/>
        <c:crosses val="autoZero"/>
        <c:auto val="1"/>
        <c:lblAlgn val="ctr"/>
        <c:lblOffset val="100"/>
        <c:noMultiLvlLbl val="0"/>
      </c:catAx>
      <c:valAx>
        <c:axId val="46466387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646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EBITDA</a:t>
            </a:r>
          </a:p>
        </c:rich>
      </c:tx>
      <c:layout>
        <c:manualLayout>
          <c:xMode val="edge"/>
          <c:yMode val="edge"/>
          <c:x val="0.40999872882301619"/>
          <c:y val="3.1843540511197942E-2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22406502079829E-2"/>
          <c:y val="0.18454444172196052"/>
          <c:w val="0.88748402763326928"/>
          <c:h val="0.597039406422319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'[213]Laba Rugi'!$C$1:$C$2</c:f>
              <c:strCache>
                <c:ptCount val="1"/>
                <c:pt idx="0">
                  <c:v>Realisasi sd Juli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'[213]Laba Rugi'!$C$42</c:f>
              <c:numCache>
                <c:formatCode>General</c:formatCode>
                <c:ptCount val="1"/>
                <c:pt idx="0">
                  <c:v>-11504.157232000001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BE-4E44-9757-5C91937BE67E}"/>
            </c:ext>
          </c:extLst>
        </c:ser>
        <c:ser>
          <c:idx val="2"/>
          <c:order val="1"/>
          <c:tx>
            <c:strRef>
              <c:f>'[213]Laba Rugi'!$D$1:$D$2</c:f>
              <c:strCache>
                <c:ptCount val="1"/>
                <c:pt idx="0">
                  <c:v>RKAP sd Juli 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Rugi'!$D$42</c:f>
              <c:numCache>
                <c:formatCode>General</c:formatCode>
                <c:ptCount val="1"/>
                <c:pt idx="0">
                  <c:v>9379.0730903333315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BE-4E44-9757-5C91937BE67E}"/>
            </c:ext>
          </c:extLst>
        </c:ser>
        <c:ser>
          <c:idx val="1"/>
          <c:order val="2"/>
          <c:tx>
            <c:strRef>
              <c:f>'[213]Laba Rugi'!$E$1:$E$2</c:f>
              <c:strCache>
                <c:ptCount val="1"/>
                <c:pt idx="0">
                  <c:v>Realisasi sd Juli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Rugi'!$E$42</c:f>
              <c:numCache>
                <c:formatCode>General</c:formatCode>
                <c:ptCount val="1"/>
                <c:pt idx="0">
                  <c:v>15838.258094000013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BE-4E44-9757-5C91937BE6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4666616"/>
        <c:axId val="464663480"/>
        <c:axId val="0"/>
      </c:bar3DChart>
      <c:catAx>
        <c:axId val="46466661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464663480"/>
        <c:crosses val="autoZero"/>
        <c:auto val="1"/>
        <c:lblAlgn val="ctr"/>
        <c:lblOffset val="100"/>
        <c:noMultiLvlLbl val="0"/>
      </c:catAx>
      <c:valAx>
        <c:axId val="4646634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6466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BEBAN USAHA (Rp.Juta)</a:t>
            </a:r>
          </a:p>
        </c:rich>
      </c:tx>
      <c:layout>
        <c:manualLayout>
          <c:xMode val="edge"/>
          <c:yMode val="edge"/>
          <c:x val="0.19125429860348556"/>
          <c:y val="2.8144572490808393E-4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22406502079829E-2"/>
          <c:y val="0.18454444172196052"/>
          <c:w val="0.88748402763326928"/>
          <c:h val="0.597039406422319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'[213]Laba Rugi'!$C$1:$C$2</c:f>
              <c:strCache>
                <c:ptCount val="1"/>
                <c:pt idx="0">
                  <c:v>Realisasi sd Juli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1833428378741519E-2"/>
                  <c:y val="-5.4311336529291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FFB-4343-8601-DCB79FA6BD3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Rugi'!$C$28</c:f>
              <c:numCache>
                <c:formatCode>General</c:formatCode>
                <c:ptCount val="1"/>
                <c:pt idx="0">
                  <c:v>19055.013738000001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FB-4343-8601-DCB79FA6BD30}"/>
            </c:ext>
          </c:extLst>
        </c:ser>
        <c:ser>
          <c:idx val="2"/>
          <c:order val="1"/>
          <c:tx>
            <c:strRef>
              <c:f>'[213]Laba Rugi'!$D$1:$D$2</c:f>
              <c:strCache>
                <c:ptCount val="1"/>
                <c:pt idx="0">
                  <c:v>RKAP sd Juli 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485436290259137E-2"/>
                  <c:y val="-5.0530772046536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FFB-4343-8601-DCB79FA6BD3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Rugi'!$D$28</c:f>
              <c:numCache>
                <c:formatCode>General</c:formatCode>
                <c:ptCount val="1"/>
                <c:pt idx="0">
                  <c:v>64527.655977750001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FB-4343-8601-DCB79FA6BD30}"/>
            </c:ext>
          </c:extLst>
        </c:ser>
        <c:ser>
          <c:idx val="1"/>
          <c:order val="2"/>
          <c:tx>
            <c:strRef>
              <c:f>'[213]Laba Rugi'!$E$1:$E$2</c:f>
              <c:strCache>
                <c:ptCount val="1"/>
                <c:pt idx="0">
                  <c:v>Realisasi sd Juli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6213590725647985E-2"/>
                  <c:y val="-6.6078701907008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FFB-4343-8601-DCB79FA6BD3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Rugi'!$E$28</c:f>
              <c:numCache>
                <c:formatCode>General</c:formatCode>
                <c:ptCount val="1"/>
                <c:pt idx="0">
                  <c:v>45935.756615999991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FFB-4343-8601-DCB79FA6B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4664264"/>
        <c:axId val="464665048"/>
        <c:axId val="0"/>
      </c:bar3DChart>
      <c:catAx>
        <c:axId val="464664264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464665048"/>
        <c:crosses val="autoZero"/>
        <c:auto val="1"/>
        <c:lblAlgn val="ctr"/>
        <c:lblOffset val="100"/>
        <c:noMultiLvlLbl val="0"/>
      </c:catAx>
      <c:valAx>
        <c:axId val="46466504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64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LABA(RUGI)</a:t>
            </a:r>
            <a:r>
              <a:rPr lang="en-US" sz="14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STLH PAJAK</a:t>
            </a:r>
            <a:r>
              <a:rPr lang="en-US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(Rp.Juta)</a:t>
            </a:r>
          </a:p>
        </c:rich>
      </c:tx>
      <c:layout>
        <c:manualLayout>
          <c:xMode val="edge"/>
          <c:yMode val="edge"/>
          <c:x val="0.19125429860348556"/>
          <c:y val="2.8144572490808393E-4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22406502079829E-2"/>
          <c:y val="0.18454444172196052"/>
          <c:w val="0.88748402763326928"/>
          <c:h val="0.597039406422319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'[213]Laba Rugi'!$C$1:$C$2</c:f>
              <c:strCache>
                <c:ptCount val="1"/>
                <c:pt idx="0">
                  <c:v>Realisasi sd Juli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'[213]Laba Rugi'!$C$38</c:f>
              <c:numCache>
                <c:formatCode>General</c:formatCode>
                <c:ptCount val="1"/>
                <c:pt idx="0">
                  <c:v>-11504.157232000001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12-4B4D-8E36-4BF6C60B9A30}"/>
            </c:ext>
          </c:extLst>
        </c:ser>
        <c:ser>
          <c:idx val="2"/>
          <c:order val="1"/>
          <c:tx>
            <c:strRef>
              <c:f>'[213]Laba Rugi'!$D$1:$D$2</c:f>
              <c:strCache>
                <c:ptCount val="1"/>
                <c:pt idx="0">
                  <c:v>RKAP sd Juli 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Rugi'!$D$38</c:f>
              <c:numCache>
                <c:formatCode>General</c:formatCode>
                <c:ptCount val="1"/>
                <c:pt idx="0">
                  <c:v>-53138.298686083333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12-4B4D-8E36-4BF6C60B9A30}"/>
            </c:ext>
          </c:extLst>
        </c:ser>
        <c:ser>
          <c:idx val="1"/>
          <c:order val="2"/>
          <c:tx>
            <c:strRef>
              <c:f>'[213]Laba Rugi'!$E$1:$E$2</c:f>
              <c:strCache>
                <c:ptCount val="1"/>
                <c:pt idx="0">
                  <c:v>Realisasi sd Juli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Rugi'!$E$38</c:f>
              <c:numCache>
                <c:formatCode>General</c:formatCode>
                <c:ptCount val="1"/>
                <c:pt idx="0">
                  <c:v>-71812.407562999986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12-4B4D-8E36-4BF6C60B9A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4662304"/>
        <c:axId val="464659560"/>
        <c:axId val="0"/>
      </c:bar3DChart>
      <c:catAx>
        <c:axId val="464662304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464659560"/>
        <c:crosses val="autoZero"/>
        <c:auto val="1"/>
        <c:lblAlgn val="ctr"/>
        <c:lblOffset val="100"/>
        <c:noMultiLvlLbl val="0"/>
      </c:catAx>
      <c:valAx>
        <c:axId val="46465956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646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LABA(RUGI)</a:t>
            </a:r>
            <a:r>
              <a:rPr lang="en-US" sz="14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STLH PAJAK</a:t>
            </a:r>
            <a:r>
              <a:rPr lang="en-US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(Rp.Juta)</a:t>
            </a:r>
          </a:p>
        </c:rich>
      </c:tx>
      <c:layout>
        <c:manualLayout>
          <c:xMode val="edge"/>
          <c:yMode val="edge"/>
          <c:x val="0.19125429860348556"/>
          <c:y val="2.8144572490808393E-4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22406502079829E-2"/>
          <c:y val="0.18454444172196052"/>
          <c:w val="0.88748402763326928"/>
          <c:h val="0.597039406422319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'[213]Laba Rugi'!$C$1:$C$2</c:f>
              <c:strCache>
                <c:ptCount val="1"/>
                <c:pt idx="0">
                  <c:v>Realisasi sd Juli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'[213]Laba Rugi'!$C$38</c:f>
              <c:numCache>
                <c:formatCode>General</c:formatCode>
                <c:ptCount val="1"/>
                <c:pt idx="0">
                  <c:v>-11504.157232000001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54-4B60-A4F2-8FC521A9FE2B}"/>
            </c:ext>
          </c:extLst>
        </c:ser>
        <c:ser>
          <c:idx val="2"/>
          <c:order val="1"/>
          <c:tx>
            <c:strRef>
              <c:f>'[213]Laba Rugi'!$D$1:$D$2</c:f>
              <c:strCache>
                <c:ptCount val="1"/>
                <c:pt idx="0">
                  <c:v>RKAP sd Juli 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Rugi'!$D$38</c:f>
              <c:numCache>
                <c:formatCode>General</c:formatCode>
                <c:ptCount val="1"/>
                <c:pt idx="0">
                  <c:v>-53138.298686083333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54-4B60-A4F2-8FC521A9FE2B}"/>
            </c:ext>
          </c:extLst>
        </c:ser>
        <c:ser>
          <c:idx val="1"/>
          <c:order val="2"/>
          <c:tx>
            <c:strRef>
              <c:f>'[213]Laba Rugi'!$E$1:$E$2</c:f>
              <c:strCache>
                <c:ptCount val="1"/>
                <c:pt idx="0">
                  <c:v>Realisasi sd Juli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Rugi'!$E$38</c:f>
              <c:numCache>
                <c:formatCode>General</c:formatCode>
                <c:ptCount val="1"/>
                <c:pt idx="0">
                  <c:v>-71812.407562999986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54-4B60-A4F2-8FC521A9FE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4666224"/>
        <c:axId val="464662696"/>
        <c:axId val="0"/>
      </c:bar3DChart>
      <c:catAx>
        <c:axId val="464666224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464662696"/>
        <c:crosses val="autoZero"/>
        <c:auto val="1"/>
        <c:lblAlgn val="ctr"/>
        <c:lblOffset val="100"/>
        <c:noMultiLvlLbl val="0"/>
      </c:catAx>
      <c:valAx>
        <c:axId val="46466269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646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LABA(RUGI)</a:t>
            </a:r>
            <a:r>
              <a:rPr lang="en-US" sz="14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STLH PAJAK</a:t>
            </a:r>
            <a:r>
              <a:rPr lang="en-US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(Rp.Juta)</a:t>
            </a:r>
          </a:p>
        </c:rich>
      </c:tx>
      <c:layout>
        <c:manualLayout>
          <c:xMode val="edge"/>
          <c:yMode val="edge"/>
          <c:x val="0.19125429860348556"/>
          <c:y val="2.8144572490808393E-4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222406502079829E-2"/>
          <c:y val="0.18454444172196052"/>
          <c:w val="0.88748402763326928"/>
          <c:h val="0.597039406422319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'[213]Laba Rugi'!$C$1:$C$2</c:f>
              <c:strCache>
                <c:ptCount val="1"/>
                <c:pt idx="0">
                  <c:v>Realisasi sd Juli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'[213]Laba Rugi'!$C$38</c:f>
              <c:numCache>
                <c:formatCode>General</c:formatCode>
                <c:ptCount val="1"/>
                <c:pt idx="0">
                  <c:v>-11504.157232000001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1-4A57-964C-E7B7515F241B}"/>
            </c:ext>
          </c:extLst>
        </c:ser>
        <c:ser>
          <c:idx val="2"/>
          <c:order val="1"/>
          <c:tx>
            <c:strRef>
              <c:f>'[213]Laba Rugi'!$D$1:$D$2</c:f>
              <c:strCache>
                <c:ptCount val="1"/>
                <c:pt idx="0">
                  <c:v>RKAP sd Juli 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Rugi'!$D$38</c:f>
              <c:numCache>
                <c:formatCode>General</c:formatCode>
                <c:ptCount val="1"/>
                <c:pt idx="0">
                  <c:v>-53138.298686083333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1-4A57-964C-E7B7515F241B}"/>
            </c:ext>
          </c:extLst>
        </c:ser>
        <c:ser>
          <c:idx val="1"/>
          <c:order val="2"/>
          <c:tx>
            <c:strRef>
              <c:f>'[213]Laba Rugi'!$E$1:$E$2</c:f>
              <c:strCache>
                <c:ptCount val="1"/>
                <c:pt idx="0">
                  <c:v>Realisasi sd Juli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'[213]Laba Rugi'!$E$38</c:f>
              <c:numCache>
                <c:formatCode>General</c:formatCode>
                <c:ptCount val="1"/>
                <c:pt idx="0">
                  <c:v>-71812.407562999986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E1-4A57-964C-E7B7515F24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4652896"/>
        <c:axId val="464657600"/>
        <c:axId val="0"/>
      </c:bar3DChart>
      <c:catAx>
        <c:axId val="46465289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464657600"/>
        <c:crosses val="autoZero"/>
        <c:auto val="1"/>
        <c:lblAlgn val="ctr"/>
        <c:lblOffset val="100"/>
        <c:noMultiLvlLbl val="0"/>
      </c:catAx>
      <c:valAx>
        <c:axId val="46465760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646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448235</xdr:colOff>
      <xdr:row>26</xdr:row>
      <xdr:rowOff>56029</xdr:rowOff>
    </xdr:from>
    <xdr:to>
      <xdr:col>16</xdr:col>
      <xdr:colOff>291353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243C33C-1597-481B-8A6D-045C65078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158003</xdr:colOff>
      <xdr:row>33</xdr:row>
      <xdr:rowOff>101973</xdr:rowOff>
    </xdr:from>
    <xdr:to>
      <xdr:col>12</xdr:col>
      <xdr:colOff>291353</xdr:colOff>
      <xdr:row>33</xdr:row>
      <xdr:rowOff>179294</xdr:rowOff>
    </xdr:to>
    <xdr:sp macro="" textlink="">
      <xdr:nvSpPr>
        <xdr:cNvPr id="3" name="Right Bracket 2">
          <a:extLst>
            <a:ext uri="{FF2B5EF4-FFF2-40B4-BE49-F238E27FC236}">
              <a16:creationId xmlns:a16="http://schemas.microsoft.com/office/drawing/2014/main" xmlns="" id="{02202050-B9D5-408D-9B29-46C5E922EDB0}"/>
            </a:ext>
          </a:extLst>
        </xdr:cNvPr>
        <xdr:cNvSpPr/>
      </xdr:nvSpPr>
      <xdr:spPr>
        <a:xfrm rot="5400000">
          <a:off x="10825442" y="5893734"/>
          <a:ext cx="77321" cy="742950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D" sz="1100" b="1"/>
        </a:p>
      </xdr:txBody>
    </xdr:sp>
    <xdr:clientData/>
  </xdr:twoCellAnchor>
  <xdr:twoCellAnchor>
    <xdr:from>
      <xdr:col>12</xdr:col>
      <xdr:colOff>438150</xdr:colOff>
      <xdr:row>33</xdr:row>
      <xdr:rowOff>90768</xdr:rowOff>
    </xdr:from>
    <xdr:to>
      <xdr:col>14</xdr:col>
      <xdr:colOff>336175</xdr:colOff>
      <xdr:row>33</xdr:row>
      <xdr:rowOff>168089</xdr:rowOff>
    </xdr:to>
    <xdr:sp macro="" textlink="">
      <xdr:nvSpPr>
        <xdr:cNvPr id="4" name="Right Bracket 3">
          <a:extLst>
            <a:ext uri="{FF2B5EF4-FFF2-40B4-BE49-F238E27FC236}">
              <a16:creationId xmlns:a16="http://schemas.microsoft.com/office/drawing/2014/main" xmlns="" id="{E4D2FEFD-018A-4642-9A14-5885A56490B7}"/>
            </a:ext>
          </a:extLst>
        </xdr:cNvPr>
        <xdr:cNvSpPr/>
      </xdr:nvSpPr>
      <xdr:spPr>
        <a:xfrm rot="5400000">
          <a:off x="11902327" y="5695391"/>
          <a:ext cx="77321" cy="1117225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D" sz="1100" b="1"/>
        </a:p>
      </xdr:txBody>
    </xdr:sp>
    <xdr:clientData/>
  </xdr:twoCellAnchor>
  <xdr:twoCellAnchor>
    <xdr:from>
      <xdr:col>16</xdr:col>
      <xdr:colOff>312964</xdr:colOff>
      <xdr:row>26</xdr:row>
      <xdr:rowOff>40821</xdr:rowOff>
    </xdr:from>
    <xdr:to>
      <xdr:col>23</xdr:col>
      <xdr:colOff>148878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9B4A6-C042-469D-B2FC-C8497285B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10</xdr:col>
      <xdr:colOff>149679</xdr:colOff>
      <xdr:row>34</xdr:row>
      <xdr:rowOff>0</xdr:rowOff>
    </xdr:from>
    <xdr:to>
      <xdr:col>16</xdr:col>
      <xdr:colOff>597914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ADA0304-1B00-427C-99D2-257C664EF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17</xdr:col>
      <xdr:colOff>122464</xdr:colOff>
      <xdr:row>34</xdr:row>
      <xdr:rowOff>0</xdr:rowOff>
    </xdr:from>
    <xdr:to>
      <xdr:col>23</xdr:col>
      <xdr:colOff>570699</xdr:colOff>
      <xdr:row>42</xdr:row>
      <xdr:rowOff>1601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BB33C55-818C-4725-86A6-1E7C9D1E1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11</xdr:col>
      <xdr:colOff>0</xdr:colOff>
      <xdr:row>45</xdr:row>
      <xdr:rowOff>0</xdr:rowOff>
    </xdr:from>
    <xdr:to>
      <xdr:col>17</xdr:col>
      <xdr:colOff>448236</xdr:colOff>
      <xdr:row>59</xdr:row>
      <xdr:rowOff>149678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CCC7FE16-FB13-46A3-9C9C-D631B209E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312964</xdr:colOff>
      <xdr:row>20</xdr:row>
      <xdr:rowOff>40821</xdr:rowOff>
    </xdr:from>
    <xdr:to>
      <xdr:col>22</xdr:col>
      <xdr:colOff>148878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BFDEB70-6780-44E6-B6E7-DD8E3B587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16</xdr:col>
      <xdr:colOff>122464</xdr:colOff>
      <xdr:row>27</xdr:row>
      <xdr:rowOff>0</xdr:rowOff>
    </xdr:from>
    <xdr:to>
      <xdr:col>22</xdr:col>
      <xdr:colOff>570699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734F55-8D0E-48DD-AF31-FCD2DFF81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16</xdr:col>
      <xdr:colOff>122464</xdr:colOff>
      <xdr:row>29</xdr:row>
      <xdr:rowOff>0</xdr:rowOff>
    </xdr:from>
    <xdr:to>
      <xdr:col>22</xdr:col>
      <xdr:colOff>570699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4A2214EF-14AE-4784-ADFE-B9C1A5A6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16</xdr:col>
      <xdr:colOff>122464</xdr:colOff>
      <xdr:row>31</xdr:row>
      <xdr:rowOff>0</xdr:rowOff>
    </xdr:from>
    <xdr:to>
      <xdr:col>22</xdr:col>
      <xdr:colOff>570699</xdr:colOff>
      <xdr:row>32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9ACFF9EC-0884-448C-ABDD-9F9F3E6F5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16</xdr:col>
      <xdr:colOff>122464</xdr:colOff>
      <xdr:row>31</xdr:row>
      <xdr:rowOff>0</xdr:rowOff>
    </xdr:from>
    <xdr:to>
      <xdr:col>22</xdr:col>
      <xdr:colOff>570699</xdr:colOff>
      <xdr:row>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494AC4AA-5588-4888-92BA-532DE9E7E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BS1354ROS\aws\Documents%20and%20Settings\AABSUser\My%20Documents\Fixed%20assets%20regist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5A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5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6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book\Documents\PELINDO%20TPK\KONSOLIDASI%20SPTPK\01.%20Januari%202022\Lapkeu%20TPK%20Nov%202021%20untuk%20Update%20GL.xlsb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Finance\RECONCILIATION\2007\2007-12\RECON-10-Fixed%20Assets-0712%20New%20Calculation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Working%20files\08.03-%20Elmar\FY2003\Final\EFE-JM\windows\TEMP\Fixed%20Assets%20Listing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DO-HUONG\GT-BO\TKTC10-8\phong%20nen\DT-THL7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UNTUK%20PELINDO%20SUBHOLDING\Template%20RKAP%202022%20Subholding%20COA%20p3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/Jkt_agung_dea/my%20documents/Plan_Dept/Budget-BMO-2002-rev#1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Variances%20proform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A88C96F\La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Shared%20files\AAuditor\Transkon\Asset%20Register%20-%20Transkon%20MASTER%202003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-1\d\Data%20Akhir\ARP\ARP%20PALING%20BARU\jembatan%20lenang%2002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\Adj%20sheets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MPS/2008/12/RBM-Dec08%2520311208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4\Kenari\BQ-AC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8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Forecasts\2003\Oct_FC\Shipping%20Program%20-%202003%20Forecast%2016%20October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Finance\E&amp;Ocode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BS\WP%20komp\WP%20ABS%20200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PS\2008\12\RBM-Dec08%25203112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HAN%20RAKOR%20TRIWULAN%20I%202009\Documents%20and%20Settings\Computer\Desktop\CF%20BIL%20revisi%2019%20juni%202008\Bandara%20Lombok%20REP20-9-07\EE%20FISIK\Flores\SUMBA\Subdit\Boss\Jembatan\Ternate-JBT-AkeTa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Bud2003\Bd2003e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Jembatan\project\grand%20wisata\JICT\BoQ%20C4%20REV%202%20Dec%2016%2004.rel%20pusat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HS2006\Copy%20of%20PAHS2006%20R2%20draft(MIS)new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SU_2000_GTI_AR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iott\DATA\Clients\E&amp;Y\Nalco\FY2003\Finals\AWP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File%20ISO\FC-104_final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Doris\2000\Financial%20Statement\Report-Sep\A%20M%20B%20B\RRS%20Input%20Version%2023%20rev%204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kri\Jalintim\Jalintim%20paket%207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Proses\Rakord%20Agustus%202003\form%20eval-juli-03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K-J4Y9K81H06\Copy%20Dokumen%20LG\LAMPIRAN%20UTK%20BAB%20V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EE%20FISIK\Flores\SUMBA\Subdit\Boss\Jembatan\Ternate-JBT-AkeTabobol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DINA%2006%202013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96432091\RSTP%20DIPA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ADB%20Grant%20002-INO%20(4%20JO,%201%20HK)\Penawaran%20Ulee%20Lheue%20Roadworks%202%20Package-6B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schedule%20belantian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2\BQ%20Price\NSC\ME&amp;P-R1\Daf-7%20Telepon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kirim%2002-01-07%20EDIT\00.%20Rekap+++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ABS%2520Clients\Barito%2520June'05\Plymill\BPT-Plymill_Worksheet%2520Jun'05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0pelindo%204\Report\1.%20TAHUN%202007\b.%20REALISASI%20Tahun%202007\Feb%202007\Documents%20and%20Settings\Latitude\My%20Documents\2003\Indofarma\Final\Indonesia\kimu\December\BBM-03%20harga%20%20ok...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BANG%20-%2011%20A\DOK.%20Lelang\ANALISA-BANG-BOQ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O-T-H-E-R-S\Audit%20Tools\Training%20Materials\Standard%20working%20papers%20per%20account\Joyce\EMP_Lapindo\Worksheet%20LBI%20Corp%20Dec%2006_vSatria_v190107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Bahrum\LOCALS~1\Temp\ARC9\BBm,%20BMF,%20BMG\BBM\revisi\report\Documents%20and%20Settings\Windows%20XP\My%20Documents\2005\Indofarma\Review%2031-03-05\Documents%20and%20Setti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My%20Documents\FS-NOTE%20PT.BC\FS-NOTE%202001\FS-NOTES-COMP-08'01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NORMALISASI_KARANG_MUMUS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IS\Desktop\EMP\EMP%20MUnic%20Sep\%23KPSA%20Sept%202005\%23KPSA%20-%20Sept%202005\Working%20Paper\%23%23%20K_O_N_D_U_R\KPSA\Worksheets\Bank%20mayapada%202002\TJ&amp;AR%202003\,,BALIKPAPAN%202002\P&amp;L%20Convert%20to%20IDR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Arutmin\Pefindo\BUMI\Loan%20Analysis\BNI46\BUMI\Bond%20Issuance\Arutmin_75million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C\Congviec\Tam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K%20DATA\THN%202006\Prakualifikasi%20Rao-Tongar\01.%20PQ%20Panti%20Rao\PQ\Cab-6%20JABAR\Cimeneng\Form7-8%20Cimeneng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muar%20Lanjutan\Mingguan\PEMUAR\LPP\back%20up%20LMP%20Sosok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7\BQ\ME\Price\Daf%20No.6%20Tsuara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7\BQ\ME\Price\Daf%2520No.6%2520Tsuara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2\BQ%20Price\NSC\ME&amp;P-R1\Daf-8%20Sound%20Sistem-K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WP%20BB%202002A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sa\kaspersky\Documents%20and%20Settings\Latitude\My%20Documents\2004\Inf\Review%20Mrt%2004\Documents%20and%20Settings\Latitude\My%20Documents\2003\Indofarma\Final\Juni-03\final_150404\kimu\December\BBM-03%20harga%20%20ok...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yudi\CIPUNEGARA_C2A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\pemasaran\Data%20Yusuf\Tender%202004\MABES-POLRI-JUNI2004\84%20(%20finish-otis%20)\Tender\RSUD-BA\BQ-RSUD1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%25202010\bank\adam_data\Audit\Semesta%2520Group\PT%2520Semesta%2520Citra%2520Dana%25202006\WS\NCD%252024-3-2006\Final\Audit\PT%2520New%2520Century%2520Dev,%2520Tbk\PT%2520Sinar%2520Putra%2520Permaja\DES%2520'05\PIUTANG1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%20Jb\wp\BSU_2000_GTI_AR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Div~QS\Daan%20Mogot\Ruko%20Daan%20Mogot%20R2a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MADINA%202012\LAP%20KEU%202012\LK.%20MARET%2010\LK%20MADINA%2009%20OK\Laporan%20Kegiatan%20Bulanan%20Kebun%20Madina%20Juli%202009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OST-KUALIFIKASI\EIB-56%20Tanah%20Grogot-Kr.Dayu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KP_NET\PROGRES\Biaya%20Departemen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RA-KUALIFIKASI\JALAN\Rantau%20-%20Kandangan%20(AX-07\Rantau%20-%20Kandangan%20(AX-07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krie&amp;Brothers\WP%202003\WP%20BB%202003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muar%20Lanjutan\Mingguan\PEMUAR\LPP\LPP-PMR-APRIL2006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udid\Desktop\Documents%20and%20Settings\Lindawak\My%20Documents\EMP\LRPModel\3rd%20pass\EMP\EMP%20Tbk%20LRP%20v9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10%20Cash%20on%20hand%20Combined%20Leadsheet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untasi\AppData\Local\Temp\LMPT%20BLN%20V.05.xlsm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Dga9_Augst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Temp\TENDER%2520PROYEK\Proyek%2520bandara%2520ssk%25202%2520pku\ANGGARAN%2520BIAYA\P.%2520Perencanaan%2520Depok\Perhitungan%2520Perencanaan\PROYEK~1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P_ABS04\WP%20ABS%202004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TP\Downloads\Template%20Keuangan%20RKAP%20PTP%20Tahun%202022_R6%20(1)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Audid\LOCALS~1\Temp\Temporary%20Directory%201%20for%20WP%20Excel%20IJV%20LBI%20March-2006.zip\BSU_2000_GTI_AR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OST-KUALIFIKASI\PQ\KALIMANTAN%20BARAT\AU%20-%2011-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CMonth\1OPREPv5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%23BCMI-2005\%23%20B%20C%20M%20I\%23BCMI_Dec_2005\WP_Interim%20Oct%202005\COGS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My%20Documents\LAP%20HARGA%20SAT\ANL%20HARGA%20SATUAN\EXCEL-PAHS\PANDUAN%20BQ\EE%20FO%20Pamanukan\3-DIV3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untasi\AppData\Local\Temp\Rar$DIa0.688\LMPT%20BLN%20MAR%202019.xlsm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un425-4\DOCS\OBAIS2AGI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3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Temp\C\laporan%2520tahun%25202003\laporan%2520februari%2520%252020032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CMonth\1OPREPv5_9oct03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CD%252024-3-2006\Final\Audit\PT%2520New%2520Century%2520Dev,%2520Tbk\PT%2520Sinar%2520Putra%2520Permaja\DES%2520'05\UNEARN1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EE%20FISIK\Flores\SUMBA\Subdit\Boss\Jembatan\Ternate-JB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albpn-trmsun\v_temp\BAI\Financial%20Statement\Income%20Statement\BAI%20Statement%20of%20Incom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2\data%20proses\ARP\Jimbaran-villa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bb\My%20Documents\Estimate\Rasuna%20Park%20App\Bill_No_01%20MMC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semco\data%20umum\kristian\WP&amp;B03_Report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Temp\Data%2520Proyek\Proyek%2520Dermaga%2520Palembang\CCO\Andrew's\Projects\WASKITA%2520KARYA\Alumunium\Unpati\bq\ARCHITECTURAL\BUILDING-AF-1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my%20Market%2005\prO-eXtrn\ktapanGATE-L\noelmuti_kefa\EE_noelmuti_kefa_05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lvia%20Gunawan\Desktop\11%20Perhutani\95%20Data%20Request\Perhutani_Data%20Request%20PwC_20170907_v6%20SG.xlsx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Proses\Rakord%20Agustus%202003\form%20renc-agst-03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s\r%20a%20k%20o%20o%20r\DATA-FINAL\R%20A%20K%20O%20O%20R\Contoh%20Wil-IV\Rakord%20%2002%20Desember%202004\renc-Des-%202004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uksi2\My%20Documents\My%20Documents\form%20eval-sept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Akhir\Rakord%20September%202003\form%20renc-sept-03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2003\0301\BQ\townhouse\BQ-R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TERI%20DISKUSI%20GM%20DI%20KP\Documents%20and%20Settings\Computer\Desktop\CF%20BIL%20revisi%2019%20juni%202008\Bandara%20Lombok%20REP20-9-07\EE%20FISIK\Flores\SUMBA\Subdit\Boss\Jembatan\Ternate-JBT-AkeTabobol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p1\TEKNIK%20PENGENDALIAN\2007\RAB\Tahap1%20K3\Satiman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Subdit\Boss\Jembatan\Ternate-JBT-AkeTabobol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%23%23IJV%20LAPINDO%20BRANTAS%20Sept%202005\Audit%20Files\Grant%20Thornton%20Indonesia_BNY_Year%202001\Report%20Audit%202001\BSU_2000_GTI_AR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jok\Tender%202006\Bus%20Way\kamp.rambutan-kamp.melayu\djok\Tender%202006\Ciputat%20FO\Analisa%20AMP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mpaq\AppData\Local\Temp\Rar$DI00.992\02.%20Lap.%20Stock%20Gudang%20Bulan%20Februari%2016%20(No.%20Baru)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Local%20Settings\Temp\wz3104\DRAFT%20ARP%20BANDARA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BANDARA%20SAMSUDIN%20NOOR%202\ANGG%20HK%20PUSAT%2015-06\ARP%20BANDARA%20ALT4-3%20EL%20DATAR-evaluasi%20Mei'09(cashflow)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onathans%2520Documents\Working%2520Document\2006\RSI\2006\RSI-LK1206%2520audited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\Vivendi\FY%202001\Statutory%20Audit\ASIA%20WIP%20-%202001\WIP%20ACTIVE%20DEC%2001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Hoai\B-CAOQ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FIN-REP\Indira\ENTITLEMENT\Entl2001\Mar01\Entitle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3\hery\Tender\RSUD-BA\BQ-RSUD1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Temp\ANIMATE\SECURE\Production\2D_REPNew2.4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ADB%20Grant%20002-INO%20(4%20JO,%201%20HK)\Penawaran%20Ulee%20Lheue%20Bridges%20Package-7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5105;&#30340;&#20844;&#25991;&#21253;\1998&#24180;6&#26376;\&#20915;&#31639;&#25552;&#30424;&#19979;&#21457;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742FE1\BBM-03%20harga%20%20ok...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cak\Tender%202004\DOCUME~1\Victor\LOCALS~1\Temp\DOCUME~1\Victor\LOCALS~1\Temp\2001\AMBASADOR\DAF-10%20AC%2010-11-2000%20OKE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user\LOCALS~1\Temp\Rar$DI57.804\Tahun%202008%20(JSA-2)\bosowa%20group-2007\PT%20Bosowa%20Trading%20International_2007\Documents%20and%20Settings\Administrator\Desktop\Documents%20and%20Settings\Latitude\My%20Documents\2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7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520Private%2520Space\HTM\SIK\5620%2520Movement%2520Fixed%2520Asset%2520Final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udid\LOCALS~1\Temp\Temporary%20Directory%201%20for%20WP%20Excel%20IJV%20LBI%20March-2006.zip\Audit%20Files\Grant%20Thornton%20Indonesia_BNY_Year%202001\Report%20Audit%202001\BSU_2000_GTI_AR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Temp\C\Infomedia%252006\Documents%2520and%2520Settings\IVE\Local%2520Settings\Temporary%2520Internet%2520Files\Content.IE5\2H5Y1FM4\laporan%2520tahun%25202003\laporan%2520februari%2520%252020032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amp-d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APORAN%20KEUANGAN%20TAHUN%202020\12%20Desember%202020\Koreksi%20KAP\KOREKSI%20KAP%20UPDATE%20TGL%2004%20MARET%202021\Laporan%20Keuangan%20PT%20Prima%20Terminal%20Petikemas%20Desember%202020%20(Audited).xlsx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KAP%20TAHUN%202022\NEW\PTP_RKAP%202021,%20REVISI%20RKAP%202021%20dan%20USULAN%20RKAP%202022.xlsx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Template%20RKAP%202022%20Subholding%20COA%20p3%20(1).xlsx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HAN%20RAPAT\Pak%20Pandapotan\Juli%202021\KK%20FORMAT%20TEMPLATE%20MORNING%20BRIEFING%20-%20PT%20PRIMA%20TERMINAL%20PETIKEMAS.xlsx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APORAN%20KEUANGAN%20TAHUN%202021\12%20DESEMBER%202021\Laporan%20Keuangan%20PT%20Prima%20Terminal%20Petikemas%20Desember%202021.xlsx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UNTUK%20PELINDO%20SUBHOLDING\Lampiran%20LMPT%20Tahun%202021%2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NDRA%20GUNAWAN\My%20Documents\revisi\report\Documents%20and%20Settings\Windows%20XP\My%20Documents\2005\Indofarma\Review%2031-03-05\Documents%20and%20Settings\La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joko\WINDOWS\TEMP\BOQ%20Permata%20Senayan%2009%20Juni%202003%20R1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nder\RSUD-BA\BQ-RSUD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2\joko\Tender\RSUD-BA\BQ-RSUD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IVISI%20JLN%20&amp;%20JEMBATAN\RAPAT%20TRIWULAN%20I\KEUANGAN\Basir\data\Daftar%20Pegawai\Posisi%202007\Posisi%20Pegawai%20EPC%20Jun-200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hp(1)#MC34#KU1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3369D42\Stock%20FG%20Okt'0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K000396\aws\Tommy\KPN_Conv00\KPNCons_0900\KPNJUN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bud99p\partners\RECOV99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u2ng\Nu2nG\Nu2nG\NISSAN%20BSD%20Tender\NISSAN%20BSD%20PI\BQ_TIMAHR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Jalintim%20paket%207-is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1\My%20Documents\PEMASARAN\ANALISA%20TEKNIK\ANALISA%20PAK%20JENI\analisa%20jembatan\1-BOQ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Ipung\LOCALS~1\Temp\Rar$DI00.437\revisi\report\Documents%2520and%2520Settings\Windows%2520XP\My%2520Documents\2005\Indofarma\Review%252031-03-05\Documents%2520and%2520Settings\La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\D\PERIGI%20PARIT%20CS\LMP\schedule%20belantian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lis%20rab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\D\PERIGI%20PARIT%20CS\LMP\PEMASUKAN%20PENAWARAN\PQ_PDAM%20ASNI%20KTP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-%20DATA\e-wido\T%20E%20N%20D%20E%20R\HITDUK\HITAL_CIPU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WINDOWS\TEMP\shmeeting\baru3B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S-NEW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Fly%20Over%20Amplas%20'07\Penawaran%20Fly%20Over%20Amplas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nsta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-3\RUPS%20(RAPAT%20UMUM%20PEMEGANG%20SAHAM)\DIVISI%20JLN%20&amp;%20JEMBATAN\RAPAT%20TRIWULAN%20I\KEUANGAN\Basir\data\Daftar%20Pegawai\Posisi%202007\Posisi%20Pegawai%20EPC%20Jun-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p1\TEKNIK%20PENGENDALIAN\AMP%20CIKUNIR%202008\TEGUH%20S\PROYEK%20JASA%20MARGA%20CIKAMPEK\SPH%20JASA%20MARGA%20FINAL\TW%20-%20CIKARANG-CKR%20TIMU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RRA1\Project%2000&amp;02\PROJECT\01\15\ESTIMATE\EST-1CV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LAN%2520RKAP%25202015%2520STLH%2520RAPAT\DANA\TRAFIK%25202010%2520%2520(NEW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%20TENDER%202011\PROV.%20SUMUT\FlyOver%20K-Namu\A%20_RE-BID\FlyOver%20K-Namu\Dokumen%20Lelang\OE_FLy%20Over%20for%2075%20M%20BANGUNAN%20ATA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Congviec\Tam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My%20Documents\DATA\PROYEK\BUILDING\Lab-School\Mech_Breakdown_Formul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OME\GUSYATI\PITA%2520-%2520MBJ\2003\HUTANG%2520DAGANG\HD-20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Bid%20KIDS\OE%20KUTABULUH\Penawaran%20Kuta%20Bulu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e%20Pakubuwono\proyek\9903\bq\bq-ars\BQ-PS&amp;A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0pelindo%204\Report\Documents%20and%20Settings\INDRA%20GUNAWAN\My%20Documents\revisi\report\Documents%20and%20Settings\Windows%20XP\My%20Documents\2005\Indofarma\Review%2031-03-05\Documents%20and%20Settings\La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RMA%20OTEL\Novi's%20file\PT%20Sumber%20Segara%20Primadaya\Review%20June%202007\review%20juli%20&amp;%20agustus\TB%20and%20report\FIS_REPORT\Data\DataBase_HarvFlush\HARVEST\HARV0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JELITA%20BUANGEEET!!!\Hendra%20Nitip\PT%20Peroksida%20Indonesia%20Pratama\Data%20Olah\Data%20Olahan%20PIP%20Tahun%202005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WINDOWS\TEMP\BOQ%20Permata%20Senayan%2009%20Juni%202003%20R1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Monthly%20Statement\Asia%20Consolidated\2000\Final\Sp_Wasco-120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LAPTER%20NAD\Bandara%20SIM\Penawaran%20Bandara%20SIM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BRR%20-%20JP%2003.2\Penawaran%20BRR%20-%20JP%2003.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Tender\RSUD-BA\BQ-RSUD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Tol%20Belmera%20'06\OVERLAY%20TOL%20BELMERA\SS%20BELMERA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SERVER\System\Tanaoroshi\Assy%20Tanaoroshi\Tanaoroshi%202003\08-03%20Tanaoroshi\08-03%20Tanaoroshi%20IEI\Tanaoroshi%20August%20IEI%202a(L2,117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\02\10\BQ\ME\ME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PEMASUKAN%20PENAWARAN\PQ_PDAM%20ASNI%20KTP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9_Augst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2\29\BQ\M-E\Elektrikal%20&amp;%20Electronic\Price\Daf%20No.3%20Tsuara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43\C\1_Tosan\GEDUNG\2Tangerang\JKMP\Jim%20Candra\Jim%20House%20ref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ata-aji\aji\mabes\Rkk\84%20(%20finish-otis%20)\Tender\RSUD-BA\BQ-RSUD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Working%20files\08.03-%20Elmar\FY2003\Final\EFE-JM\My%20Documents\Audit\Previous%20Jobs\State%20Street%20Bank%20&amp;%20Trust%20Co%20Spore%20Br%20YE31122002\K%20Section\Sgp_fassgm%20Final%202002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\ang1\tender\Tol-Margamandala\Penawaran%20Rev%2026-6-0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Binjai%20-%20B%20Lawang\OE%20Binjai%20-%20B%20Lawang\3-DIV10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K-J4Y9K81H06\Copy%20Dokumen%20LG\RERE\LELANG\OE%20LBT%202005\OE-LBT%2003A%202005\3-DIV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didut\Downloads\AABS1354ROS\aws\Documents%20and%20Settings\AABSUser\My%20Documents\Fixed%20assets%20register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BAKA-LABUH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RS-PELNI\B.Q\BQ_ME-DOC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PROYEK\proyek\Th-2002\0208\bq-ruko\final-wkc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-FIN-FAROUQ\rti\Audit%20Report%2022%20Feb%2003\BSU_2000_GTI_AR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Temp\ach\LAP%2520FEB%25202015\FEBY\LAPORAN%2520KEUANGAN%2520TW%2520III%2520TAHUN%25202014\Users\user\Documents\aje\Pelindo4\2005\Pusat\fa_pi4_all_0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ANGEAN\P%20Q%20R\2004\l.Dec-04\FQR_Q4_200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pjktdc01\emp-kangean\KANGEAN\P%20Q%20R\2004\l.Dec-04\FQR_Q4_2004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phalt%20Bangun%20Sarana\ABS%202005\ABS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MARKET_2006\1.binMAR2006\BM2006_T_ok\EE_Dadiwuwu_kaburea_abt2005add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WINDOWS\TEMP\AEGELA-GAKO-rev-dokte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didut\Downloads\Server_etj\data\FIN-REP\Indira\ENTITLEMENT\Entl2001\Mar01\Entitlement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Documents%20and%20Settings\bahrul\Local%20Settings\Temp\AEG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enawaran%20Tol%20Belmera%20'0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WINDOWS\TEMP\AEGELA-GAKO-rev-dokten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saris\KNIP\9899\PJ2KT\LELANG98\TERBIL~1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82FAC149\BBM-03%20harga%20%20ok...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A.%20Zahron\Pemasaran%20HK%201a\RSJ\PEKERJAAN%20PEMBANGUNAN%20BPKJ%20TAHAP%201\BoQ\Perhit%20Besi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A.%20Zahron\Pemasaran%20HK%201a\RSJ\PEKERJAAN%20PEMBANGUNAN%20BPKJ%20TAHAP%201\BoQ\drive%20D%20Ganessa\GANESSA\DATA%20MASING-MASING\MURSALIN\Perhitungan%20Volume\RAB_Kimpraswil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JLN_SANGGI-BENGKUAT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Tnd_Mempawah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gk8\D\HONEY\LIPI%202005\BIOMATERIAL\BIO%2020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didut\Downloads\Server_etj\data\bud99p\partners\RECOV99P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wnloads\2017\RPT%25202017\2015%2520BUDGET\RPT2015%2520MEI\RBM-MEI15%2520new.xlsm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CTP20011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Odi\Excel\JLN%20UTAMA%20R21%20SENTUL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FS4002\TAX\LOCALOFF\CLACTNG\WORKING\RAUTE\BREC94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3e\d%20o\D%20O\MANHATTAN\BQ%20ME\BQ-FINAL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Docparis\Budgets\Budget1-2001\AsiaConso-B_1-01%20JP2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O-T-H-E-R-S\Audit%20Tools\Training%20Materials\Standard%20working%20papers%20per%20account\TITO\Audit%20LBI%202006\WS%20HOLDING%20KEL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43\C\1_Tosan\GEDUNG\2Tangerang\JKMP\Analisa%20Bupati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udid\Desktop\OPERATIO\BUDGET\BUDGET\BPPKA\ONWJDB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RONKE\BAKRIE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ezers"/>
      <sheetName val="Mach &amp; equip"/>
      <sheetName val="Building"/>
      <sheetName val="Comp equip"/>
      <sheetName val="FFE"/>
      <sheetName val="MV"/>
      <sheetName val="Mach _ equip"/>
      <sheetName val="gl"/>
      <sheetName val="Control sheet"/>
      <sheetName val="cover"/>
      <sheetName val="LOOSECHKLIST"/>
      <sheetName val="BOX SUM"/>
      <sheetName val="FIN GOOD"/>
      <sheetName val="E2 AR listing(not used)"/>
      <sheetName val="DEPN 2001"/>
      <sheetName val="C101"/>
      <sheetName val="CA-O7"/>
      <sheetName val="Reference"/>
      <sheetName val="JUL03"/>
      <sheetName val="AUG02"/>
      <sheetName val="WBS"/>
      <sheetName val="Sub Acc"/>
      <sheetName val="2005 DATA"/>
      <sheetName val="RUPS"/>
    </sheetNames>
    <sheetDataSet>
      <sheetData sheetId="0" refreshError="1">
        <row r="38">
          <cell r="C38" t="str">
            <v>F&amp;N Foods Pte Ltd</v>
          </cell>
        </row>
        <row r="39">
          <cell r="C39" t="str">
            <v>Schedule of freezers as at 30th September 2001</v>
          </cell>
        </row>
        <row r="40">
          <cell r="G40">
            <v>0</v>
          </cell>
        </row>
        <row r="41">
          <cell r="C41">
            <v>0</v>
          </cell>
          <cell r="D41" t="str">
            <v>Year</v>
          </cell>
          <cell r="E41" t="str">
            <v>Plant</v>
          </cell>
          <cell r="F41" t="str">
            <v>No</v>
          </cell>
          <cell r="G41" t="str">
            <v>Cost</v>
          </cell>
          <cell r="K41" t="str">
            <v>Accumulated Depreciation</v>
          </cell>
          <cell r="O41" t="str">
            <v>Net Book Value</v>
          </cell>
        </row>
        <row r="42">
          <cell r="C42" t="str">
            <v>Descriptions</v>
          </cell>
          <cell r="D42" t="str">
            <v>of</v>
          </cell>
          <cell r="E42" t="str">
            <v>Card</v>
          </cell>
          <cell r="F42" t="str">
            <v>Of</v>
          </cell>
          <cell r="G42" t="str">
            <v>Opening</v>
          </cell>
          <cell r="J42" t="str">
            <v>Closing</v>
          </cell>
          <cell r="K42" t="str">
            <v>Opening</v>
          </cell>
          <cell r="N42" t="str">
            <v>Closing</v>
          </cell>
          <cell r="O42" t="str">
            <v>Opening</v>
          </cell>
          <cell r="P42" t="str">
            <v>Closing</v>
          </cell>
        </row>
        <row r="43">
          <cell r="D43" t="str">
            <v>Purchased</v>
          </cell>
          <cell r="E43" t="str">
            <v>No</v>
          </cell>
          <cell r="F43" t="str">
            <v>Unit</v>
          </cell>
          <cell r="G43" t="str">
            <v>Balance</v>
          </cell>
          <cell r="H43" t="str">
            <v>Addition</v>
          </cell>
          <cell r="I43" t="str">
            <v>Deletion</v>
          </cell>
          <cell r="J43" t="str">
            <v>Balance</v>
          </cell>
          <cell r="K43" t="str">
            <v>Balance</v>
          </cell>
          <cell r="L43" t="str">
            <v>Charge</v>
          </cell>
          <cell r="M43" t="str">
            <v>Deletion</v>
          </cell>
          <cell r="N43" t="str">
            <v>Balance</v>
          </cell>
          <cell r="O43" t="str">
            <v>Balance</v>
          </cell>
          <cell r="P43" t="str">
            <v>Balance</v>
          </cell>
        </row>
        <row r="44">
          <cell r="G44" t="str">
            <v>$</v>
          </cell>
          <cell r="H44" t="str">
            <v>$</v>
          </cell>
          <cell r="I44" t="str">
            <v>$</v>
          </cell>
          <cell r="J44" t="str">
            <v>$</v>
          </cell>
          <cell r="K44" t="str">
            <v>$</v>
          </cell>
          <cell r="L44" t="str">
            <v>$</v>
          </cell>
          <cell r="M44" t="str">
            <v>$</v>
          </cell>
          <cell r="N44" t="str">
            <v>$</v>
          </cell>
          <cell r="O44" t="str">
            <v>$</v>
          </cell>
          <cell r="P44" t="str">
            <v>$</v>
          </cell>
        </row>
        <row r="45">
          <cell r="C45" t="str">
            <v>Additions after integration - MAGNOLIA FREEZER CABINET (Cont'd)</v>
          </cell>
        </row>
        <row r="46">
          <cell r="C46" t="str">
            <v>Balance brought forward</v>
          </cell>
          <cell r="F46">
            <v>3</v>
          </cell>
          <cell r="G46">
            <v>56320</v>
          </cell>
          <cell r="H46">
            <v>0</v>
          </cell>
          <cell r="I46">
            <v>52480</v>
          </cell>
          <cell r="J46">
            <v>3840</v>
          </cell>
          <cell r="K46">
            <v>56320</v>
          </cell>
          <cell r="L46">
            <v>0</v>
          </cell>
          <cell r="M46">
            <v>52480</v>
          </cell>
          <cell r="N46">
            <v>3840</v>
          </cell>
          <cell r="O46">
            <v>0</v>
          </cell>
          <cell r="P46">
            <v>0</v>
          </cell>
        </row>
        <row r="48">
          <cell r="C48" t="str">
            <v>SANYO Display Freezer/Showcase SCR-P105 (cont'd)</v>
          </cell>
        </row>
        <row r="49">
          <cell r="C49" t="str">
            <v>S/N#:21200024,21200026,21200046,</v>
          </cell>
        </row>
        <row r="50">
          <cell r="C50" t="str">
            <v xml:space="preserve">          21200049,21200051-2,21200054,21200057-8,21200060.</v>
          </cell>
        </row>
        <row r="51">
          <cell r="C51" t="str">
            <v xml:space="preserve">          30300014,30300022,30300027-8,30300043,30300049,</v>
          </cell>
        </row>
        <row r="52">
          <cell r="C52" t="str">
            <v xml:space="preserve">          30300052-3.</v>
          </cell>
        </row>
        <row r="53">
          <cell r="C53" t="str">
            <v xml:space="preserve">          30700021,30700033-4,30700061,30700063-4,30700066-7,30700077,</v>
          </cell>
        </row>
        <row r="54">
          <cell r="C54" t="str">
            <v xml:space="preserve">          30700080,30700084-85,30700087,30700106.</v>
          </cell>
          <cell r="D54" t="str">
            <v>Mar'94</v>
          </cell>
          <cell r="E54" t="str">
            <v>M 89</v>
          </cell>
          <cell r="F54">
            <v>9</v>
          </cell>
          <cell r="G54">
            <v>17290</v>
          </cell>
          <cell r="H54">
            <v>0</v>
          </cell>
          <cell r="I54">
            <v>5320</v>
          </cell>
          <cell r="J54">
            <v>11970</v>
          </cell>
          <cell r="K54">
            <v>15596</v>
          </cell>
          <cell r="L54">
            <v>1174</v>
          </cell>
          <cell r="M54">
            <v>4799.38</v>
          </cell>
          <cell r="N54">
            <v>11970.619999999999</v>
          </cell>
          <cell r="O54">
            <v>1694</v>
          </cell>
          <cell r="P54">
            <v>-0.61999999999898137</v>
          </cell>
        </row>
        <row r="55">
          <cell r="C55" t="str">
            <v>S/N#:40400036,40400058.</v>
          </cell>
          <cell r="D55" t="str">
            <v>Jul'94</v>
          </cell>
          <cell r="E55" t="str">
            <v>M 71</v>
          </cell>
          <cell r="F55">
            <v>0</v>
          </cell>
          <cell r="G55">
            <v>1420</v>
          </cell>
          <cell r="H55">
            <v>0</v>
          </cell>
          <cell r="I55">
            <v>1420</v>
          </cell>
          <cell r="J55">
            <v>0</v>
          </cell>
          <cell r="K55">
            <v>1190</v>
          </cell>
          <cell r="L55">
            <v>0</v>
          </cell>
          <cell r="M55">
            <v>1190</v>
          </cell>
          <cell r="N55">
            <v>0</v>
          </cell>
          <cell r="O55">
            <v>230</v>
          </cell>
          <cell r="P55">
            <v>0</v>
          </cell>
        </row>
        <row r="56">
          <cell r="C56" t="str">
            <v>S/N#:30700045,30700048,</v>
          </cell>
        </row>
        <row r="57">
          <cell r="C57" t="str">
            <v xml:space="preserve">          30700075,30700102,30700104-5,30700109,4040003-5,</v>
          </cell>
        </row>
        <row r="58">
          <cell r="C58" t="str">
            <v xml:space="preserve">          40400007,40400022-24,4040028,40400030,40400037-8,40400040,</v>
          </cell>
        </row>
        <row r="59">
          <cell r="C59" t="str">
            <v xml:space="preserve">          40400043, 40400048,40400052.</v>
          </cell>
          <cell r="D59" t="str">
            <v>Nov'94</v>
          </cell>
          <cell r="E59" t="str">
            <v>M 57</v>
          </cell>
          <cell r="F59">
            <v>11</v>
          </cell>
          <cell r="G59">
            <v>21280</v>
          </cell>
          <cell r="H59">
            <v>0</v>
          </cell>
          <cell r="I59">
            <v>6650</v>
          </cell>
          <cell r="J59">
            <v>14630</v>
          </cell>
          <cell r="K59">
            <v>16797</v>
          </cell>
          <cell r="L59">
            <v>2283</v>
          </cell>
          <cell r="M59">
            <v>5249.0499999999993</v>
          </cell>
          <cell r="N59">
            <v>13830.95</v>
          </cell>
          <cell r="O59">
            <v>4483</v>
          </cell>
          <cell r="P59">
            <v>799.04999999999927</v>
          </cell>
        </row>
        <row r="60">
          <cell r="C60" t="str">
            <v>S/N#:41200017,41200095,41200102,41200129,41200133,</v>
          </cell>
        </row>
        <row r="61">
          <cell r="C61" t="str">
            <v xml:space="preserve">          41200137,41200139-40,41200142,41200152,</v>
          </cell>
        </row>
        <row r="62">
          <cell r="C62" t="str">
            <v xml:space="preserve">          41200221,41200228-31,41200246-7,41200249,41200252,</v>
          </cell>
        </row>
        <row r="63">
          <cell r="C63" t="str">
            <v xml:space="preserve">          41200254.</v>
          </cell>
          <cell r="D63" t="str">
            <v>Jan'95</v>
          </cell>
          <cell r="E63" t="str">
            <v>M 59</v>
          </cell>
          <cell r="F63">
            <v>9</v>
          </cell>
          <cell r="G63">
            <v>24400</v>
          </cell>
          <cell r="H63">
            <v>0</v>
          </cell>
          <cell r="I63">
            <v>12841.68</v>
          </cell>
          <cell r="J63">
            <v>11558.32</v>
          </cell>
          <cell r="K63">
            <v>18458</v>
          </cell>
          <cell r="L63">
            <v>2812</v>
          </cell>
          <cell r="M63">
            <v>9713.76</v>
          </cell>
          <cell r="N63">
            <v>11556.24</v>
          </cell>
          <cell r="O63">
            <v>5942</v>
          </cell>
          <cell r="P63">
            <v>2.0799999999999272</v>
          </cell>
        </row>
        <row r="64">
          <cell r="C64" t="str">
            <v>S/N#:41200014,41200045,41200098,</v>
          </cell>
        </row>
        <row r="65">
          <cell r="C65" t="str">
            <v xml:space="preserve">          41200119,41200144.</v>
          </cell>
          <cell r="D65" t="str">
            <v>Mar'95</v>
          </cell>
          <cell r="E65" t="str">
            <v>M 61</v>
          </cell>
          <cell r="F65">
            <v>3</v>
          </cell>
          <cell r="G65">
            <v>5320</v>
          </cell>
          <cell r="H65">
            <v>0</v>
          </cell>
          <cell r="I65">
            <v>1330</v>
          </cell>
          <cell r="J65">
            <v>3990</v>
          </cell>
          <cell r="K65">
            <v>3895</v>
          </cell>
          <cell r="L65">
            <v>665</v>
          </cell>
          <cell r="M65">
            <v>973.75</v>
          </cell>
          <cell r="N65">
            <v>3586.25</v>
          </cell>
          <cell r="O65">
            <v>1425</v>
          </cell>
          <cell r="P65">
            <v>403.75</v>
          </cell>
        </row>
        <row r="66">
          <cell r="C66" t="str">
            <v>S/N#:41200001,41200014,41200020,41200051,41200061,</v>
          </cell>
        </row>
        <row r="67">
          <cell r="C67" t="str">
            <v xml:space="preserve">          41200091,</v>
          </cell>
        </row>
        <row r="68">
          <cell r="C68" t="str">
            <v xml:space="preserve">          41200126-7,41200156,41200158,41200161,</v>
          </cell>
        </row>
        <row r="69">
          <cell r="C69" t="str">
            <v xml:space="preserve">          41200175,41200178,41200183,41200194,41200207,41200209.</v>
          </cell>
        </row>
        <row r="70">
          <cell r="D70" t="str">
            <v>May'95</v>
          </cell>
          <cell r="E70" t="str">
            <v>M 63</v>
          </cell>
          <cell r="F70">
            <v>8</v>
          </cell>
          <cell r="G70">
            <v>15960</v>
          </cell>
          <cell r="H70">
            <v>0</v>
          </cell>
          <cell r="I70">
            <v>5320</v>
          </cell>
          <cell r="J70">
            <v>10640</v>
          </cell>
          <cell r="K70">
            <v>11285</v>
          </cell>
          <cell r="L70">
            <v>1995</v>
          </cell>
          <cell r="M70">
            <v>3761.64</v>
          </cell>
          <cell r="N70">
            <v>9518.36</v>
          </cell>
          <cell r="O70">
            <v>4675</v>
          </cell>
          <cell r="P70">
            <v>1121.6399999999994</v>
          </cell>
        </row>
        <row r="71">
          <cell r="C71" t="str">
            <v>S/N#:41200002-3,41200006,41200008,41200011,41200013,41200016,</v>
          </cell>
        </row>
        <row r="72">
          <cell r="C72" t="str">
            <v xml:space="preserve">          41200021,41200040,41200043,41200053-6,41200059,</v>
          </cell>
        </row>
        <row r="73">
          <cell r="C73" t="str">
            <v xml:space="preserve">          41200109-111,41200181.</v>
          </cell>
          <cell r="D73" t="str">
            <v>Jun'95</v>
          </cell>
          <cell r="E73" t="str">
            <v>M 64</v>
          </cell>
          <cell r="F73">
            <v>10</v>
          </cell>
          <cell r="G73">
            <v>19950</v>
          </cell>
          <cell r="H73">
            <v>0</v>
          </cell>
          <cell r="I73">
            <v>6650</v>
          </cell>
          <cell r="J73">
            <v>13300</v>
          </cell>
          <cell r="K73">
            <v>13856</v>
          </cell>
          <cell r="L73">
            <v>2493.75</v>
          </cell>
          <cell r="M73">
            <v>4618.92</v>
          </cell>
          <cell r="N73">
            <v>11730.83</v>
          </cell>
          <cell r="O73">
            <v>6094</v>
          </cell>
          <cell r="P73">
            <v>1569.17</v>
          </cell>
        </row>
        <row r="74">
          <cell r="C74" t="str">
            <v>S/N#:41200130,41200132,41200136,</v>
          </cell>
        </row>
        <row r="75">
          <cell r="C75" t="str">
            <v xml:space="preserve">          41200212,41200227,41200240.</v>
          </cell>
          <cell r="D75" t="str">
            <v>Aug'95</v>
          </cell>
          <cell r="E75" t="str">
            <v>M 67</v>
          </cell>
          <cell r="F75">
            <v>4</v>
          </cell>
          <cell r="G75">
            <v>6650</v>
          </cell>
          <cell r="H75">
            <v>0</v>
          </cell>
          <cell r="I75">
            <v>1330</v>
          </cell>
          <cell r="J75">
            <v>5320</v>
          </cell>
          <cell r="K75">
            <v>4448</v>
          </cell>
          <cell r="L75">
            <v>831.25</v>
          </cell>
          <cell r="M75">
            <v>889.6</v>
          </cell>
          <cell r="N75">
            <v>4389.6499999999996</v>
          </cell>
          <cell r="O75">
            <v>2202</v>
          </cell>
          <cell r="P75">
            <v>930.35000000000036</v>
          </cell>
        </row>
        <row r="76">
          <cell r="C76" t="str">
            <v>S/N#:50800077,50800079-82,50800084,50800087-9,50800106-7,50800110-13,50800122,</v>
          </cell>
          <cell r="D76" t="str">
            <v>Sep'95</v>
          </cell>
          <cell r="E76" t="str">
            <v>M 70</v>
          </cell>
          <cell r="F76">
            <v>12</v>
          </cell>
          <cell r="G76">
            <v>22610</v>
          </cell>
          <cell r="H76">
            <v>0</v>
          </cell>
          <cell r="I76">
            <v>6650</v>
          </cell>
          <cell r="J76">
            <v>15960</v>
          </cell>
          <cell r="K76">
            <v>14840</v>
          </cell>
          <cell r="L76">
            <v>2826.25</v>
          </cell>
          <cell r="M76">
            <v>4364.76</v>
          </cell>
          <cell r="N76">
            <v>13301.49</v>
          </cell>
          <cell r="O76">
            <v>7770</v>
          </cell>
          <cell r="P76">
            <v>2658.51</v>
          </cell>
        </row>
        <row r="77">
          <cell r="C77" t="str">
            <v xml:space="preserve">          50800128</v>
          </cell>
        </row>
        <row r="78">
          <cell r="C78" t="str">
            <v>S/N#:50800056,50800091,50800093,50800099-100,</v>
          </cell>
        </row>
        <row r="79">
          <cell r="C79" t="str">
            <v xml:space="preserve">          50800102,50800104,50800118.</v>
          </cell>
          <cell r="D79" t="str">
            <v>Dec'95</v>
          </cell>
          <cell r="E79" t="str">
            <v>M 78</v>
          </cell>
          <cell r="F79">
            <v>3</v>
          </cell>
          <cell r="G79">
            <v>7980</v>
          </cell>
          <cell r="H79">
            <v>0</v>
          </cell>
          <cell r="I79">
            <v>3990</v>
          </cell>
          <cell r="J79">
            <v>3990</v>
          </cell>
          <cell r="K79">
            <v>4930</v>
          </cell>
          <cell r="L79">
            <v>997.5</v>
          </cell>
          <cell r="M79">
            <v>2466</v>
          </cell>
          <cell r="N79">
            <v>3461.5</v>
          </cell>
          <cell r="O79">
            <v>3050</v>
          </cell>
          <cell r="P79">
            <v>528.5</v>
          </cell>
        </row>
        <row r="80">
          <cell r="C80" t="str">
            <v>S/N#:50800003,50800022-6,50800028.</v>
          </cell>
          <cell r="D80" t="str">
            <v>Dec'95</v>
          </cell>
          <cell r="E80" t="str">
            <v>M 80</v>
          </cell>
          <cell r="F80">
            <v>4</v>
          </cell>
          <cell r="G80">
            <v>9310</v>
          </cell>
          <cell r="H80">
            <v>0</v>
          </cell>
          <cell r="I80">
            <v>3016</v>
          </cell>
          <cell r="J80">
            <v>6294</v>
          </cell>
          <cell r="K80">
            <v>5753</v>
          </cell>
          <cell r="L80">
            <v>1163.75</v>
          </cell>
          <cell r="M80">
            <v>2465.6999999999998</v>
          </cell>
          <cell r="N80">
            <v>4451.05</v>
          </cell>
          <cell r="O80">
            <v>3557</v>
          </cell>
          <cell r="P80">
            <v>1842.9499999999998</v>
          </cell>
        </row>
        <row r="81">
          <cell r="C81" t="str">
            <v>S/N#:50800098,50800119-120.</v>
          </cell>
          <cell r="D81" t="str">
            <v>Dec'95</v>
          </cell>
          <cell r="E81" t="str">
            <v>M 84</v>
          </cell>
          <cell r="F81">
            <v>1</v>
          </cell>
          <cell r="G81">
            <v>3990</v>
          </cell>
          <cell r="H81">
            <v>0</v>
          </cell>
          <cell r="I81">
            <v>2660</v>
          </cell>
          <cell r="J81">
            <v>1330</v>
          </cell>
          <cell r="K81">
            <v>2464</v>
          </cell>
          <cell r="L81">
            <v>498.75</v>
          </cell>
          <cell r="M81">
            <v>1642</v>
          </cell>
          <cell r="N81">
            <v>1320.75</v>
          </cell>
          <cell r="O81">
            <v>1526</v>
          </cell>
          <cell r="P81">
            <v>9.25</v>
          </cell>
        </row>
        <row r="84">
          <cell r="C84" t="str">
            <v>SANYO Freezer Showcase SPT-2500A</v>
          </cell>
        </row>
        <row r="85">
          <cell r="C85" t="str">
            <v>S/N#:200525,200527.</v>
          </cell>
          <cell r="D85" t="str">
            <v>Mar'93</v>
          </cell>
          <cell r="E85" t="str">
            <v>M 49</v>
          </cell>
          <cell r="F85">
            <v>2</v>
          </cell>
          <cell r="G85">
            <v>5460</v>
          </cell>
          <cell r="H85">
            <v>0</v>
          </cell>
          <cell r="I85">
            <v>0</v>
          </cell>
          <cell r="J85">
            <v>5460</v>
          </cell>
          <cell r="K85">
            <v>5460</v>
          </cell>
          <cell r="L85">
            <v>0</v>
          </cell>
          <cell r="M85">
            <v>0</v>
          </cell>
          <cell r="N85">
            <v>5460</v>
          </cell>
          <cell r="O85">
            <v>0</v>
          </cell>
          <cell r="P85">
            <v>0</v>
          </cell>
        </row>
        <row r="87">
          <cell r="C87" t="str">
            <v>SANYO Display Freezer SCR-135</v>
          </cell>
        </row>
        <row r="88">
          <cell r="C88" t="str">
            <v>S/N#:300252,300255-6.</v>
          </cell>
          <cell r="D88" t="str">
            <v>Aug'93</v>
          </cell>
          <cell r="E88" t="str">
            <v>M 54</v>
          </cell>
          <cell r="F88">
            <v>2</v>
          </cell>
          <cell r="G88">
            <v>5400</v>
          </cell>
          <cell r="H88">
            <v>0</v>
          </cell>
          <cell r="I88">
            <v>0</v>
          </cell>
          <cell r="J88">
            <v>5400</v>
          </cell>
          <cell r="K88">
            <v>5400</v>
          </cell>
          <cell r="L88">
            <v>0</v>
          </cell>
          <cell r="M88">
            <v>0</v>
          </cell>
          <cell r="N88">
            <v>5400</v>
          </cell>
          <cell r="O88">
            <v>0</v>
          </cell>
          <cell r="P88">
            <v>0</v>
          </cell>
        </row>
        <row r="90">
          <cell r="C90" t="str">
            <v>Balance carreid forward</v>
          </cell>
          <cell r="F90">
            <v>81</v>
          </cell>
          <cell r="G90">
            <v>223340</v>
          </cell>
          <cell r="H90">
            <v>0</v>
          </cell>
          <cell r="I90">
            <v>109657.68</v>
          </cell>
          <cell r="J90">
            <v>113682.32</v>
          </cell>
          <cell r="K90">
            <v>180692</v>
          </cell>
          <cell r="L90">
            <v>17740.25</v>
          </cell>
          <cell r="M90">
            <v>94614.559999999983</v>
          </cell>
          <cell r="N90">
            <v>103817.69</v>
          </cell>
          <cell r="O90">
            <v>42648</v>
          </cell>
          <cell r="P90">
            <v>9864.630000000001</v>
          </cell>
        </row>
      </sheetData>
      <sheetData sheetId="1" refreshError="1">
        <row r="531">
          <cell r="D531" t="str">
            <v>Plant</v>
          </cell>
        </row>
        <row r="532">
          <cell r="D532" t="str">
            <v>Card</v>
          </cell>
          <cell r="H532" t="str">
            <v>Closing</v>
          </cell>
          <cell r="J532">
            <v>0</v>
          </cell>
        </row>
        <row r="533">
          <cell r="D533" t="str">
            <v>No</v>
          </cell>
          <cell r="F533" t="str">
            <v>Addition</v>
          </cell>
          <cell r="H533" t="str">
            <v>Balance</v>
          </cell>
          <cell r="J533" t="str">
            <v>Charge</v>
          </cell>
        </row>
        <row r="534">
          <cell r="F534" t="str">
            <v>$</v>
          </cell>
          <cell r="H534" t="str">
            <v>$</v>
          </cell>
          <cell r="J534" t="str">
            <v>$</v>
          </cell>
        </row>
        <row r="538">
          <cell r="F538">
            <v>0</v>
          </cell>
          <cell r="H538">
            <v>210165</v>
          </cell>
          <cell r="J538">
            <v>18914.849999999999</v>
          </cell>
        </row>
        <row r="540">
          <cell r="H540">
            <v>3950</v>
          </cell>
          <cell r="J540">
            <v>355.5</v>
          </cell>
        </row>
        <row r="541">
          <cell r="H541">
            <v>792</v>
          </cell>
          <cell r="J541">
            <v>71.28</v>
          </cell>
        </row>
        <row r="542">
          <cell r="H542">
            <v>3100</v>
          </cell>
          <cell r="J542">
            <v>279</v>
          </cell>
        </row>
        <row r="543">
          <cell r="H543">
            <v>1200</v>
          </cell>
          <cell r="J543">
            <v>108</v>
          </cell>
        </row>
        <row r="544">
          <cell r="H544">
            <v>10692</v>
          </cell>
          <cell r="J544">
            <v>962.2800000000002</v>
          </cell>
        </row>
        <row r="545">
          <cell r="H545">
            <v>600</v>
          </cell>
          <cell r="J545">
            <v>54</v>
          </cell>
        </row>
        <row r="546">
          <cell r="H546">
            <v>15000</v>
          </cell>
          <cell r="J546">
            <v>1350</v>
          </cell>
        </row>
        <row r="547">
          <cell r="H547">
            <v>11</v>
          </cell>
          <cell r="J547">
            <v>0.99</v>
          </cell>
        </row>
        <row r="548">
          <cell r="H548">
            <v>3</v>
          </cell>
          <cell r="J548">
            <v>0.27</v>
          </cell>
        </row>
        <row r="549">
          <cell r="H549">
            <v>273</v>
          </cell>
          <cell r="J549">
            <v>24.57</v>
          </cell>
        </row>
        <row r="550">
          <cell r="H550">
            <v>180</v>
          </cell>
          <cell r="J550">
            <v>16.2</v>
          </cell>
        </row>
        <row r="551">
          <cell r="H551">
            <v>194</v>
          </cell>
          <cell r="J551">
            <v>17.46</v>
          </cell>
        </row>
        <row r="552">
          <cell r="H552">
            <v>13500</v>
          </cell>
          <cell r="J552">
            <v>1215</v>
          </cell>
        </row>
        <row r="553">
          <cell r="H553">
            <v>17200</v>
          </cell>
          <cell r="J553">
            <v>1548</v>
          </cell>
        </row>
        <row r="554">
          <cell r="H554">
            <v>3500</v>
          </cell>
          <cell r="J554">
            <v>315</v>
          </cell>
        </row>
        <row r="555">
          <cell r="H555">
            <v>6800</v>
          </cell>
          <cell r="J555">
            <v>612</v>
          </cell>
        </row>
        <row r="556">
          <cell r="H556">
            <v>9800</v>
          </cell>
          <cell r="J556">
            <v>882</v>
          </cell>
        </row>
        <row r="557">
          <cell r="H557">
            <v>9200</v>
          </cell>
          <cell r="J557">
            <v>828</v>
          </cell>
        </row>
        <row r="558">
          <cell r="H558">
            <v>6200</v>
          </cell>
          <cell r="J558">
            <v>558</v>
          </cell>
        </row>
        <row r="559">
          <cell r="H559">
            <v>5380</v>
          </cell>
          <cell r="J559">
            <v>484.20000000000005</v>
          </cell>
        </row>
        <row r="560">
          <cell r="H560">
            <v>797</v>
          </cell>
          <cell r="J560">
            <v>71.73</v>
          </cell>
        </row>
        <row r="561">
          <cell r="H561">
            <v>138</v>
          </cell>
          <cell r="J561">
            <v>12.419999999999998</v>
          </cell>
        </row>
        <row r="562">
          <cell r="H562">
            <v>267</v>
          </cell>
          <cell r="J562">
            <v>24.03</v>
          </cell>
        </row>
        <row r="563">
          <cell r="H563">
            <v>38</v>
          </cell>
          <cell r="J563">
            <v>3.4200000000000004</v>
          </cell>
        </row>
        <row r="564">
          <cell r="H564">
            <v>1660</v>
          </cell>
          <cell r="J564">
            <v>149.4</v>
          </cell>
        </row>
        <row r="565">
          <cell r="H565">
            <v>3000</v>
          </cell>
          <cell r="J565">
            <v>270</v>
          </cell>
        </row>
        <row r="566">
          <cell r="H566">
            <v>3580</v>
          </cell>
          <cell r="J566">
            <v>322.2</v>
          </cell>
        </row>
        <row r="567">
          <cell r="H567">
            <v>162</v>
          </cell>
          <cell r="J567">
            <v>14.580000000000002</v>
          </cell>
        </row>
        <row r="568">
          <cell r="H568">
            <v>200</v>
          </cell>
          <cell r="J568">
            <v>18</v>
          </cell>
        </row>
        <row r="569">
          <cell r="H569">
            <v>1013</v>
          </cell>
          <cell r="J569">
            <v>91.17</v>
          </cell>
        </row>
        <row r="570">
          <cell r="H570">
            <v>4400</v>
          </cell>
          <cell r="J570">
            <v>396</v>
          </cell>
        </row>
        <row r="571">
          <cell r="H571">
            <v>87</v>
          </cell>
          <cell r="J571">
            <v>7.83</v>
          </cell>
        </row>
        <row r="572">
          <cell r="H572">
            <v>323</v>
          </cell>
          <cell r="J572">
            <v>29.07</v>
          </cell>
        </row>
        <row r="573">
          <cell r="H573">
            <v>2800</v>
          </cell>
          <cell r="J573">
            <v>252</v>
          </cell>
        </row>
        <row r="574">
          <cell r="H574">
            <v>4250</v>
          </cell>
          <cell r="J574">
            <v>382.5</v>
          </cell>
        </row>
        <row r="575">
          <cell r="H575">
            <v>4800</v>
          </cell>
          <cell r="J575">
            <v>432</v>
          </cell>
        </row>
        <row r="576">
          <cell r="H576">
            <v>4500</v>
          </cell>
          <cell r="J576">
            <v>405</v>
          </cell>
        </row>
        <row r="577">
          <cell r="H577">
            <v>69562</v>
          </cell>
          <cell r="J577">
            <v>6260.58</v>
          </cell>
        </row>
        <row r="578">
          <cell r="H578">
            <v>1200</v>
          </cell>
          <cell r="J578">
            <v>108</v>
          </cell>
        </row>
        <row r="579">
          <cell r="H579">
            <v>4032</v>
          </cell>
          <cell r="J579">
            <v>362.88</v>
          </cell>
        </row>
        <row r="580">
          <cell r="H580">
            <v>2197</v>
          </cell>
          <cell r="J580">
            <v>197.73</v>
          </cell>
        </row>
        <row r="581">
          <cell r="H581">
            <v>13085</v>
          </cell>
          <cell r="J581">
            <v>1177.6500000000001</v>
          </cell>
        </row>
        <row r="582">
          <cell r="H582">
            <v>12500</v>
          </cell>
          <cell r="J582">
            <v>1125</v>
          </cell>
        </row>
      </sheetData>
      <sheetData sheetId="2" refreshError="1"/>
      <sheetData sheetId="3" refreshError="1">
        <row r="52">
          <cell r="D52" t="str">
            <v>Feb 91</v>
          </cell>
          <cell r="E52" t="str">
            <v>E 4</v>
          </cell>
          <cell r="F52">
            <v>535</v>
          </cell>
        </row>
        <row r="53">
          <cell r="D53" t="str">
            <v>Mar 91</v>
          </cell>
          <cell r="E53" t="str">
            <v>E 5</v>
          </cell>
          <cell r="F53">
            <v>750</v>
          </cell>
        </row>
        <row r="54">
          <cell r="D54" t="str">
            <v>May 91</v>
          </cell>
          <cell r="E54" t="str">
            <v>E 6</v>
          </cell>
          <cell r="F54">
            <v>5219</v>
          </cell>
        </row>
        <row r="55">
          <cell r="D55" t="str">
            <v>Jun 91</v>
          </cell>
          <cell r="E55" t="str">
            <v>E 7</v>
          </cell>
          <cell r="F55">
            <v>32488</v>
          </cell>
        </row>
        <row r="56">
          <cell r="D56" t="str">
            <v>Jun 91</v>
          </cell>
          <cell r="E56" t="str">
            <v>E 8</v>
          </cell>
          <cell r="F56">
            <v>124831</v>
          </cell>
        </row>
        <row r="57">
          <cell r="D57" t="str">
            <v>Jul 91</v>
          </cell>
          <cell r="E57" t="str">
            <v>E 9</v>
          </cell>
          <cell r="F57">
            <v>8826</v>
          </cell>
        </row>
        <row r="58">
          <cell r="D58" t="str">
            <v>Aug 91</v>
          </cell>
          <cell r="E58" t="str">
            <v>E 10</v>
          </cell>
          <cell r="F58">
            <v>6049</v>
          </cell>
        </row>
        <row r="59">
          <cell r="D59" t="str">
            <v>Aug 91</v>
          </cell>
          <cell r="E59" t="str">
            <v>E 11</v>
          </cell>
          <cell r="F59">
            <v>2437</v>
          </cell>
        </row>
        <row r="60">
          <cell r="D60" t="str">
            <v>Aug 91</v>
          </cell>
          <cell r="E60" t="str">
            <v>E 12</v>
          </cell>
          <cell r="F60">
            <v>5566</v>
          </cell>
        </row>
        <row r="61">
          <cell r="D61" t="str">
            <v>Sep 91</v>
          </cell>
          <cell r="E61" t="str">
            <v>E 13</v>
          </cell>
          <cell r="F61">
            <v>2540</v>
          </cell>
        </row>
        <row r="62">
          <cell r="D62" t="str">
            <v>Sep 91</v>
          </cell>
          <cell r="E62" t="str">
            <v>E 14</v>
          </cell>
          <cell r="F62">
            <v>1620</v>
          </cell>
        </row>
        <row r="63">
          <cell r="D63" t="str">
            <v>Sep 91</v>
          </cell>
          <cell r="E63" t="str">
            <v>E 15</v>
          </cell>
          <cell r="F63">
            <v>6220</v>
          </cell>
        </row>
        <row r="64">
          <cell r="D64" t="str">
            <v>Oct 91</v>
          </cell>
          <cell r="E64" t="str">
            <v>E 16</v>
          </cell>
          <cell r="F64">
            <v>1500</v>
          </cell>
        </row>
        <row r="65">
          <cell r="D65" t="str">
            <v>Dec 91</v>
          </cell>
          <cell r="E65" t="str">
            <v>E 17</v>
          </cell>
          <cell r="F65">
            <v>6959</v>
          </cell>
        </row>
        <row r="66">
          <cell r="D66" t="str">
            <v>Dec 91</v>
          </cell>
          <cell r="E66" t="str">
            <v>E 18</v>
          </cell>
          <cell r="F66">
            <v>103771</v>
          </cell>
        </row>
        <row r="67">
          <cell r="D67" t="str">
            <v>Dec 91</v>
          </cell>
          <cell r="E67" t="str">
            <v>E 19</v>
          </cell>
          <cell r="F67">
            <v>1470</v>
          </cell>
        </row>
        <row r="68">
          <cell r="D68" t="str">
            <v>Dec 91</v>
          </cell>
          <cell r="E68" t="str">
            <v>E 20</v>
          </cell>
          <cell r="F68">
            <v>3700</v>
          </cell>
        </row>
        <row r="69">
          <cell r="D69" t="str">
            <v>Feb 92</v>
          </cell>
          <cell r="E69" t="str">
            <v>E 22</v>
          </cell>
          <cell r="F69">
            <v>7260</v>
          </cell>
        </row>
        <row r="70">
          <cell r="D70" t="str">
            <v>Feb 92</v>
          </cell>
          <cell r="E70" t="str">
            <v>E 23</v>
          </cell>
          <cell r="F70">
            <v>1600</v>
          </cell>
        </row>
        <row r="71">
          <cell r="D71" t="str">
            <v>May 92</v>
          </cell>
          <cell r="E71" t="str">
            <v>E 24</v>
          </cell>
          <cell r="F71">
            <v>4588</v>
          </cell>
        </row>
        <row r="72">
          <cell r="D72" t="str">
            <v>May 92</v>
          </cell>
          <cell r="E72" t="str">
            <v>E 25</v>
          </cell>
          <cell r="F72">
            <v>3443</v>
          </cell>
        </row>
        <row r="73">
          <cell r="D73" t="str">
            <v>May 92</v>
          </cell>
          <cell r="E73" t="str">
            <v>E 26</v>
          </cell>
          <cell r="F73">
            <v>13249</v>
          </cell>
        </row>
        <row r="74">
          <cell r="D74" t="str">
            <v>Jun 92</v>
          </cell>
          <cell r="E74" t="str">
            <v>E 27</v>
          </cell>
          <cell r="F74">
            <v>5600</v>
          </cell>
        </row>
        <row r="75">
          <cell r="D75" t="str">
            <v>Jul 92</v>
          </cell>
          <cell r="E75" t="str">
            <v>E 29</v>
          </cell>
          <cell r="F75">
            <v>7000</v>
          </cell>
        </row>
        <row r="76">
          <cell r="D76" t="str">
            <v>Jul 92</v>
          </cell>
          <cell r="E76" t="str">
            <v>E 30</v>
          </cell>
          <cell r="F76">
            <v>1370</v>
          </cell>
        </row>
        <row r="77">
          <cell r="D77" t="str">
            <v>Jul 92</v>
          </cell>
          <cell r="E77" t="str">
            <v>E 31</v>
          </cell>
          <cell r="F77">
            <v>3925</v>
          </cell>
        </row>
        <row r="78">
          <cell r="D78" t="str">
            <v>Jul 92</v>
          </cell>
          <cell r="E78" t="str">
            <v>E 32</v>
          </cell>
          <cell r="F78">
            <v>3443</v>
          </cell>
        </row>
        <row r="79">
          <cell r="D79" t="str">
            <v>Jul 92</v>
          </cell>
          <cell r="E79" t="str">
            <v>E 33</v>
          </cell>
          <cell r="F79">
            <v>2208</v>
          </cell>
        </row>
        <row r="80">
          <cell r="D80" t="str">
            <v>Aug 92</v>
          </cell>
          <cell r="E80" t="str">
            <v>E 34</v>
          </cell>
          <cell r="F80">
            <v>1677</v>
          </cell>
        </row>
        <row r="81">
          <cell r="D81" t="str">
            <v>Aug 92</v>
          </cell>
          <cell r="E81" t="str">
            <v>E 35</v>
          </cell>
          <cell r="F81">
            <v>1370</v>
          </cell>
        </row>
        <row r="82">
          <cell r="D82" t="str">
            <v>Aug 92</v>
          </cell>
          <cell r="E82" t="str">
            <v>E 36</v>
          </cell>
          <cell r="F82">
            <v>14000</v>
          </cell>
        </row>
        <row r="83">
          <cell r="D83" t="str">
            <v>Sep 92</v>
          </cell>
          <cell r="E83" t="str">
            <v>E 37</v>
          </cell>
          <cell r="F83">
            <v>3500</v>
          </cell>
        </row>
        <row r="84">
          <cell r="D84" t="str">
            <v>Sep 92</v>
          </cell>
          <cell r="E84" t="str">
            <v>E 38</v>
          </cell>
          <cell r="F84">
            <v>1284</v>
          </cell>
        </row>
        <row r="85">
          <cell r="D85" t="str">
            <v>Oct 92</v>
          </cell>
          <cell r="E85" t="str">
            <v>E 39</v>
          </cell>
          <cell r="F85">
            <v>2490</v>
          </cell>
        </row>
        <row r="86">
          <cell r="D86" t="str">
            <v>Nov 92</v>
          </cell>
          <cell r="E86" t="str">
            <v>E 40</v>
          </cell>
          <cell r="F86">
            <v>3630</v>
          </cell>
        </row>
        <row r="87">
          <cell r="D87" t="str">
            <v>Nov 92</v>
          </cell>
          <cell r="E87" t="str">
            <v>E 41</v>
          </cell>
          <cell r="F87">
            <v>18720</v>
          </cell>
        </row>
        <row r="88">
          <cell r="D88" t="str">
            <v>Dec 92</v>
          </cell>
          <cell r="E88" t="str">
            <v>E 42</v>
          </cell>
          <cell r="F88">
            <v>7688</v>
          </cell>
        </row>
        <row r="89">
          <cell r="D89" t="str">
            <v>Dec 92</v>
          </cell>
          <cell r="E89" t="str">
            <v>E 43</v>
          </cell>
          <cell r="F89">
            <v>880</v>
          </cell>
        </row>
        <row r="90">
          <cell r="D90" t="str">
            <v>Dec 92</v>
          </cell>
          <cell r="E90" t="str">
            <v>E 44</v>
          </cell>
          <cell r="F90">
            <v>3872</v>
          </cell>
        </row>
        <row r="91">
          <cell r="D91" t="str">
            <v>Jan 93</v>
          </cell>
          <cell r="E91" t="str">
            <v>E 45</v>
          </cell>
          <cell r="F91">
            <v>1284</v>
          </cell>
        </row>
        <row r="92">
          <cell r="D92" t="str">
            <v>Jan 93</v>
          </cell>
          <cell r="E92" t="str">
            <v>E 46</v>
          </cell>
          <cell r="F92">
            <v>3354</v>
          </cell>
        </row>
        <row r="93">
          <cell r="D93" t="str">
            <v>Feb 93</v>
          </cell>
          <cell r="E93" t="str">
            <v>E 47</v>
          </cell>
          <cell r="F93">
            <v>2000</v>
          </cell>
        </row>
        <row r="94">
          <cell r="D94" t="str">
            <v>Mar 93</v>
          </cell>
          <cell r="E94" t="str">
            <v>E 48</v>
          </cell>
          <cell r="F94">
            <v>3649</v>
          </cell>
        </row>
        <row r="95">
          <cell r="D95" t="str">
            <v>Mar 93</v>
          </cell>
          <cell r="E95" t="str">
            <v>E 49</v>
          </cell>
          <cell r="F95">
            <v>3600</v>
          </cell>
        </row>
        <row r="96">
          <cell r="D96" t="str">
            <v>Mar 93</v>
          </cell>
          <cell r="E96" t="str">
            <v>E 50</v>
          </cell>
          <cell r="F96">
            <v>1500</v>
          </cell>
        </row>
        <row r="98">
          <cell r="F98">
            <v>460180</v>
          </cell>
        </row>
        <row r="103">
          <cell r="F103">
            <v>0</v>
          </cell>
        </row>
        <row r="104">
          <cell r="D104" t="str">
            <v>Year</v>
          </cell>
          <cell r="E104" t="str">
            <v>Plant</v>
          </cell>
          <cell r="F104" t="str">
            <v>Original Cost</v>
          </cell>
        </row>
        <row r="105">
          <cell r="D105" t="str">
            <v>Of</v>
          </cell>
          <cell r="E105" t="str">
            <v>Card</v>
          </cell>
          <cell r="F105" t="str">
            <v>Opening</v>
          </cell>
        </row>
        <row r="106">
          <cell r="D106" t="str">
            <v>Purchase</v>
          </cell>
          <cell r="E106" t="str">
            <v>No</v>
          </cell>
          <cell r="F106" t="str">
            <v>Balance</v>
          </cell>
        </row>
        <row r="107">
          <cell r="F107" t="str">
            <v>$</v>
          </cell>
        </row>
        <row r="109">
          <cell r="F109">
            <v>460180</v>
          </cell>
        </row>
        <row r="111">
          <cell r="D111" t="str">
            <v>Apr 93</v>
          </cell>
          <cell r="E111" t="str">
            <v>E 51</v>
          </cell>
          <cell r="F111">
            <v>4966</v>
          </cell>
        </row>
        <row r="112">
          <cell r="D112" t="str">
            <v>Apr 93</v>
          </cell>
          <cell r="E112" t="str">
            <v>E 52</v>
          </cell>
          <cell r="F112">
            <v>10280</v>
          </cell>
        </row>
        <row r="113">
          <cell r="D113" t="str">
            <v>Apr 93</v>
          </cell>
          <cell r="E113" t="str">
            <v>E 53</v>
          </cell>
          <cell r="F113">
            <v>7364</v>
          </cell>
        </row>
        <row r="114">
          <cell r="D114" t="str">
            <v>Apr 93</v>
          </cell>
          <cell r="E114" t="str">
            <v>E 54</v>
          </cell>
          <cell r="F114">
            <v>4046</v>
          </cell>
        </row>
        <row r="115">
          <cell r="D115" t="str">
            <v>Jun 93</v>
          </cell>
          <cell r="E115" t="str">
            <v>E 55</v>
          </cell>
          <cell r="F115">
            <v>5650</v>
          </cell>
        </row>
        <row r="116">
          <cell r="D116" t="str">
            <v>Jun 93</v>
          </cell>
          <cell r="E116" t="str">
            <v>E 56</v>
          </cell>
          <cell r="F116">
            <v>298</v>
          </cell>
        </row>
        <row r="117">
          <cell r="D117" t="str">
            <v>Jun 93</v>
          </cell>
          <cell r="E117" t="str">
            <v>E 57</v>
          </cell>
          <cell r="F117">
            <v>650</v>
          </cell>
        </row>
        <row r="118">
          <cell r="D118" t="str">
            <v>Jun 93</v>
          </cell>
          <cell r="E118" t="str">
            <v>E 58</v>
          </cell>
          <cell r="F118">
            <v>500</v>
          </cell>
        </row>
        <row r="119">
          <cell r="D119" t="str">
            <v>Jul 93</v>
          </cell>
          <cell r="E119" t="str">
            <v>E 59</v>
          </cell>
          <cell r="F119">
            <v>2563</v>
          </cell>
        </row>
        <row r="120">
          <cell r="D120" t="str">
            <v>Aug 93</v>
          </cell>
          <cell r="E120" t="str">
            <v>E 60</v>
          </cell>
          <cell r="F120">
            <v>1363</v>
          </cell>
        </row>
        <row r="121">
          <cell r="D121" t="str">
            <v>Aug 93</v>
          </cell>
          <cell r="E121" t="str">
            <v>E 61</v>
          </cell>
          <cell r="F121">
            <v>1278</v>
          </cell>
        </row>
        <row r="122">
          <cell r="D122" t="str">
            <v>Aug 93</v>
          </cell>
          <cell r="E122" t="str">
            <v>E 62</v>
          </cell>
          <cell r="F122">
            <v>750</v>
          </cell>
        </row>
        <row r="123">
          <cell r="D123" t="str">
            <v>Oct 93</v>
          </cell>
          <cell r="E123" t="str">
            <v>E 63</v>
          </cell>
          <cell r="F123">
            <v>21639</v>
          </cell>
        </row>
        <row r="124">
          <cell r="D124" t="str">
            <v>Nov 93</v>
          </cell>
          <cell r="E124" t="str">
            <v>E 64</v>
          </cell>
          <cell r="F124">
            <v>5736</v>
          </cell>
        </row>
        <row r="125">
          <cell r="D125" t="str">
            <v>Nov 93</v>
          </cell>
          <cell r="E125" t="str">
            <v>E 65</v>
          </cell>
          <cell r="F125">
            <v>1363</v>
          </cell>
        </row>
        <row r="126">
          <cell r="D126" t="str">
            <v>Nov 93</v>
          </cell>
          <cell r="E126" t="str">
            <v>E 66</v>
          </cell>
          <cell r="F126">
            <v>3211</v>
          </cell>
        </row>
        <row r="127">
          <cell r="D127" t="str">
            <v>Nov 93</v>
          </cell>
          <cell r="E127" t="str">
            <v>E 67</v>
          </cell>
          <cell r="F127">
            <v>6373</v>
          </cell>
        </row>
        <row r="128">
          <cell r="D128" t="str">
            <v>Dec 93</v>
          </cell>
          <cell r="E128" t="str">
            <v>E 68</v>
          </cell>
          <cell r="F128">
            <v>1075</v>
          </cell>
        </row>
        <row r="129">
          <cell r="D129" t="str">
            <v>Dec 93</v>
          </cell>
          <cell r="E129" t="str">
            <v>E 69</v>
          </cell>
          <cell r="F129">
            <v>2700</v>
          </cell>
        </row>
        <row r="130">
          <cell r="D130" t="str">
            <v>Jan 94</v>
          </cell>
          <cell r="E130" t="str">
            <v>E 70</v>
          </cell>
          <cell r="F130">
            <v>4730</v>
          </cell>
        </row>
        <row r="131">
          <cell r="D131" t="str">
            <v>Mar 94</v>
          </cell>
          <cell r="E131" t="str">
            <v>E 71</v>
          </cell>
          <cell r="F131">
            <v>1393</v>
          </cell>
        </row>
        <row r="132">
          <cell r="D132" t="str">
            <v>Mar 94</v>
          </cell>
          <cell r="E132" t="str">
            <v>E 72</v>
          </cell>
          <cell r="F132">
            <v>1687</v>
          </cell>
        </row>
        <row r="133">
          <cell r="D133" t="str">
            <v>Apr 94</v>
          </cell>
          <cell r="E133" t="str">
            <v>E 73</v>
          </cell>
          <cell r="F133">
            <v>1412</v>
          </cell>
        </row>
        <row r="134">
          <cell r="D134" t="str">
            <v>Apr 94</v>
          </cell>
          <cell r="E134" t="str">
            <v>E 74</v>
          </cell>
          <cell r="F134">
            <v>4020</v>
          </cell>
        </row>
        <row r="135">
          <cell r="D135" t="str">
            <v>Apr 94</v>
          </cell>
          <cell r="E135" t="str">
            <v>E 75</v>
          </cell>
          <cell r="F135">
            <v>2786</v>
          </cell>
        </row>
        <row r="136">
          <cell r="D136" t="str">
            <v>May 94</v>
          </cell>
          <cell r="E136" t="str">
            <v>E 76</v>
          </cell>
          <cell r="F136">
            <v>570</v>
          </cell>
        </row>
        <row r="137">
          <cell r="D137" t="str">
            <v>Jun 94</v>
          </cell>
          <cell r="E137" t="str">
            <v>E 77</v>
          </cell>
          <cell r="F137">
            <v>5190</v>
          </cell>
        </row>
        <row r="138">
          <cell r="D138" t="str">
            <v>Sep 94</v>
          </cell>
          <cell r="E138" t="str">
            <v>E 78</v>
          </cell>
          <cell r="F138">
            <v>1463</v>
          </cell>
        </row>
        <row r="139">
          <cell r="D139" t="str">
            <v>Nov 94</v>
          </cell>
          <cell r="E139" t="str">
            <v>E 79</v>
          </cell>
          <cell r="F139">
            <v>990</v>
          </cell>
        </row>
        <row r="140">
          <cell r="D140" t="str">
            <v>Feb 95</v>
          </cell>
          <cell r="E140" t="str">
            <v>E 80</v>
          </cell>
          <cell r="F140">
            <v>6340</v>
          </cell>
        </row>
        <row r="141">
          <cell r="D141" t="str">
            <v>Feb 95</v>
          </cell>
          <cell r="E141" t="str">
            <v>E 81</v>
          </cell>
          <cell r="F141">
            <v>2000</v>
          </cell>
        </row>
        <row r="142">
          <cell r="D142" t="str">
            <v>Feb 95</v>
          </cell>
          <cell r="E142" t="str">
            <v>E 82</v>
          </cell>
          <cell r="F142">
            <v>14615</v>
          </cell>
        </row>
        <row r="143">
          <cell r="D143" t="str">
            <v>May 95</v>
          </cell>
          <cell r="E143" t="str">
            <v>E 83</v>
          </cell>
          <cell r="F143">
            <v>2949</v>
          </cell>
        </row>
        <row r="144">
          <cell r="D144" t="str">
            <v>May 95</v>
          </cell>
          <cell r="E144" t="str">
            <v>E 84</v>
          </cell>
          <cell r="F144">
            <v>1220</v>
          </cell>
        </row>
        <row r="145">
          <cell r="D145" t="str">
            <v>May 95</v>
          </cell>
          <cell r="E145" t="str">
            <v>E 85</v>
          </cell>
          <cell r="F145">
            <v>1550</v>
          </cell>
        </row>
        <row r="146">
          <cell r="D146" t="str">
            <v>May 95</v>
          </cell>
          <cell r="E146" t="str">
            <v>E 86</v>
          </cell>
          <cell r="F146">
            <v>5369</v>
          </cell>
        </row>
        <row r="147">
          <cell r="D147" t="str">
            <v>May 95</v>
          </cell>
          <cell r="E147" t="str">
            <v>E 87</v>
          </cell>
          <cell r="F147">
            <v>6880</v>
          </cell>
        </row>
        <row r="148">
          <cell r="D148" t="str">
            <v>May 95</v>
          </cell>
          <cell r="E148" t="str">
            <v>E 88</v>
          </cell>
          <cell r="F148">
            <v>4800</v>
          </cell>
        </row>
        <row r="149">
          <cell r="D149" t="str">
            <v>Jun 95</v>
          </cell>
          <cell r="E149" t="str">
            <v>E 89</v>
          </cell>
          <cell r="F149">
            <v>164547</v>
          </cell>
        </row>
        <row r="150">
          <cell r="D150" t="str">
            <v>Jun 95</v>
          </cell>
          <cell r="E150" t="str">
            <v>E 90</v>
          </cell>
          <cell r="F150">
            <v>3632</v>
          </cell>
        </row>
        <row r="151">
          <cell r="D151" t="str">
            <v>Aug 95</v>
          </cell>
          <cell r="E151" t="str">
            <v>E 91</v>
          </cell>
          <cell r="F151">
            <v>5026</v>
          </cell>
        </row>
        <row r="152">
          <cell r="D152" t="str">
            <v>Oct 95</v>
          </cell>
          <cell r="E152" t="str">
            <v>E 92</v>
          </cell>
          <cell r="F152">
            <v>2648</v>
          </cell>
        </row>
        <row r="153">
          <cell r="D153" t="str">
            <v>Oct 95</v>
          </cell>
          <cell r="E153" t="str">
            <v>E 93</v>
          </cell>
          <cell r="F153">
            <v>2320</v>
          </cell>
        </row>
        <row r="154">
          <cell r="D154" t="str">
            <v>Jan'96</v>
          </cell>
          <cell r="E154" t="str">
            <v>E 94</v>
          </cell>
          <cell r="F154">
            <v>5438</v>
          </cell>
        </row>
        <row r="155">
          <cell r="D155" t="str">
            <v>Apr'96</v>
          </cell>
          <cell r="E155" t="str">
            <v>E 95</v>
          </cell>
          <cell r="F155">
            <v>1899</v>
          </cell>
        </row>
        <row r="156">
          <cell r="D156" t="str">
            <v>Apr'96</v>
          </cell>
          <cell r="E156" t="str">
            <v>E 96</v>
          </cell>
          <cell r="F156">
            <v>2599</v>
          </cell>
        </row>
        <row r="158">
          <cell r="F158">
            <v>800058</v>
          </cell>
        </row>
        <row r="163">
          <cell r="F163">
            <v>0</v>
          </cell>
        </row>
        <row r="164">
          <cell r="D164" t="str">
            <v>Year</v>
          </cell>
          <cell r="E164" t="str">
            <v>Plant</v>
          </cell>
          <cell r="F164" t="str">
            <v>Original Cost</v>
          </cell>
        </row>
        <row r="165">
          <cell r="D165" t="str">
            <v>Of</v>
          </cell>
          <cell r="E165" t="str">
            <v>Card</v>
          </cell>
          <cell r="F165" t="str">
            <v>Opening</v>
          </cell>
        </row>
        <row r="166">
          <cell r="D166" t="str">
            <v>Purchase</v>
          </cell>
          <cell r="E166" t="str">
            <v>No</v>
          </cell>
          <cell r="F166" t="str">
            <v>Balance</v>
          </cell>
        </row>
        <row r="167">
          <cell r="F167" t="str">
            <v>$</v>
          </cell>
        </row>
        <row r="169">
          <cell r="F169">
            <v>800058</v>
          </cell>
        </row>
        <row r="171">
          <cell r="D171" t="str">
            <v>May'96</v>
          </cell>
          <cell r="E171" t="str">
            <v>E 97</v>
          </cell>
          <cell r="F171">
            <v>690</v>
          </cell>
        </row>
        <row r="172">
          <cell r="D172" t="str">
            <v>May'96</v>
          </cell>
          <cell r="E172" t="str">
            <v>E 98</v>
          </cell>
          <cell r="F172">
            <v>2300</v>
          </cell>
        </row>
        <row r="173">
          <cell r="D173" t="str">
            <v>Jul'96</v>
          </cell>
          <cell r="E173" t="str">
            <v>E 99</v>
          </cell>
          <cell r="F173">
            <v>12640</v>
          </cell>
        </row>
        <row r="174">
          <cell r="D174" t="str">
            <v>Jun'97</v>
          </cell>
          <cell r="E174" t="str">
            <v>E 100</v>
          </cell>
          <cell r="F174">
            <v>6153</v>
          </cell>
        </row>
        <row r="175">
          <cell r="D175" t="str">
            <v>Jun'97</v>
          </cell>
          <cell r="E175" t="str">
            <v>E 101</v>
          </cell>
          <cell r="F175">
            <v>5253</v>
          </cell>
        </row>
        <row r="176">
          <cell r="D176" t="str">
            <v>Aug'97</v>
          </cell>
          <cell r="E176" t="str">
            <v>E 102</v>
          </cell>
          <cell r="F176">
            <v>1999</v>
          </cell>
        </row>
        <row r="177">
          <cell r="D177" t="str">
            <v>Sep'97</v>
          </cell>
          <cell r="E177" t="str">
            <v>E 103</v>
          </cell>
          <cell r="F177">
            <v>2280</v>
          </cell>
        </row>
        <row r="178">
          <cell r="D178" t="str">
            <v>Sep'97</v>
          </cell>
          <cell r="E178" t="str">
            <v>E 104</v>
          </cell>
          <cell r="F178">
            <v>625</v>
          </cell>
        </row>
        <row r="179">
          <cell r="D179" t="str">
            <v>Oct'97</v>
          </cell>
          <cell r="E179" t="str">
            <v>E 105</v>
          </cell>
          <cell r="F179">
            <v>810</v>
          </cell>
        </row>
        <row r="180">
          <cell r="D180" t="str">
            <v>Oct'97</v>
          </cell>
          <cell r="E180" t="str">
            <v>E 106</v>
          </cell>
          <cell r="F180">
            <v>2140</v>
          </cell>
        </row>
        <row r="181">
          <cell r="D181" t="str">
            <v>Nov'97</v>
          </cell>
          <cell r="E181" t="str">
            <v>E 107</v>
          </cell>
          <cell r="F181">
            <v>1780</v>
          </cell>
        </row>
        <row r="182">
          <cell r="D182" t="str">
            <v>Nov'97</v>
          </cell>
          <cell r="E182" t="str">
            <v>E 108</v>
          </cell>
          <cell r="F182">
            <v>3932</v>
          </cell>
        </row>
        <row r="183">
          <cell r="D183" t="str">
            <v>Nov'97</v>
          </cell>
          <cell r="E183" t="str">
            <v>E 109</v>
          </cell>
          <cell r="F183">
            <v>2600</v>
          </cell>
        </row>
        <row r="184">
          <cell r="D184" t="str">
            <v>Nov'97</v>
          </cell>
          <cell r="E184" t="str">
            <v>E 110</v>
          </cell>
          <cell r="F184">
            <v>2630</v>
          </cell>
        </row>
        <row r="185">
          <cell r="D185" t="str">
            <v>Nov'97</v>
          </cell>
          <cell r="E185" t="str">
            <v>E 111</v>
          </cell>
          <cell r="F185">
            <v>625</v>
          </cell>
        </row>
        <row r="186">
          <cell r="D186" t="str">
            <v>Nov'97</v>
          </cell>
          <cell r="E186" t="str">
            <v>E 112</v>
          </cell>
          <cell r="F186">
            <v>625</v>
          </cell>
        </row>
        <row r="187">
          <cell r="D187" t="str">
            <v>Nov'97</v>
          </cell>
          <cell r="E187" t="str">
            <v>E 113</v>
          </cell>
          <cell r="F187">
            <v>625</v>
          </cell>
        </row>
        <row r="188">
          <cell r="D188" t="str">
            <v>Nov'97</v>
          </cell>
          <cell r="E188" t="str">
            <v>E 114</v>
          </cell>
          <cell r="F188">
            <v>625</v>
          </cell>
        </row>
        <row r="189">
          <cell r="D189" t="str">
            <v>Nov'97</v>
          </cell>
          <cell r="E189" t="str">
            <v>E 115</v>
          </cell>
          <cell r="F189">
            <v>17877</v>
          </cell>
        </row>
        <row r="190">
          <cell r="D190" t="str">
            <v>Dec'97</v>
          </cell>
          <cell r="E190" t="str">
            <v>E 116</v>
          </cell>
          <cell r="F190">
            <v>1780</v>
          </cell>
        </row>
        <row r="191">
          <cell r="D191" t="str">
            <v>Dec'97</v>
          </cell>
          <cell r="E191" t="str">
            <v>E 117</v>
          </cell>
          <cell r="F191">
            <v>625</v>
          </cell>
        </row>
        <row r="192">
          <cell r="D192" t="str">
            <v>Dec'97</v>
          </cell>
          <cell r="E192" t="str">
            <v>E 118</v>
          </cell>
          <cell r="F192">
            <v>1780</v>
          </cell>
        </row>
        <row r="193">
          <cell r="D193" t="str">
            <v>Dec'97</v>
          </cell>
          <cell r="E193" t="str">
            <v>E 120</v>
          </cell>
          <cell r="F193">
            <v>2325</v>
          </cell>
        </row>
        <row r="194">
          <cell r="D194" t="str">
            <v>Feb'98</v>
          </cell>
          <cell r="E194" t="str">
            <v>E 121</v>
          </cell>
          <cell r="F194">
            <v>2572</v>
          </cell>
        </row>
        <row r="195">
          <cell r="D195" t="str">
            <v>Feb'98</v>
          </cell>
          <cell r="E195" t="str">
            <v>E 122</v>
          </cell>
          <cell r="F195">
            <v>810</v>
          </cell>
        </row>
        <row r="196">
          <cell r="D196" t="str">
            <v>Mar'98</v>
          </cell>
          <cell r="E196" t="str">
            <v>E 123</v>
          </cell>
          <cell r="F196">
            <v>1968</v>
          </cell>
        </row>
        <row r="197">
          <cell r="D197" t="str">
            <v>Mar'98</v>
          </cell>
          <cell r="E197" t="str">
            <v>E 124</v>
          </cell>
          <cell r="F197">
            <v>1968</v>
          </cell>
        </row>
        <row r="198">
          <cell r="D198" t="str">
            <v>Mar'98</v>
          </cell>
          <cell r="E198" t="str">
            <v>E 125</v>
          </cell>
          <cell r="F198">
            <v>625</v>
          </cell>
        </row>
        <row r="199">
          <cell r="D199" t="str">
            <v>Mar'98</v>
          </cell>
          <cell r="E199" t="str">
            <v>E 126</v>
          </cell>
          <cell r="F199">
            <v>625</v>
          </cell>
        </row>
        <row r="200">
          <cell r="D200" t="str">
            <v>Jun'98</v>
          </cell>
          <cell r="E200" t="str">
            <v>E 127</v>
          </cell>
          <cell r="F200">
            <v>2385</v>
          </cell>
        </row>
        <row r="201">
          <cell r="D201" t="str">
            <v>Jun'98</v>
          </cell>
          <cell r="E201" t="str">
            <v>E 128</v>
          </cell>
          <cell r="F201">
            <v>645</v>
          </cell>
        </row>
        <row r="202">
          <cell r="D202" t="str">
            <v>Jul'98</v>
          </cell>
          <cell r="E202" t="str">
            <v>E 129</v>
          </cell>
          <cell r="F202">
            <v>790</v>
          </cell>
        </row>
        <row r="203">
          <cell r="D203" t="str">
            <v>Jul'98</v>
          </cell>
          <cell r="E203" t="str">
            <v>E 130</v>
          </cell>
          <cell r="F203">
            <v>3000</v>
          </cell>
        </row>
        <row r="204">
          <cell r="D204" t="str">
            <v>Sep'98</v>
          </cell>
          <cell r="E204" t="str">
            <v>E 131</v>
          </cell>
          <cell r="F204">
            <v>780</v>
          </cell>
        </row>
        <row r="205">
          <cell r="D205" t="str">
            <v>Oct'98</v>
          </cell>
          <cell r="E205" t="str">
            <v>E 138</v>
          </cell>
          <cell r="F205">
            <v>2282</v>
          </cell>
        </row>
        <row r="206">
          <cell r="D206" t="str">
            <v>Dec'98</v>
          </cell>
          <cell r="E206" t="str">
            <v>E 148</v>
          </cell>
          <cell r="F206">
            <v>600</v>
          </cell>
        </row>
        <row r="207">
          <cell r="D207" t="str">
            <v>Jan'99</v>
          </cell>
          <cell r="E207" t="str">
            <v>E 153</v>
          </cell>
          <cell r="F207">
            <v>4100</v>
          </cell>
        </row>
        <row r="208">
          <cell r="D208" t="str">
            <v>Feb'99</v>
          </cell>
          <cell r="E208" t="str">
            <v>E 156</v>
          </cell>
          <cell r="F208">
            <v>599</v>
          </cell>
        </row>
        <row r="209">
          <cell r="D209" t="str">
            <v>Mar'99</v>
          </cell>
          <cell r="E209" t="str">
            <v>E 159</v>
          </cell>
          <cell r="F209">
            <v>4650</v>
          </cell>
        </row>
        <row r="210">
          <cell r="D210" t="str">
            <v>Apr'99</v>
          </cell>
          <cell r="E210" t="str">
            <v>E 160</v>
          </cell>
          <cell r="F210">
            <v>5400</v>
          </cell>
        </row>
        <row r="211">
          <cell r="D211" t="str">
            <v>Apr'99</v>
          </cell>
          <cell r="E211" t="str">
            <v>E 161</v>
          </cell>
          <cell r="F211">
            <v>3198</v>
          </cell>
        </row>
        <row r="213">
          <cell r="F213">
            <v>909774</v>
          </cell>
        </row>
        <row r="221">
          <cell r="F221">
            <v>0</v>
          </cell>
        </row>
        <row r="222">
          <cell r="D222" t="str">
            <v>Year</v>
          </cell>
          <cell r="E222" t="str">
            <v>Plant</v>
          </cell>
          <cell r="F222" t="str">
            <v>Original Cost</v>
          </cell>
        </row>
        <row r="223">
          <cell r="D223" t="str">
            <v>Of</v>
          </cell>
          <cell r="E223" t="str">
            <v>Card</v>
          </cell>
          <cell r="F223" t="str">
            <v>Opening</v>
          </cell>
        </row>
        <row r="224">
          <cell r="D224" t="str">
            <v>Purchase</v>
          </cell>
          <cell r="E224" t="str">
            <v>No</v>
          </cell>
          <cell r="F224" t="str">
            <v>Balance</v>
          </cell>
        </row>
        <row r="225">
          <cell r="F225" t="str">
            <v>$</v>
          </cell>
        </row>
        <row r="227">
          <cell r="F227">
            <v>909774</v>
          </cell>
        </row>
        <row r="230">
          <cell r="D230" t="str">
            <v>May'99</v>
          </cell>
          <cell r="E230" t="str">
            <v>E 163</v>
          </cell>
          <cell r="F230">
            <v>1980</v>
          </cell>
        </row>
        <row r="231">
          <cell r="D231" t="str">
            <v>Jul'99</v>
          </cell>
          <cell r="E231" t="str">
            <v>E 168</v>
          </cell>
          <cell r="F231">
            <v>11440</v>
          </cell>
        </row>
        <row r="232">
          <cell r="D232" t="str">
            <v>Jul'99</v>
          </cell>
          <cell r="E232" t="str">
            <v>E 169</v>
          </cell>
          <cell r="F232">
            <v>1595</v>
          </cell>
        </row>
        <row r="233">
          <cell r="D233" t="str">
            <v>Jul'99</v>
          </cell>
          <cell r="E233" t="str">
            <v>E 170</v>
          </cell>
          <cell r="F233">
            <v>4532</v>
          </cell>
        </row>
        <row r="234">
          <cell r="D234" t="str">
            <v>Jul'99</v>
          </cell>
          <cell r="E234" t="str">
            <v>E 171</v>
          </cell>
          <cell r="F234">
            <v>2910</v>
          </cell>
        </row>
        <row r="235">
          <cell r="D235" t="str">
            <v>Sep'99</v>
          </cell>
          <cell r="E235" t="str">
            <v>E 172</v>
          </cell>
          <cell r="F235">
            <v>1480</v>
          </cell>
        </row>
        <row r="236">
          <cell r="D236" t="str">
            <v>Sep'99</v>
          </cell>
          <cell r="E236" t="str">
            <v>E 173</v>
          </cell>
          <cell r="F236">
            <v>2960</v>
          </cell>
        </row>
        <row r="237">
          <cell r="D237" t="str">
            <v>Sep'99</v>
          </cell>
          <cell r="E237" t="str">
            <v>E 175</v>
          </cell>
          <cell r="F237">
            <v>21175</v>
          </cell>
        </row>
        <row r="238">
          <cell r="D238" t="str">
            <v>Oct'99</v>
          </cell>
          <cell r="E238" t="str">
            <v>E 176</v>
          </cell>
          <cell r="F238">
            <v>127210</v>
          </cell>
        </row>
        <row r="239">
          <cell r="D239" t="str">
            <v>Oct'99</v>
          </cell>
          <cell r="E239" t="str">
            <v>E 177</v>
          </cell>
          <cell r="F239">
            <v>740</v>
          </cell>
        </row>
        <row r="240">
          <cell r="D240" t="str">
            <v>Nov'99</v>
          </cell>
          <cell r="E240" t="str">
            <v>E 178</v>
          </cell>
          <cell r="F240">
            <v>1810</v>
          </cell>
        </row>
        <row r="241">
          <cell r="D241" t="str">
            <v>Nov'99</v>
          </cell>
          <cell r="E241" t="str">
            <v>E 179</v>
          </cell>
          <cell r="F241">
            <v>2300</v>
          </cell>
        </row>
        <row r="242">
          <cell r="D242" t="str">
            <v>Nov'99</v>
          </cell>
          <cell r="E242" t="str">
            <v>E 180</v>
          </cell>
          <cell r="F242">
            <v>560</v>
          </cell>
        </row>
        <row r="243">
          <cell r="D243" t="str">
            <v>Dec'99</v>
          </cell>
          <cell r="E243" t="str">
            <v>E 181</v>
          </cell>
          <cell r="F243">
            <v>2300</v>
          </cell>
        </row>
        <row r="244">
          <cell r="D244" t="str">
            <v>Dec'99</v>
          </cell>
          <cell r="E244" t="str">
            <v>E 182</v>
          </cell>
          <cell r="F244">
            <v>12076</v>
          </cell>
        </row>
        <row r="245">
          <cell r="D245" t="str">
            <v>Dec'99</v>
          </cell>
          <cell r="E245" t="str">
            <v>E 185</v>
          </cell>
          <cell r="F245">
            <v>7998</v>
          </cell>
        </row>
        <row r="246">
          <cell r="D246" t="str">
            <v>Dec'99</v>
          </cell>
          <cell r="E246" t="str">
            <v>E 187</v>
          </cell>
          <cell r="F246">
            <v>1870</v>
          </cell>
        </row>
        <row r="247">
          <cell r="D247" t="str">
            <v>Jan'00</v>
          </cell>
          <cell r="E247" t="str">
            <v>E 188</v>
          </cell>
          <cell r="F247">
            <v>12260</v>
          </cell>
        </row>
        <row r="248">
          <cell r="D248" t="str">
            <v>Jan'00</v>
          </cell>
          <cell r="E248" t="str">
            <v>E 189</v>
          </cell>
          <cell r="F248">
            <v>4218</v>
          </cell>
        </row>
        <row r="249">
          <cell r="D249" t="str">
            <v>Jan'00</v>
          </cell>
          <cell r="E249" t="str">
            <v>E 190</v>
          </cell>
          <cell r="F249">
            <v>3999</v>
          </cell>
        </row>
        <row r="250">
          <cell r="D250" t="str">
            <v>Jan'00</v>
          </cell>
          <cell r="E250" t="str">
            <v>E 191</v>
          </cell>
          <cell r="F250">
            <v>9300</v>
          </cell>
        </row>
        <row r="251">
          <cell r="D251" t="str">
            <v>Jan'00</v>
          </cell>
          <cell r="E251" t="str">
            <v>E 192</v>
          </cell>
          <cell r="F251">
            <v>5282</v>
          </cell>
        </row>
        <row r="252">
          <cell r="D252" t="str">
            <v>Jan'00</v>
          </cell>
          <cell r="E252" t="str">
            <v>E 193</v>
          </cell>
          <cell r="F252">
            <v>4500</v>
          </cell>
        </row>
        <row r="253">
          <cell r="D253" t="str">
            <v>Feb'00</v>
          </cell>
          <cell r="E253" t="str">
            <v>E 194</v>
          </cell>
          <cell r="F253">
            <v>10000</v>
          </cell>
        </row>
        <row r="254">
          <cell r="D254" t="str">
            <v>Feb'00</v>
          </cell>
          <cell r="E254" t="str">
            <v>E 195</v>
          </cell>
          <cell r="F254">
            <v>5000</v>
          </cell>
        </row>
        <row r="255">
          <cell r="D255" t="str">
            <v>Mar'00</v>
          </cell>
          <cell r="E255" t="str">
            <v>E 196</v>
          </cell>
          <cell r="F255">
            <v>1820</v>
          </cell>
        </row>
        <row r="256">
          <cell r="D256" t="str">
            <v>Mar'00</v>
          </cell>
          <cell r="E256" t="str">
            <v>E 197</v>
          </cell>
          <cell r="F256">
            <v>4000</v>
          </cell>
        </row>
        <row r="257">
          <cell r="D257" t="str">
            <v>Mar'00</v>
          </cell>
          <cell r="E257" t="str">
            <v>E 198</v>
          </cell>
          <cell r="F257">
            <v>2109</v>
          </cell>
        </row>
        <row r="258">
          <cell r="D258" t="str">
            <v>Mar'00</v>
          </cell>
          <cell r="E258" t="str">
            <v>E 199</v>
          </cell>
          <cell r="F258">
            <v>4858</v>
          </cell>
        </row>
        <row r="259">
          <cell r="D259" t="str">
            <v>Mar'00</v>
          </cell>
          <cell r="E259" t="str">
            <v>E 201</v>
          </cell>
          <cell r="F259">
            <v>1709</v>
          </cell>
        </row>
        <row r="260">
          <cell r="D260" t="str">
            <v>Mar'00</v>
          </cell>
          <cell r="E260" t="str">
            <v>E 202</v>
          </cell>
          <cell r="F260">
            <v>1788</v>
          </cell>
        </row>
        <row r="261">
          <cell r="D261" t="str">
            <v>May'00</v>
          </cell>
          <cell r="E261" t="str">
            <v>E 210</v>
          </cell>
          <cell r="F261">
            <v>4218</v>
          </cell>
        </row>
        <row r="262">
          <cell r="D262" t="str">
            <v>May'00</v>
          </cell>
          <cell r="E262" t="str">
            <v>E 211</v>
          </cell>
          <cell r="F262">
            <v>2669</v>
          </cell>
        </row>
        <row r="263">
          <cell r="D263" t="str">
            <v>Jun'00</v>
          </cell>
          <cell r="E263" t="str">
            <v>E 212</v>
          </cell>
          <cell r="F263">
            <v>1833</v>
          </cell>
        </row>
        <row r="264">
          <cell r="D264" t="str">
            <v>Jun'00</v>
          </cell>
          <cell r="E264" t="str">
            <v>E 216</v>
          </cell>
          <cell r="F264">
            <v>2192</v>
          </cell>
        </row>
        <row r="265">
          <cell r="D265" t="str">
            <v>Jun'00</v>
          </cell>
          <cell r="E265" t="str">
            <v>E 217</v>
          </cell>
          <cell r="F265">
            <v>1833</v>
          </cell>
        </row>
        <row r="266">
          <cell r="D266" t="str">
            <v>Jun'00</v>
          </cell>
          <cell r="E266" t="str">
            <v>E 218</v>
          </cell>
          <cell r="F266">
            <v>1820</v>
          </cell>
        </row>
        <row r="267">
          <cell r="D267" t="str">
            <v>Jul'00</v>
          </cell>
          <cell r="E267" t="str">
            <v>E 219</v>
          </cell>
          <cell r="F267">
            <v>2248</v>
          </cell>
        </row>
        <row r="268">
          <cell r="D268" t="str">
            <v>Sep'00</v>
          </cell>
          <cell r="E268" t="str">
            <v>E 222</v>
          </cell>
          <cell r="F268">
            <v>3238</v>
          </cell>
        </row>
        <row r="269">
          <cell r="D269" t="str">
            <v>Sep'00</v>
          </cell>
          <cell r="E269" t="str">
            <v>E 223</v>
          </cell>
          <cell r="F269">
            <v>4654</v>
          </cell>
        </row>
        <row r="270">
          <cell r="D270" t="str">
            <v>Sep'00</v>
          </cell>
          <cell r="E270" t="str">
            <v>E 224</v>
          </cell>
          <cell r="F270">
            <v>1619</v>
          </cell>
        </row>
        <row r="273">
          <cell r="F273">
            <v>1211877</v>
          </cell>
        </row>
        <row r="278">
          <cell r="F278">
            <v>0</v>
          </cell>
        </row>
        <row r="279">
          <cell r="D279" t="str">
            <v>Year</v>
          </cell>
          <cell r="E279" t="str">
            <v>Plant</v>
          </cell>
          <cell r="F279" t="str">
            <v>Original Cost</v>
          </cell>
        </row>
        <row r="280">
          <cell r="D280" t="str">
            <v>Of</v>
          </cell>
          <cell r="E280" t="str">
            <v>Card</v>
          </cell>
          <cell r="F280" t="str">
            <v>Opening</v>
          </cell>
        </row>
        <row r="281">
          <cell r="D281" t="str">
            <v>Purchase</v>
          </cell>
          <cell r="E281" t="str">
            <v>No</v>
          </cell>
          <cell r="F281" t="str">
            <v>Balance</v>
          </cell>
        </row>
        <row r="282">
          <cell r="F282" t="str">
            <v>$</v>
          </cell>
        </row>
        <row r="284">
          <cell r="F284">
            <v>1211877</v>
          </cell>
        </row>
        <row r="287">
          <cell r="D287" t="str">
            <v>Oct'00</v>
          </cell>
          <cell r="E287" t="str">
            <v>E230</v>
          </cell>
        </row>
        <row r="288">
          <cell r="D288" t="str">
            <v>Oct'00</v>
          </cell>
          <cell r="E288" t="str">
            <v>E231</v>
          </cell>
        </row>
        <row r="289">
          <cell r="D289" t="str">
            <v>Oct'00</v>
          </cell>
          <cell r="E289" t="str">
            <v>E232</v>
          </cell>
        </row>
        <row r="290">
          <cell r="D290" t="str">
            <v>Nov'00</v>
          </cell>
          <cell r="E290" t="str">
            <v>E233</v>
          </cell>
        </row>
        <row r="291">
          <cell r="D291" t="str">
            <v>Nov'00</v>
          </cell>
          <cell r="E291" t="str">
            <v>E234</v>
          </cell>
        </row>
        <row r="292">
          <cell r="D292" t="str">
            <v>Nov'00</v>
          </cell>
          <cell r="E292" t="str">
            <v>E235</v>
          </cell>
        </row>
        <row r="293">
          <cell r="D293" t="str">
            <v>Nov'00</v>
          </cell>
          <cell r="E293" t="str">
            <v>E236</v>
          </cell>
        </row>
        <row r="294">
          <cell r="D294" t="str">
            <v>Nov'00</v>
          </cell>
          <cell r="E294" t="str">
            <v>E237</v>
          </cell>
        </row>
        <row r="295">
          <cell r="D295" t="str">
            <v>Dec'00</v>
          </cell>
          <cell r="E295" t="str">
            <v>E238</v>
          </cell>
        </row>
        <row r="296">
          <cell r="D296" t="str">
            <v>Jan'01</v>
          </cell>
          <cell r="E296" t="str">
            <v>E239</v>
          </cell>
        </row>
        <row r="297">
          <cell r="D297" t="str">
            <v>Jan'01</v>
          </cell>
          <cell r="E297" t="str">
            <v>E240</v>
          </cell>
        </row>
        <row r="298">
          <cell r="D298" t="str">
            <v>Jan'01</v>
          </cell>
          <cell r="E298" t="str">
            <v>E241</v>
          </cell>
        </row>
        <row r="299">
          <cell r="D299" t="str">
            <v>Jan'01</v>
          </cell>
          <cell r="E299" t="str">
            <v>E242</v>
          </cell>
        </row>
        <row r="300">
          <cell r="D300" t="str">
            <v>Jan'01</v>
          </cell>
          <cell r="E300" t="str">
            <v>E243</v>
          </cell>
        </row>
        <row r="301">
          <cell r="D301" t="str">
            <v>Jan'01</v>
          </cell>
          <cell r="E301" t="str">
            <v>E244</v>
          </cell>
        </row>
        <row r="302">
          <cell r="D302" t="str">
            <v>Feb'01</v>
          </cell>
          <cell r="E302" t="str">
            <v>E245</v>
          </cell>
        </row>
        <row r="303">
          <cell r="D303" t="str">
            <v>Feb'01</v>
          </cell>
          <cell r="E303" t="str">
            <v>E246</v>
          </cell>
        </row>
        <row r="304">
          <cell r="D304" t="str">
            <v>Mar'01</v>
          </cell>
          <cell r="E304" t="str">
            <v>E247</v>
          </cell>
        </row>
        <row r="305">
          <cell r="D305" t="str">
            <v>Mar'01</v>
          </cell>
          <cell r="E305" t="str">
            <v>E248</v>
          </cell>
        </row>
        <row r="306">
          <cell r="D306" t="str">
            <v>Mar'01</v>
          </cell>
          <cell r="E306" t="str">
            <v>E249</v>
          </cell>
        </row>
        <row r="307">
          <cell r="D307" t="str">
            <v>Mar'01</v>
          </cell>
          <cell r="E307" t="str">
            <v>E250</v>
          </cell>
        </row>
        <row r="308">
          <cell r="D308" t="str">
            <v>Mar'01</v>
          </cell>
          <cell r="E308" t="str">
            <v>E251</v>
          </cell>
        </row>
        <row r="309">
          <cell r="D309" t="str">
            <v>Apr'01</v>
          </cell>
          <cell r="E309" t="str">
            <v>E252</v>
          </cell>
        </row>
        <row r="310">
          <cell r="D310" t="str">
            <v>Mar'01</v>
          </cell>
          <cell r="E310" t="str">
            <v>E253</v>
          </cell>
        </row>
        <row r="311">
          <cell r="D311" t="str">
            <v>Mar'01</v>
          </cell>
          <cell r="E311" t="str">
            <v>E254</v>
          </cell>
        </row>
        <row r="312">
          <cell r="D312" t="str">
            <v>Apr'01</v>
          </cell>
          <cell r="E312" t="str">
            <v>E255</v>
          </cell>
        </row>
        <row r="313">
          <cell r="D313" t="str">
            <v>Apr'01</v>
          </cell>
          <cell r="E313" t="str">
            <v>E256</v>
          </cell>
        </row>
        <row r="314">
          <cell r="D314" t="str">
            <v>Apr'01</v>
          </cell>
          <cell r="E314" t="str">
            <v>E257</v>
          </cell>
        </row>
        <row r="315">
          <cell r="D315" t="str">
            <v>Apr'01</v>
          </cell>
          <cell r="E315" t="str">
            <v>E258</v>
          </cell>
        </row>
        <row r="316">
          <cell r="D316" t="str">
            <v>Apr'01</v>
          </cell>
          <cell r="E316" t="str">
            <v>E259</v>
          </cell>
        </row>
        <row r="317">
          <cell r="D317" t="str">
            <v>Apr'01</v>
          </cell>
          <cell r="E317" t="str">
            <v>E260</v>
          </cell>
        </row>
        <row r="318">
          <cell r="D318" t="str">
            <v>Apr'01</v>
          </cell>
          <cell r="E318" t="str">
            <v>E261</v>
          </cell>
        </row>
        <row r="319">
          <cell r="D319" t="str">
            <v>May'01</v>
          </cell>
          <cell r="E319" t="str">
            <v>E262</v>
          </cell>
        </row>
        <row r="320">
          <cell r="D320" t="str">
            <v>Apr'01</v>
          </cell>
          <cell r="E320" t="str">
            <v>E263</v>
          </cell>
        </row>
        <row r="321">
          <cell r="D321" t="str">
            <v>May'01</v>
          </cell>
          <cell r="E321" t="str">
            <v>E264</v>
          </cell>
        </row>
        <row r="322">
          <cell r="D322" t="str">
            <v>JUN'01</v>
          </cell>
          <cell r="E322" t="str">
            <v>E265</v>
          </cell>
        </row>
        <row r="323">
          <cell r="D323" t="str">
            <v>JUN'01</v>
          </cell>
          <cell r="E323" t="str">
            <v>E266</v>
          </cell>
        </row>
        <row r="324">
          <cell r="D324" t="str">
            <v>JUN'01</v>
          </cell>
          <cell r="E324" t="str">
            <v>E267</v>
          </cell>
        </row>
        <row r="325">
          <cell r="D325" t="str">
            <v>JUL'01</v>
          </cell>
          <cell r="E325" t="str">
            <v>E268</v>
          </cell>
        </row>
        <row r="326">
          <cell r="D326" t="str">
            <v>JUL'01</v>
          </cell>
          <cell r="E326" t="str">
            <v>E269</v>
          </cell>
        </row>
        <row r="327">
          <cell r="D327" t="str">
            <v>JUL'01</v>
          </cell>
          <cell r="E327" t="str">
            <v>E270</v>
          </cell>
        </row>
        <row r="328">
          <cell r="D328" t="str">
            <v>JUL'01</v>
          </cell>
          <cell r="E328" t="str">
            <v>E271</v>
          </cell>
        </row>
        <row r="329">
          <cell r="D329" t="str">
            <v>JUL'01</v>
          </cell>
          <cell r="E329" t="str">
            <v>E272</v>
          </cell>
        </row>
        <row r="330">
          <cell r="D330" t="str">
            <v>AUG'01</v>
          </cell>
          <cell r="E330" t="str">
            <v>E273</v>
          </cell>
        </row>
        <row r="331">
          <cell r="D331" t="str">
            <v>AUG'01</v>
          </cell>
          <cell r="E331" t="str">
            <v>E274</v>
          </cell>
        </row>
        <row r="332">
          <cell r="D332" t="str">
            <v>AUG'01</v>
          </cell>
          <cell r="E332" t="str">
            <v>E275</v>
          </cell>
        </row>
        <row r="333">
          <cell r="D333" t="str">
            <v>AUG'01</v>
          </cell>
          <cell r="E333" t="str">
            <v>E276</v>
          </cell>
        </row>
        <row r="335">
          <cell r="F335">
            <v>1211877</v>
          </cell>
        </row>
        <row r="341">
          <cell r="D341" t="str">
            <v>Year</v>
          </cell>
          <cell r="E341" t="str">
            <v>Plant</v>
          </cell>
          <cell r="F341" t="str">
            <v>Original Cost</v>
          </cell>
        </row>
        <row r="342">
          <cell r="D342" t="str">
            <v>Of</v>
          </cell>
          <cell r="E342" t="str">
            <v>Card</v>
          </cell>
          <cell r="F342" t="str">
            <v>Opening</v>
          </cell>
        </row>
        <row r="343">
          <cell r="D343" t="str">
            <v>Purchase</v>
          </cell>
          <cell r="E343" t="str">
            <v>No</v>
          </cell>
          <cell r="F343" t="str">
            <v>Balance</v>
          </cell>
        </row>
        <row r="344">
          <cell r="F344" t="str">
            <v>$</v>
          </cell>
        </row>
        <row r="346">
          <cell r="F346">
            <v>1211877</v>
          </cell>
        </row>
        <row r="349">
          <cell r="D349" t="str">
            <v>Sep'98</v>
          </cell>
          <cell r="E349" t="str">
            <v>E 132</v>
          </cell>
          <cell r="F349">
            <v>17700</v>
          </cell>
        </row>
        <row r="350">
          <cell r="D350" t="str">
            <v>Sep'98</v>
          </cell>
          <cell r="E350" t="str">
            <v>E 133</v>
          </cell>
          <cell r="F350">
            <v>64328</v>
          </cell>
        </row>
        <row r="351">
          <cell r="D351" t="str">
            <v>Sep'98</v>
          </cell>
          <cell r="E351" t="str">
            <v>E 134</v>
          </cell>
          <cell r="F351">
            <v>62600</v>
          </cell>
        </row>
        <row r="352">
          <cell r="D352" t="str">
            <v>Sep'98</v>
          </cell>
          <cell r="E352" t="str">
            <v>E 135</v>
          </cell>
          <cell r="F352">
            <v>9300</v>
          </cell>
        </row>
        <row r="353">
          <cell r="D353" t="str">
            <v>Sep'98</v>
          </cell>
          <cell r="E353" t="str">
            <v>E 136</v>
          </cell>
          <cell r="F353">
            <v>9300</v>
          </cell>
        </row>
        <row r="354">
          <cell r="D354" t="str">
            <v>Sep'98</v>
          </cell>
          <cell r="E354" t="str">
            <v>E 137</v>
          </cell>
          <cell r="F354">
            <v>9300</v>
          </cell>
        </row>
        <row r="355">
          <cell r="D355" t="str">
            <v>Oct'98</v>
          </cell>
          <cell r="E355" t="str">
            <v>E 139</v>
          </cell>
          <cell r="F355">
            <v>9300</v>
          </cell>
        </row>
        <row r="356">
          <cell r="D356" t="str">
            <v>Oct'98</v>
          </cell>
          <cell r="E356" t="str">
            <v>E 140</v>
          </cell>
          <cell r="F356">
            <v>3200</v>
          </cell>
        </row>
        <row r="357">
          <cell r="D357" t="str">
            <v>Oct'98</v>
          </cell>
          <cell r="E357" t="str">
            <v>E 141</v>
          </cell>
          <cell r="F357">
            <v>3200</v>
          </cell>
        </row>
        <row r="358">
          <cell r="D358" t="str">
            <v>Oct'98</v>
          </cell>
          <cell r="E358" t="str">
            <v>E 142</v>
          </cell>
          <cell r="F358">
            <v>18200</v>
          </cell>
        </row>
        <row r="359">
          <cell r="D359" t="str">
            <v>Nov'98</v>
          </cell>
          <cell r="E359" t="str">
            <v>E 143</v>
          </cell>
          <cell r="F359">
            <v>2068</v>
          </cell>
        </row>
        <row r="360">
          <cell r="D360" t="str">
            <v>Nov'98</v>
          </cell>
          <cell r="E360" t="str">
            <v>E 144</v>
          </cell>
          <cell r="F360">
            <v>8095</v>
          </cell>
        </row>
        <row r="361">
          <cell r="D361" t="str">
            <v>Nov'98</v>
          </cell>
          <cell r="E361" t="str">
            <v>E 145</v>
          </cell>
          <cell r="F361">
            <v>12400</v>
          </cell>
        </row>
        <row r="362">
          <cell r="D362" t="str">
            <v>Dec'98</v>
          </cell>
          <cell r="E362" t="str">
            <v>E 146</v>
          </cell>
          <cell r="F362">
            <v>3720</v>
          </cell>
        </row>
        <row r="363">
          <cell r="D363" t="str">
            <v>Dec'98</v>
          </cell>
          <cell r="E363" t="str">
            <v>E 147</v>
          </cell>
          <cell r="F363">
            <v>20400</v>
          </cell>
        </row>
        <row r="364">
          <cell r="D364" t="str">
            <v>Jan'99</v>
          </cell>
          <cell r="E364" t="str">
            <v>E 149</v>
          </cell>
          <cell r="F364">
            <v>6760</v>
          </cell>
        </row>
        <row r="365">
          <cell r="D365" t="str">
            <v>Jan'99</v>
          </cell>
          <cell r="E365" t="str">
            <v>E 150</v>
          </cell>
          <cell r="F365">
            <v>4650</v>
          </cell>
        </row>
        <row r="366">
          <cell r="D366" t="str">
            <v>Jan'99</v>
          </cell>
          <cell r="E366" t="str">
            <v>E 151</v>
          </cell>
          <cell r="F366">
            <v>12400</v>
          </cell>
        </row>
        <row r="367">
          <cell r="D367" t="str">
            <v>Jan'99</v>
          </cell>
          <cell r="E367" t="str">
            <v>E 152</v>
          </cell>
          <cell r="F367">
            <v>2639</v>
          </cell>
        </row>
        <row r="368">
          <cell r="D368" t="str">
            <v>Jan'99</v>
          </cell>
          <cell r="E368" t="str">
            <v>E 154</v>
          </cell>
          <cell r="F368">
            <v>16041</v>
          </cell>
        </row>
        <row r="369">
          <cell r="D369" t="str">
            <v>Jan'99</v>
          </cell>
          <cell r="E369" t="str">
            <v>E 155</v>
          </cell>
          <cell r="F369">
            <v>3775</v>
          </cell>
        </row>
        <row r="370">
          <cell r="D370" t="str">
            <v>Feb'99</v>
          </cell>
          <cell r="E370" t="str">
            <v>E 157</v>
          </cell>
          <cell r="F370">
            <v>112420</v>
          </cell>
        </row>
        <row r="371">
          <cell r="D371" t="str">
            <v>Jun'99</v>
          </cell>
          <cell r="E371" t="str">
            <v>E 166</v>
          </cell>
          <cell r="F371">
            <v>37800</v>
          </cell>
        </row>
        <row r="372">
          <cell r="D372" t="str">
            <v>Jul'99</v>
          </cell>
          <cell r="E372" t="str">
            <v>E 167</v>
          </cell>
          <cell r="F372">
            <v>2610</v>
          </cell>
        </row>
        <row r="375">
          <cell r="F375">
            <v>1664083</v>
          </cell>
        </row>
        <row r="377">
          <cell r="F377">
            <v>1750062</v>
          </cell>
        </row>
        <row r="384">
          <cell r="F384">
            <v>0</v>
          </cell>
        </row>
        <row r="385">
          <cell r="D385" t="str">
            <v>Year</v>
          </cell>
          <cell r="E385" t="str">
            <v>Plant</v>
          </cell>
          <cell r="F385" t="str">
            <v>Original Cost</v>
          </cell>
        </row>
        <row r="386">
          <cell r="D386" t="str">
            <v>Of</v>
          </cell>
          <cell r="E386" t="str">
            <v>Card</v>
          </cell>
          <cell r="F386" t="str">
            <v>Opening</v>
          </cell>
        </row>
        <row r="387">
          <cell r="D387" t="str">
            <v>Purchase</v>
          </cell>
          <cell r="E387" t="str">
            <v>No</v>
          </cell>
          <cell r="F387" t="str">
            <v>Balance</v>
          </cell>
        </row>
        <row r="388">
          <cell r="F388" t="str">
            <v>$</v>
          </cell>
        </row>
        <row r="393">
          <cell r="D393" t="str">
            <v>Mar'99</v>
          </cell>
          <cell r="E393" t="str">
            <v>E 158</v>
          </cell>
          <cell r="F393">
            <v>47520</v>
          </cell>
        </row>
        <row r="394">
          <cell r="D394" t="str">
            <v>Jun'99</v>
          </cell>
          <cell r="E394" t="str">
            <v>E 164</v>
          </cell>
          <cell r="F394">
            <v>5467</v>
          </cell>
        </row>
        <row r="395">
          <cell r="D395" t="str">
            <v>Jun'99</v>
          </cell>
          <cell r="E395" t="str">
            <v>E 165</v>
          </cell>
          <cell r="F395">
            <v>7150</v>
          </cell>
        </row>
        <row r="396">
          <cell r="D396" t="str">
            <v>Sep'99</v>
          </cell>
          <cell r="E396" t="str">
            <v>E 174</v>
          </cell>
          <cell r="F396">
            <v>5500</v>
          </cell>
        </row>
        <row r="397">
          <cell r="D397" t="str">
            <v>Dec'99</v>
          </cell>
          <cell r="E397" t="str">
            <v>E 183</v>
          </cell>
          <cell r="F397">
            <v>9100</v>
          </cell>
        </row>
        <row r="398">
          <cell r="D398" t="str">
            <v>Dec'99</v>
          </cell>
          <cell r="E398" t="str">
            <v>E 184</v>
          </cell>
          <cell r="F398">
            <v>9100</v>
          </cell>
        </row>
        <row r="399">
          <cell r="D399" t="str">
            <v>Dec'99</v>
          </cell>
          <cell r="E399" t="str">
            <v>E 186</v>
          </cell>
          <cell r="F399">
            <v>19930</v>
          </cell>
        </row>
        <row r="400">
          <cell r="D400" t="str">
            <v>Mar'00</v>
          </cell>
          <cell r="E400" t="str">
            <v>E 200</v>
          </cell>
          <cell r="F400">
            <v>9100</v>
          </cell>
        </row>
        <row r="401">
          <cell r="D401" t="str">
            <v>Mar'00</v>
          </cell>
          <cell r="E401" t="str">
            <v>E 203</v>
          </cell>
          <cell r="F401">
            <v>5000</v>
          </cell>
        </row>
        <row r="402">
          <cell r="D402" t="str">
            <v>Mar'01</v>
          </cell>
          <cell r="E402" t="str">
            <v>E229</v>
          </cell>
        </row>
        <row r="404">
          <cell r="F404">
            <v>117867</v>
          </cell>
        </row>
        <row r="406">
          <cell r="F406">
            <v>117867</v>
          </cell>
        </row>
        <row r="414">
          <cell r="D414" t="str">
            <v>Year</v>
          </cell>
          <cell r="E414" t="str">
            <v>Plant</v>
          </cell>
          <cell r="F414" t="str">
            <v>Original Cost</v>
          </cell>
        </row>
        <row r="415">
          <cell r="D415" t="str">
            <v>Of</v>
          </cell>
          <cell r="E415" t="str">
            <v>Card</v>
          </cell>
          <cell r="F415" t="str">
            <v>Opening</v>
          </cell>
        </row>
        <row r="416">
          <cell r="D416" t="str">
            <v>Purchase</v>
          </cell>
          <cell r="E416" t="str">
            <v>No</v>
          </cell>
          <cell r="F416" t="str">
            <v>Balance</v>
          </cell>
        </row>
        <row r="417">
          <cell r="F417" t="str">
            <v>$</v>
          </cell>
        </row>
        <row r="422">
          <cell r="D422" t="str">
            <v>Apr'99</v>
          </cell>
          <cell r="E422" t="str">
            <v>E 162</v>
          </cell>
          <cell r="F422">
            <v>2963</v>
          </cell>
        </row>
        <row r="423">
          <cell r="D423" t="str">
            <v>Jan'00</v>
          </cell>
          <cell r="E423" t="str">
            <v>E 204</v>
          </cell>
          <cell r="F423">
            <v>3000</v>
          </cell>
        </row>
        <row r="424">
          <cell r="D424" t="str">
            <v>Mar'00</v>
          </cell>
          <cell r="E424" t="str">
            <v>E 205</v>
          </cell>
          <cell r="F424">
            <v>21941</v>
          </cell>
        </row>
        <row r="425">
          <cell r="D425" t="str">
            <v>Mar'00</v>
          </cell>
          <cell r="E425" t="str">
            <v>E 206</v>
          </cell>
          <cell r="F425">
            <v>21655</v>
          </cell>
        </row>
        <row r="426">
          <cell r="D426" t="str">
            <v>Mar'00</v>
          </cell>
          <cell r="E426" t="str">
            <v>E 207</v>
          </cell>
          <cell r="F426">
            <v>8061</v>
          </cell>
        </row>
        <row r="427">
          <cell r="D427" t="str">
            <v>Apr'00</v>
          </cell>
          <cell r="E427" t="str">
            <v>E 208</v>
          </cell>
          <cell r="F427">
            <v>10303</v>
          </cell>
        </row>
        <row r="428">
          <cell r="D428" t="str">
            <v>Apr'00</v>
          </cell>
          <cell r="E428" t="str">
            <v>E 209</v>
          </cell>
          <cell r="F428">
            <v>3000</v>
          </cell>
        </row>
        <row r="429">
          <cell r="D429" t="str">
            <v>Jun'00</v>
          </cell>
          <cell r="E429" t="str">
            <v>E 213</v>
          </cell>
          <cell r="F429">
            <v>8310</v>
          </cell>
        </row>
        <row r="430">
          <cell r="D430" t="str">
            <v>Jun'00</v>
          </cell>
          <cell r="E430" t="str">
            <v>E 214</v>
          </cell>
          <cell r="F430">
            <v>47847</v>
          </cell>
        </row>
        <row r="431">
          <cell r="D431" t="str">
            <v>Jun'00</v>
          </cell>
          <cell r="E431" t="str">
            <v>E 215</v>
          </cell>
          <cell r="F431">
            <v>38775</v>
          </cell>
        </row>
        <row r="432">
          <cell r="D432" t="str">
            <v>Jun'00</v>
          </cell>
          <cell r="E432" t="str">
            <v>E 220</v>
          </cell>
          <cell r="F432">
            <v>2100</v>
          </cell>
        </row>
        <row r="433">
          <cell r="D433" t="str">
            <v>Sep'00</v>
          </cell>
          <cell r="E433" t="str">
            <v>E 221</v>
          </cell>
          <cell r="F433">
            <v>4978</v>
          </cell>
        </row>
        <row r="434">
          <cell r="D434" t="str">
            <v>Sep'00</v>
          </cell>
          <cell r="E434" t="str">
            <v>E 225</v>
          </cell>
          <cell r="F434">
            <v>13249</v>
          </cell>
        </row>
        <row r="435">
          <cell r="D435" t="str">
            <v>Sep'00</v>
          </cell>
          <cell r="E435" t="str">
            <v>E 226</v>
          </cell>
          <cell r="F435">
            <v>6666</v>
          </cell>
        </row>
        <row r="436">
          <cell r="D436" t="str">
            <v>Sep'00</v>
          </cell>
          <cell r="E436" t="str">
            <v>E 227</v>
          </cell>
          <cell r="F436">
            <v>6202</v>
          </cell>
        </row>
        <row r="437">
          <cell r="D437" t="str">
            <v>Oct'00</v>
          </cell>
          <cell r="E437" t="str">
            <v>E228</v>
          </cell>
        </row>
        <row r="439">
          <cell r="F439">
            <v>199050</v>
          </cell>
        </row>
        <row r="441">
          <cell r="F441">
            <v>199050</v>
          </cell>
        </row>
        <row r="455">
          <cell r="D455" t="str">
            <v>Year</v>
          </cell>
          <cell r="E455" t="str">
            <v>Plant</v>
          </cell>
          <cell r="F455" t="str">
            <v>Cost</v>
          </cell>
        </row>
        <row r="456">
          <cell r="D456" t="str">
            <v>Of</v>
          </cell>
          <cell r="E456" t="str">
            <v>Card</v>
          </cell>
          <cell r="F456" t="str">
            <v>Opening</v>
          </cell>
        </row>
        <row r="457">
          <cell r="D457" t="str">
            <v>Purchase</v>
          </cell>
          <cell r="E457" t="str">
            <v>No</v>
          </cell>
          <cell r="F457" t="str">
            <v>Balance</v>
          </cell>
        </row>
        <row r="458">
          <cell r="F458" t="str">
            <v>$</v>
          </cell>
        </row>
        <row r="460">
          <cell r="F460">
            <v>30580</v>
          </cell>
        </row>
        <row r="462">
          <cell r="F462">
            <v>55399</v>
          </cell>
        </row>
        <row r="464">
          <cell r="F464">
            <v>1664083</v>
          </cell>
        </row>
        <row r="466">
          <cell r="F466">
            <v>117867</v>
          </cell>
        </row>
        <row r="468">
          <cell r="F468">
            <v>199050</v>
          </cell>
        </row>
        <row r="471">
          <cell r="F471">
            <v>2066979</v>
          </cell>
        </row>
        <row r="472">
          <cell r="F472">
            <v>2066881</v>
          </cell>
        </row>
        <row r="473">
          <cell r="F473">
            <v>98</v>
          </cell>
        </row>
      </sheetData>
      <sheetData sheetId="4" refreshError="1"/>
      <sheetData sheetId="5" refreshError="1">
        <row r="2">
          <cell r="B2" t="str">
            <v>Schedule of Motor Vehicles as at 30th September 2000</v>
          </cell>
        </row>
        <row r="4">
          <cell r="D4" t="str">
            <v>Year</v>
          </cell>
          <cell r="E4" t="str">
            <v>Plant</v>
          </cell>
          <cell r="F4" t="str">
            <v>Original Cost</v>
          </cell>
          <cell r="J4" t="str">
            <v>Accumulated Deperciation</v>
          </cell>
          <cell r="N4" t="str">
            <v>Net Book Value</v>
          </cell>
        </row>
        <row r="5">
          <cell r="C5" t="str">
            <v>Vehicle</v>
          </cell>
          <cell r="D5" t="str">
            <v>Of</v>
          </cell>
          <cell r="E5" t="str">
            <v>Card</v>
          </cell>
          <cell r="F5" t="str">
            <v>Opening</v>
          </cell>
          <cell r="I5" t="str">
            <v>Closing</v>
          </cell>
          <cell r="J5" t="str">
            <v>Opening</v>
          </cell>
          <cell r="M5" t="str">
            <v>Closing</v>
          </cell>
          <cell r="N5" t="str">
            <v>Opening</v>
          </cell>
        </row>
        <row r="6">
          <cell r="B6" t="str">
            <v>Description</v>
          </cell>
          <cell r="C6" t="str">
            <v>No.</v>
          </cell>
          <cell r="D6" t="str">
            <v>Purchase</v>
          </cell>
          <cell r="E6" t="str">
            <v>No.</v>
          </cell>
          <cell r="F6" t="str">
            <v>Balance</v>
          </cell>
          <cell r="G6" t="str">
            <v>Addition</v>
          </cell>
          <cell r="H6" t="str">
            <v>Deletion</v>
          </cell>
          <cell r="I6" t="str">
            <v>Balance</v>
          </cell>
          <cell r="J6" t="str">
            <v>Balance</v>
          </cell>
          <cell r="K6" t="str">
            <v>Charge</v>
          </cell>
          <cell r="L6" t="str">
            <v>Deletion</v>
          </cell>
          <cell r="M6" t="str">
            <v>Balance</v>
          </cell>
          <cell r="N6" t="str">
            <v>Closing</v>
          </cell>
        </row>
        <row r="7">
          <cell r="F7" t="str">
            <v>$</v>
          </cell>
          <cell r="G7" t="str">
            <v>$</v>
          </cell>
          <cell r="H7" t="str">
            <v>$</v>
          </cell>
          <cell r="I7" t="str">
            <v>$</v>
          </cell>
          <cell r="J7" t="str">
            <v>$</v>
          </cell>
          <cell r="K7" t="str">
            <v>$</v>
          </cell>
          <cell r="L7" t="str">
            <v>$</v>
          </cell>
          <cell r="M7" t="str">
            <v>$</v>
          </cell>
          <cell r="N7" t="str">
            <v>$</v>
          </cell>
        </row>
        <row r="8">
          <cell r="B8" t="str">
            <v>Truck/Van</v>
          </cell>
        </row>
        <row r="9">
          <cell r="B9" t="str">
            <v>Ex Cold Storage Dairies, Pandan Loop</v>
          </cell>
        </row>
        <row r="10">
          <cell r="B10" t="str">
            <v>Toyota Toyoace</v>
          </cell>
          <cell r="C10" t="str">
            <v>YD 168 H</v>
          </cell>
          <cell r="D10" t="str">
            <v>1986</v>
          </cell>
          <cell r="F10">
            <v>5249</v>
          </cell>
          <cell r="I10">
            <v>5249</v>
          </cell>
          <cell r="J10">
            <v>5248</v>
          </cell>
          <cell r="M10">
            <v>5248</v>
          </cell>
          <cell r="N10">
            <v>1</v>
          </cell>
        </row>
        <row r="12">
          <cell r="B12" t="str">
            <v>Total - Ex Cold Storage Dairies, Pandan Loop</v>
          </cell>
          <cell r="F12">
            <v>5249</v>
          </cell>
          <cell r="G12">
            <v>0</v>
          </cell>
          <cell r="H12">
            <v>0</v>
          </cell>
          <cell r="I12">
            <v>5249</v>
          </cell>
          <cell r="J12">
            <v>5248</v>
          </cell>
          <cell r="K12">
            <v>0</v>
          </cell>
          <cell r="L12">
            <v>0</v>
          </cell>
          <cell r="M12">
            <v>5248</v>
          </cell>
          <cell r="N12">
            <v>1</v>
          </cell>
        </row>
        <row r="14">
          <cell r="B14" t="str">
            <v>Ex F&amp;N Dairies, Quality Road</v>
          </cell>
        </row>
        <row r="15">
          <cell r="B15" t="str">
            <v>New Suzuki Panel Van</v>
          </cell>
          <cell r="C15" t="str">
            <v>GL 8342 P</v>
          </cell>
          <cell r="D15" t="str">
            <v>Jun 86</v>
          </cell>
          <cell r="E15">
            <v>44</v>
          </cell>
          <cell r="F15">
            <v>15848</v>
          </cell>
          <cell r="H15">
            <v>15848</v>
          </cell>
          <cell r="I15">
            <v>0</v>
          </cell>
          <cell r="J15">
            <v>14263</v>
          </cell>
          <cell r="K15">
            <v>1585</v>
          </cell>
          <cell r="L15">
            <v>15848</v>
          </cell>
          <cell r="M15">
            <v>0</v>
          </cell>
          <cell r="N15">
            <v>1585</v>
          </cell>
        </row>
        <row r="16">
          <cell r="B16" t="str">
            <v>Nissan Diesel Truck</v>
          </cell>
          <cell r="C16" t="str">
            <v>YE 9259 P}</v>
          </cell>
          <cell r="D16" t="str">
            <v>Jun 87</v>
          </cell>
          <cell r="E16">
            <v>49</v>
          </cell>
          <cell r="F16">
            <v>39000</v>
          </cell>
          <cell r="I16">
            <v>39000</v>
          </cell>
          <cell r="J16">
            <v>35100</v>
          </cell>
          <cell r="M16">
            <v>35100</v>
          </cell>
          <cell r="N16">
            <v>3900</v>
          </cell>
        </row>
        <row r="17">
          <cell r="B17" t="str">
            <v>1 Muscle mate FU20 Tailgate for Nissan Truck</v>
          </cell>
          <cell r="C17" t="str">
            <v>YE 9259 P}</v>
          </cell>
          <cell r="D17" t="str">
            <v>May 95</v>
          </cell>
          <cell r="F17">
            <v>5100</v>
          </cell>
          <cell r="I17">
            <v>5100</v>
          </cell>
          <cell r="J17">
            <v>3498</v>
          </cell>
          <cell r="M17">
            <v>3498</v>
          </cell>
          <cell r="N17">
            <v>1602</v>
          </cell>
        </row>
        <row r="18">
          <cell r="B18" t="str">
            <v>Suzuki SK 410VR Van</v>
          </cell>
          <cell r="C18" t="str">
            <v>GM 1515 Z</v>
          </cell>
          <cell r="D18" t="str">
            <v>Mar 89</v>
          </cell>
          <cell r="E18">
            <v>52</v>
          </cell>
          <cell r="F18">
            <v>17250</v>
          </cell>
          <cell r="I18">
            <v>17250</v>
          </cell>
          <cell r="J18">
            <v>15525</v>
          </cell>
          <cell r="M18">
            <v>15525</v>
          </cell>
          <cell r="N18">
            <v>1725</v>
          </cell>
        </row>
        <row r="20">
          <cell r="B20" t="str">
            <v>Total - Ex F&amp;N Dairies, Quality Road</v>
          </cell>
          <cell r="F20">
            <v>77198</v>
          </cell>
          <cell r="G20">
            <v>0</v>
          </cell>
          <cell r="H20">
            <v>15848</v>
          </cell>
          <cell r="I20">
            <v>61350</v>
          </cell>
          <cell r="J20">
            <v>68386</v>
          </cell>
          <cell r="K20">
            <v>1585</v>
          </cell>
          <cell r="L20">
            <v>15848</v>
          </cell>
          <cell r="M20">
            <v>54123</v>
          </cell>
          <cell r="N20">
            <v>8812</v>
          </cell>
        </row>
        <row r="22">
          <cell r="B22" t="str">
            <v>Additions after integration</v>
          </cell>
        </row>
        <row r="23">
          <cell r="B23" t="str">
            <v>Daihatsu V 58L</v>
          </cell>
          <cell r="C23" t="str">
            <v>YH 3066 C</v>
          </cell>
          <cell r="D23" t="str">
            <v>May 95</v>
          </cell>
          <cell r="F23">
            <v>34196</v>
          </cell>
          <cell r="I23">
            <v>34196</v>
          </cell>
          <cell r="J23">
            <v>23439</v>
          </cell>
          <cell r="K23">
            <v>4396.6285714285714</v>
          </cell>
          <cell r="M23">
            <v>27835.62857142857</v>
          </cell>
          <cell r="N23">
            <v>10757</v>
          </cell>
        </row>
        <row r="24">
          <cell r="B24" t="str">
            <v>Daihatsu V 58LC</v>
          </cell>
          <cell r="C24" t="str">
            <v>YH 9453 D</v>
          </cell>
          <cell r="D24" t="str">
            <v>May 95</v>
          </cell>
          <cell r="F24">
            <v>44817</v>
          </cell>
          <cell r="I24">
            <v>44817</v>
          </cell>
          <cell r="J24">
            <v>30717</v>
          </cell>
          <cell r="K24">
            <v>5762.1857142857143</v>
          </cell>
          <cell r="M24">
            <v>36479.185714285712</v>
          </cell>
          <cell r="N24">
            <v>14100</v>
          </cell>
        </row>
        <row r="25">
          <cell r="B25" t="str">
            <v>Daihatsu V 98 HYC</v>
          </cell>
          <cell r="C25" t="str">
            <v>YJ 4700 M</v>
          </cell>
          <cell r="D25" t="str">
            <v>Nov 95</v>
          </cell>
          <cell r="F25">
            <v>91627</v>
          </cell>
          <cell r="I25">
            <v>91627</v>
          </cell>
          <cell r="J25">
            <v>56940</v>
          </cell>
          <cell r="K25">
            <v>11780.614285714286</v>
          </cell>
          <cell r="M25">
            <v>68720.614285714284</v>
          </cell>
          <cell r="N25">
            <v>34687</v>
          </cell>
        </row>
        <row r="26">
          <cell r="B26" t="str">
            <v>1 unit Mazda E 2000</v>
          </cell>
          <cell r="C26" t="str">
            <v>YH 5677 B</v>
          </cell>
          <cell r="D26" t="str">
            <v>Feb'96</v>
          </cell>
          <cell r="F26">
            <v>27400</v>
          </cell>
          <cell r="I26">
            <v>27400</v>
          </cell>
          <cell r="J26">
            <v>16147</v>
          </cell>
          <cell r="K26">
            <v>3522.8571428571427</v>
          </cell>
          <cell r="M26">
            <v>19669.857142857141</v>
          </cell>
          <cell r="N26">
            <v>11253</v>
          </cell>
        </row>
        <row r="27">
          <cell r="B27" t="str">
            <v>1 unit Daihatsu V58LC Refrigerated Trucks (10 footer)</v>
          </cell>
          <cell r="C27" t="str">
            <v>YJ 1152 P</v>
          </cell>
          <cell r="D27" t="str">
            <v>Feb'96</v>
          </cell>
          <cell r="F27">
            <v>51050</v>
          </cell>
          <cell r="I27">
            <v>51050</v>
          </cell>
          <cell r="J27">
            <v>30084</v>
          </cell>
          <cell r="K27">
            <v>6563.5714285714275</v>
          </cell>
          <cell r="M27">
            <v>36647.571428571428</v>
          </cell>
          <cell r="N27">
            <v>20966</v>
          </cell>
        </row>
        <row r="28">
          <cell r="B28" t="str">
            <v>1 unit Daihatsu V58LC Refrigerated Trucks (10 footer)</v>
          </cell>
          <cell r="C28" t="str">
            <v>YJ 1184 Y</v>
          </cell>
          <cell r="D28" t="str">
            <v>Feb'96</v>
          </cell>
          <cell r="F28">
            <v>54250</v>
          </cell>
          <cell r="I28">
            <v>54250</v>
          </cell>
          <cell r="J28">
            <v>32004</v>
          </cell>
          <cell r="K28">
            <v>6975</v>
          </cell>
          <cell r="M28">
            <v>38979</v>
          </cell>
          <cell r="N28">
            <v>22246</v>
          </cell>
        </row>
        <row r="29">
          <cell r="B29" t="str">
            <v>1 unit Daihatsu V58LC Refrigerated Trucks (10 footer)</v>
          </cell>
          <cell r="C29" t="str">
            <v>YJ 4187 U</v>
          </cell>
          <cell r="D29" t="str">
            <v>Feb'96</v>
          </cell>
          <cell r="F29">
            <v>69100</v>
          </cell>
          <cell r="I29">
            <v>69100</v>
          </cell>
          <cell r="J29">
            <v>40720</v>
          </cell>
          <cell r="K29">
            <v>8884.2857142857138</v>
          </cell>
          <cell r="M29">
            <v>49604.28571428571</v>
          </cell>
          <cell r="N29">
            <v>28380</v>
          </cell>
        </row>
        <row r="30">
          <cell r="B30" t="str">
            <v>1 unit Daihatsu V58L 2765CC Diesel Lorry (10 footer)</v>
          </cell>
          <cell r="C30" t="str">
            <v>YJ 5908 A</v>
          </cell>
          <cell r="D30" t="str">
            <v>Aug'96</v>
          </cell>
          <cell r="F30">
            <v>82097</v>
          </cell>
          <cell r="I30">
            <v>82097</v>
          </cell>
          <cell r="J30">
            <v>43101</v>
          </cell>
          <cell r="K30">
            <v>10555.328571428572</v>
          </cell>
          <cell r="M30">
            <v>53656.328571428574</v>
          </cell>
          <cell r="N30">
            <v>38996</v>
          </cell>
        </row>
        <row r="31">
          <cell r="B31" t="str">
            <v>1 unit Daihatsu V58L 2765CC Diesel Lorry (10 footer)</v>
          </cell>
          <cell r="C31" t="str">
            <v>YJ 5909 Y</v>
          </cell>
          <cell r="D31" t="str">
            <v>Aug'96</v>
          </cell>
          <cell r="F31">
            <v>83547</v>
          </cell>
          <cell r="I31">
            <v>83547</v>
          </cell>
          <cell r="J31">
            <v>43863</v>
          </cell>
          <cell r="K31">
            <v>10741.757142857143</v>
          </cell>
          <cell r="M31">
            <v>54604.757142857139</v>
          </cell>
          <cell r="N31">
            <v>39684</v>
          </cell>
        </row>
        <row r="32">
          <cell r="B32" t="str">
            <v>1 unit Daihatsu V58L 2765CC Diesel Lorry (10 footer)</v>
          </cell>
          <cell r="C32" t="str">
            <v>YJ 5910 S</v>
          </cell>
          <cell r="D32" t="str">
            <v>Aug'96</v>
          </cell>
          <cell r="F32">
            <v>82097</v>
          </cell>
          <cell r="I32">
            <v>82097</v>
          </cell>
          <cell r="J32">
            <v>43101</v>
          </cell>
          <cell r="K32">
            <v>10555.328571428572</v>
          </cell>
          <cell r="M32">
            <v>53656.328571428574</v>
          </cell>
          <cell r="N32">
            <v>38996</v>
          </cell>
        </row>
        <row r="33">
          <cell r="B33" t="str">
            <v>1 unit Daihatsu V118HYC 3660CC Diesel Lorry</v>
          </cell>
          <cell r="C33" t="str">
            <v>YJ 7440 T</v>
          </cell>
          <cell r="D33" t="str">
            <v>Jun'97</v>
          </cell>
          <cell r="F33">
            <v>89828</v>
          </cell>
          <cell r="I33">
            <v>89828</v>
          </cell>
          <cell r="J33">
            <v>37535</v>
          </cell>
          <cell r="K33">
            <v>11549.314285714285</v>
          </cell>
          <cell r="M33">
            <v>49084.314285714281</v>
          </cell>
          <cell r="N33">
            <v>52293</v>
          </cell>
        </row>
        <row r="34">
          <cell r="B34" t="str">
            <v>1 unit Daihatsu V118HYC 3660CC Diesel Lorry</v>
          </cell>
          <cell r="C34" t="str">
            <v>YJ 7442 M</v>
          </cell>
          <cell r="D34" t="str">
            <v>Jun'97</v>
          </cell>
          <cell r="F34">
            <v>89828</v>
          </cell>
          <cell r="I34">
            <v>89828</v>
          </cell>
          <cell r="J34">
            <v>37535</v>
          </cell>
          <cell r="K34">
            <v>11549.314285714285</v>
          </cell>
          <cell r="M34">
            <v>49084.314285714281</v>
          </cell>
          <cell r="N34">
            <v>52293</v>
          </cell>
        </row>
        <row r="41">
          <cell r="E41">
            <v>0</v>
          </cell>
          <cell r="F41">
            <v>799837</v>
          </cell>
          <cell r="G41">
            <v>0</v>
          </cell>
          <cell r="H41">
            <v>0</v>
          </cell>
          <cell r="I41">
            <v>799837</v>
          </cell>
          <cell r="J41">
            <v>435186</v>
          </cell>
          <cell r="K41">
            <v>102836.1857142857</v>
          </cell>
          <cell r="L41">
            <v>0</v>
          </cell>
          <cell r="M41">
            <v>538022.1857142857</v>
          </cell>
          <cell r="N41">
            <v>364651</v>
          </cell>
        </row>
        <row r="101">
          <cell r="B101" t="str">
            <v>Asia Dairies Pte Ltd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N DGA IDRPC"/>
      <sheetName val="ABN DGA IDRRK"/>
      <sheetName val="ABN DGA USD PC"/>
      <sheetName val="ABN DGA USDRK"/>
      <sheetName val="ABN BS IDR PC"/>
      <sheetName val="ABN BS IDR RK"/>
      <sheetName val="BSUSDPC"/>
      <sheetName val="BSUSDRK"/>
      <sheetName val="BDN IDRRK"/>
      <sheetName val="BDN USd"/>
      <sheetName val="BDN Loan"/>
      <sheetName val="CIC_IDR"/>
      <sheetName val="CIC_USD"/>
      <sheetName val="Sheet1"/>
      <sheetName val="Kas"/>
      <sheetName val="Kas_bnk"/>
      <sheetName val="WS "/>
      <sheetName val="ADJ"/>
      <sheetName val="Neraca"/>
      <sheetName val="RL"/>
      <sheetName val="HPP"/>
      <sheetName val="Sale"/>
      <sheetName val="Log"/>
      <sheetName val="Komponen"/>
      <sheetName val="Fitting"/>
      <sheetName val="Packing"/>
      <sheetName val="SP"/>
      <sheetName val="Shipping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 t="str">
            <v xml:space="preserve">Laporan Keuangan </v>
          </cell>
        </row>
      </sheetData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-Jun "/>
      <sheetName val="KAS"/>
      <sheetName val="bank report"/>
      <sheetName val="933_IDR"/>
      <sheetName val="933_IDRrk"/>
      <sheetName val="933_USDrk"/>
      <sheetName val="933_USDpc"/>
      <sheetName val="833_IDRpc"/>
      <sheetName val="833_IDRrk"/>
      <sheetName val="833_USD"/>
      <sheetName val="833_USDpc"/>
      <sheetName val="833_USDrk"/>
      <sheetName val="BDN_USD"/>
      <sheetName val="BDN_USDrk"/>
      <sheetName val="BDN_IDR"/>
      <sheetName val="BDN_IDRrk"/>
      <sheetName val="bdn_loan"/>
      <sheetName val="CIC_USDrk"/>
      <sheetName val="CIC_USD"/>
      <sheetName val="CIC_IDRrk"/>
      <sheetName val="CIC_IDR"/>
      <sheetName val="Sheet3"/>
      <sheetName val="KAs_bank"/>
      <sheetName val="WS "/>
      <sheetName val="Neraca"/>
      <sheetName val="RL"/>
      <sheetName val="HPP"/>
      <sheetName val="Log"/>
      <sheetName val="Komponen"/>
      <sheetName val="Fitting"/>
      <sheetName val="Packing"/>
      <sheetName val="SP"/>
      <sheetName val="sale"/>
      <sheetName val="Shipping"/>
      <sheetName val="ADJ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A1" t="str">
            <v xml:space="preserve">Laporan Keuangan </v>
          </cell>
        </row>
      </sheetData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TB&gt;&gt;"/>
      <sheetName val="PELINDO"/>
      <sheetName val="PTP"/>
      <sheetName val="PMT"/>
      <sheetName val="PJM"/>
      <sheetName val="PSL"/>
      <sheetName val="Port-PHCM"/>
      <sheetName val="Port-EDI"/>
      <sheetName val="Port-PII"/>
      <sheetName val="Port-ILCS"/>
      <sheetName val="Port-PMLI"/>
      <sheetName val="Port-PDS"/>
      <sheetName val="Consol&gt;&gt;"/>
      <sheetName val="AJE"/>
      <sheetName val="EJE"/>
      <sheetName val="COA PTP (2)"/>
      <sheetName val="Worksheet"/>
      <sheetName val="Balance Sheet"/>
      <sheetName val="Profit Loss"/>
      <sheetName val="Equity Changes"/>
      <sheetName val="Cash Flow"/>
      <sheetName val="Master Mapping Coa&gt;&gt;"/>
      <sheetName val="Coa Pelindo Bersatu"/>
      <sheetName val="COA PELINDO"/>
      <sheetName val="COA PTP"/>
      <sheetName val="COA PMT"/>
      <sheetName val="COA PJM"/>
      <sheetName val="COA PSL"/>
      <sheetName val="COA PHCM"/>
      <sheetName val="COA EDI"/>
      <sheetName val="COA PII"/>
      <sheetName val="COA ILCS"/>
      <sheetName val="COA PMLI"/>
      <sheetName val="COA PDS"/>
    </sheetNames>
    <sheetDataSet>
      <sheetData sheetId="0">
        <row r="8">
          <cell r="D8">
            <v>44530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F1" t="str">
            <v>Data</v>
          </cell>
        </row>
      </sheetData>
      <sheetData sheetId="12">
        <row r="1">
          <cell r="F1" t="str">
            <v>Data</v>
          </cell>
        </row>
      </sheetData>
      <sheetData sheetId="13">
        <row r="1">
          <cell r="F1" t="str">
            <v>Data</v>
          </cell>
        </row>
      </sheetData>
      <sheetData sheetId="14" refreshError="1"/>
      <sheetData sheetId="15">
        <row r="1">
          <cell r="E1" t="str">
            <v>Data</v>
          </cell>
        </row>
      </sheetData>
      <sheetData sheetId="16">
        <row r="8">
          <cell r="D8" t="str">
            <v>EJE</v>
          </cell>
        </row>
      </sheetData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0">
          <cell r="B10">
            <v>1000000000</v>
          </cell>
          <cell r="C10" t="str">
            <v>ASET</v>
          </cell>
        </row>
        <row r="11">
          <cell r="B11">
            <v>1100000000</v>
          </cell>
          <cell r="C11" t="str">
            <v>ASET LANCAR</v>
          </cell>
        </row>
        <row r="12">
          <cell r="B12">
            <v>1101000000</v>
          </cell>
          <cell r="C12" t="str">
            <v>Kas dan setara kas</v>
          </cell>
        </row>
        <row r="13">
          <cell r="B13">
            <v>1101100000</v>
          </cell>
          <cell r="C13" t="str">
            <v>Kas</v>
          </cell>
        </row>
        <row r="14">
          <cell r="B14">
            <v>1101111001</v>
          </cell>
          <cell r="C14" t="str">
            <v>Kas Tunai Rupiah - Kp</v>
          </cell>
        </row>
        <row r="15">
          <cell r="B15">
            <v>1101122001</v>
          </cell>
          <cell r="C15" t="str">
            <v>Kas Tunai Valas - Kp</v>
          </cell>
        </row>
        <row r="16">
          <cell r="B16">
            <v>1101133001</v>
          </cell>
          <cell r="C16" t="str">
            <v>Kas Kecil Rupiah - Kp</v>
          </cell>
        </row>
        <row r="17">
          <cell r="B17">
            <v>1101133002</v>
          </cell>
          <cell r="C17" t="str">
            <v>Kas Kecil Rupiah - Ukp</v>
          </cell>
        </row>
        <row r="18">
          <cell r="B18">
            <v>1101133003</v>
          </cell>
          <cell r="C18" t="str">
            <v>Kas Kecil Rupiah - Perak</v>
          </cell>
        </row>
        <row r="19">
          <cell r="B19">
            <v>1101133004</v>
          </cell>
          <cell r="C19" t="str">
            <v>Kas Kecil Rupiah - Gresik</v>
          </cell>
        </row>
        <row r="20">
          <cell r="B20">
            <v>1101133005</v>
          </cell>
          <cell r="C20" t="str">
            <v>Kas Kecil Rupiah - Tanjung Tembaga</v>
          </cell>
        </row>
        <row r="21">
          <cell r="B21">
            <v>1101133006</v>
          </cell>
          <cell r="C21" t="str">
            <v>Kas Kecil Rupiah - Tanjung Wangi</v>
          </cell>
        </row>
        <row r="22">
          <cell r="B22">
            <v>1101133007</v>
          </cell>
          <cell r="C22" t="str">
            <v>Kas Kecil Rupiah - Tanjung Emas</v>
          </cell>
        </row>
        <row r="23">
          <cell r="B23">
            <v>1101133008</v>
          </cell>
          <cell r="C23" t="str">
            <v>Kas Kecil Rupiah - Tpks</v>
          </cell>
        </row>
        <row r="24">
          <cell r="B24">
            <v>1101133012</v>
          </cell>
          <cell r="C24" t="str">
            <v>Kas Kecil Rupiah - Lembar</v>
          </cell>
        </row>
        <row r="25">
          <cell r="B25">
            <v>1101133013</v>
          </cell>
          <cell r="C25" t="str">
            <v>Kas Kecil Rupiah - Bima</v>
          </cell>
        </row>
        <row r="26">
          <cell r="B26">
            <v>1101133015</v>
          </cell>
          <cell r="C26" t="str">
            <v>Kas Kecil Rupiah - Tenau/Kupang</v>
          </cell>
        </row>
        <row r="27">
          <cell r="B27">
            <v>1101133016</v>
          </cell>
          <cell r="C27" t="str">
            <v>Kas Kecil Rupiah - Banjarmasin</v>
          </cell>
        </row>
        <row r="28">
          <cell r="B28">
            <v>1101133017</v>
          </cell>
          <cell r="C28" t="str">
            <v>Kas Kecil Rupiah - Kotabaru</v>
          </cell>
        </row>
        <row r="29">
          <cell r="B29">
            <v>1101133999</v>
          </cell>
          <cell r="C29" t="str">
            <v>Kas Kecil Rupiah - Lain-Lain</v>
          </cell>
        </row>
        <row r="30">
          <cell r="B30">
            <v>1101144001</v>
          </cell>
          <cell r="C30" t="str">
            <v>Kas Operasional</v>
          </cell>
        </row>
        <row r="31">
          <cell r="B31">
            <v>1101200000</v>
          </cell>
          <cell r="C31" t="str">
            <v>Rekening Giro</v>
          </cell>
        </row>
        <row r="32">
          <cell r="B32">
            <v>1101210000</v>
          </cell>
          <cell r="C32" t="str">
            <v>Rekening Giro Pihak Ketiga</v>
          </cell>
        </row>
        <row r="33">
          <cell r="B33">
            <v>1101211010</v>
          </cell>
          <cell r="C33" t="str">
            <v>Bank Cimb Niaga Kp - Rek 9501-6836-2004</v>
          </cell>
        </row>
        <row r="34">
          <cell r="B34">
            <v>1101211019</v>
          </cell>
          <cell r="C34" t="str">
            <v>Clearing Bank Cimb Niaga Kp - Rek 9501-6836-2004</v>
          </cell>
        </row>
        <row r="35">
          <cell r="B35">
            <v>1101211020</v>
          </cell>
          <cell r="C35" t="str">
            <v>Bank Uob Kp - Rek 00-300-83327</v>
          </cell>
        </row>
        <row r="36">
          <cell r="B36">
            <v>1101211029</v>
          </cell>
          <cell r="C36" t="str">
            <v>Clearing Bank Uob Kp - Rek 00-300-83327</v>
          </cell>
        </row>
        <row r="37">
          <cell r="B37">
            <v>1101211030</v>
          </cell>
          <cell r="C37" t="str">
            <v>Bank Permata Kp - Rek 60121-99-99</v>
          </cell>
        </row>
        <row r="38">
          <cell r="B38">
            <v>1101211039</v>
          </cell>
          <cell r="C38" t="str">
            <v>Clearing Bank Permata Kp - Rek 60121-99-99</v>
          </cell>
        </row>
        <row r="39">
          <cell r="B39">
            <v>1101211040</v>
          </cell>
          <cell r="C39" t="str">
            <v>Bank Qnb Indonesia Kp - Rek 1600-002688-001</v>
          </cell>
        </row>
        <row r="40">
          <cell r="B40">
            <v>1101211049</v>
          </cell>
          <cell r="C40" t="str">
            <v>Clearing Bank Qnb Indonesia Kp - Rek 1600-002688-001</v>
          </cell>
        </row>
        <row r="41">
          <cell r="B41">
            <v>1101211050</v>
          </cell>
          <cell r="C41" t="str">
            <v>Bank Maybank Kp - Rek 216-300-8090</v>
          </cell>
        </row>
        <row r="42">
          <cell r="B42">
            <v>1101211059</v>
          </cell>
          <cell r="C42" t="str">
            <v>Clearing Bank Maybank Kp - Rek 216-300-8090</v>
          </cell>
        </row>
        <row r="43">
          <cell r="B43">
            <v>1101211060</v>
          </cell>
          <cell r="C43" t="str">
            <v>Bank Anz Kp - Rek 115733-01-00001</v>
          </cell>
        </row>
        <row r="44">
          <cell r="B44">
            <v>1101211069</v>
          </cell>
          <cell r="C44" t="str">
            <v>Clearing Bank Anz Kp - Rek 115733-01-00001</v>
          </cell>
        </row>
        <row r="45">
          <cell r="B45">
            <v>1101211070</v>
          </cell>
          <cell r="C45" t="str">
            <v>Bank Niaga Perak - Rek 218-0100-219004</v>
          </cell>
        </row>
        <row r="46">
          <cell r="B46">
            <v>1101211079</v>
          </cell>
          <cell r="C46" t="str">
            <v>Clearing Bank Niaga Perak - Rek 218-0100-219004</v>
          </cell>
        </row>
        <row r="47">
          <cell r="B47">
            <v>1101211080</v>
          </cell>
          <cell r="C47" t="str">
            <v>Bank Niaga Banjarmasin - Rek 443-0100-274007</v>
          </cell>
        </row>
        <row r="48">
          <cell r="B48">
            <v>1101211089</v>
          </cell>
          <cell r="C48" t="str">
            <v>Clearing Bank Niaga Banjarmasin - Rek 443-0100-274007</v>
          </cell>
        </row>
        <row r="49">
          <cell r="B49">
            <v>1101211090</v>
          </cell>
          <cell r="C49" t="str">
            <v>Bank Niaga Banjarmasin - Rek 443-0100-386008</v>
          </cell>
        </row>
        <row r="50">
          <cell r="B50">
            <v>1101211099</v>
          </cell>
          <cell r="C50" t="str">
            <v>Clearing Bank Niaga Banjarmasin - Rek 443-0100-386008</v>
          </cell>
        </row>
        <row r="51">
          <cell r="B51">
            <v>1101211100</v>
          </cell>
          <cell r="C51" t="str">
            <v>Bank Bukopin Banjarmasin - Rek 100-2536-109</v>
          </cell>
        </row>
        <row r="52">
          <cell r="B52">
            <v>1101211109</v>
          </cell>
          <cell r="C52" t="str">
            <v>Clearing Bank Bukopin Banjarmasin - Rek 100-2536-109</v>
          </cell>
        </row>
        <row r="53">
          <cell r="B53">
            <v>1101211110</v>
          </cell>
          <cell r="C53" t="str">
            <v>Bank Niaga Tpks - Rek 800-0070-90100</v>
          </cell>
        </row>
        <row r="54">
          <cell r="B54">
            <v>1101211119</v>
          </cell>
          <cell r="C54" t="str">
            <v>Clearing Bank Niaga Tpks - Rek 800-0070-90100</v>
          </cell>
        </row>
        <row r="55">
          <cell r="B55">
            <v>1101211120</v>
          </cell>
          <cell r="C55" t="str">
            <v>Bank Cimb Niaga Ttl - Rek 8090505-05900</v>
          </cell>
        </row>
        <row r="56">
          <cell r="B56">
            <v>1101211129</v>
          </cell>
          <cell r="C56" t="str">
            <v>Clearing Bank Cimb Niaga Ttl - Rek 8090505-05900</v>
          </cell>
        </row>
        <row r="57">
          <cell r="B57">
            <v>1101211130</v>
          </cell>
          <cell r="C57" t="str">
            <v>Bank Bukopin Anper</v>
          </cell>
        </row>
        <row r="58">
          <cell r="B58">
            <v>1101211140</v>
          </cell>
          <cell r="C58" t="str">
            <v>Bank Cimb Niaga Anper</v>
          </cell>
        </row>
        <row r="59">
          <cell r="B59">
            <v>1101211150</v>
          </cell>
          <cell r="C59" t="str">
            <v>Bank Uob Anper</v>
          </cell>
        </row>
        <row r="60">
          <cell r="B60">
            <v>1101211160</v>
          </cell>
          <cell r="C60" t="str">
            <v>Bank Permata Anper</v>
          </cell>
        </row>
        <row r="61">
          <cell r="B61">
            <v>1101211170</v>
          </cell>
          <cell r="C61" t="str">
            <v>Giro Pos Anper</v>
          </cell>
        </row>
        <row r="62">
          <cell r="B62">
            <v>1101211180</v>
          </cell>
          <cell r="C62" t="str">
            <v>Bank Dbs Anper</v>
          </cell>
        </row>
        <row r="63">
          <cell r="B63">
            <v>1101211190</v>
          </cell>
          <cell r="C63" t="str">
            <v>Citybank Anper</v>
          </cell>
        </row>
        <row r="64">
          <cell r="B64">
            <v>1101211200</v>
          </cell>
          <cell r="C64" t="str">
            <v>Bank Muamalat Anper</v>
          </cell>
        </row>
        <row r="65">
          <cell r="B65">
            <v>1101211210</v>
          </cell>
          <cell r="C65" t="str">
            <v>Bank Anz Anper</v>
          </cell>
        </row>
        <row r="66">
          <cell r="B66">
            <v>1101211220</v>
          </cell>
          <cell r="C66" t="str">
            <v>Bank Mega Anper</v>
          </cell>
        </row>
        <row r="67">
          <cell r="B67">
            <v>1101211230</v>
          </cell>
          <cell r="C67" t="str">
            <v>Bank Bii Anper</v>
          </cell>
        </row>
        <row r="68">
          <cell r="B68">
            <v>1101211240</v>
          </cell>
          <cell r="C68" t="str">
            <v>Bank Bca Anper</v>
          </cell>
        </row>
        <row r="69">
          <cell r="B69">
            <v>1101211250</v>
          </cell>
          <cell r="C69" t="str">
            <v>Standard Chartered Bank Anper</v>
          </cell>
        </row>
        <row r="70">
          <cell r="B70">
            <v>1101211260</v>
          </cell>
          <cell r="C70" t="str">
            <v>Deutsche Bank Anper</v>
          </cell>
        </row>
        <row r="71">
          <cell r="B71">
            <v>1101211270</v>
          </cell>
          <cell r="C71" t="str">
            <v>Bank Of Tokyo Anper</v>
          </cell>
        </row>
        <row r="72">
          <cell r="B72">
            <v>1101211280</v>
          </cell>
          <cell r="C72" t="str">
            <v>Bank Qnb - Kesawan Anper</v>
          </cell>
        </row>
        <row r="73">
          <cell r="B73">
            <v>1101211290</v>
          </cell>
          <cell r="C73" t="str">
            <v>Bank Ocbc Anper</v>
          </cell>
        </row>
        <row r="74">
          <cell r="B74">
            <v>1101211300</v>
          </cell>
          <cell r="C74" t="str">
            <v>Bank Bca Kp - Rek 187-1234111</v>
          </cell>
        </row>
        <row r="75">
          <cell r="B75">
            <v>1101211309</v>
          </cell>
          <cell r="C75" t="str">
            <v>Clearing Bank Bca Kp - Rek 187-1234111</v>
          </cell>
        </row>
        <row r="76">
          <cell r="B76">
            <v>1101211310</v>
          </cell>
          <cell r="C76" t="str">
            <v>Bank Bca Jatim - Rek 187-2345111</v>
          </cell>
        </row>
        <row r="77">
          <cell r="B77">
            <v>1101211319</v>
          </cell>
          <cell r="C77" t="str">
            <v>Clearing Bank Bca Jatim - Rek 187-2345111</v>
          </cell>
        </row>
        <row r="78">
          <cell r="B78">
            <v>1101212010</v>
          </cell>
          <cell r="C78" t="str">
            <v>Bank Cimb Niaga Kp - Rek 9502-0443-2000 Valas</v>
          </cell>
        </row>
        <row r="79">
          <cell r="B79">
            <v>1101212019</v>
          </cell>
          <cell r="C79" t="str">
            <v>Clearing  Bank Cimb Niaga Kp - Rek 9502-0443-2000 Valas</v>
          </cell>
        </row>
        <row r="80">
          <cell r="B80">
            <v>1101212020</v>
          </cell>
          <cell r="C80" t="str">
            <v>Bank Maybank Kp - Rek 216-300-0070 Valas</v>
          </cell>
        </row>
        <row r="81">
          <cell r="B81">
            <v>1101212029</v>
          </cell>
          <cell r="C81" t="str">
            <v>Clearing  Bank Maybank Kp - Rek 216-300-0070 Valas</v>
          </cell>
        </row>
        <row r="82">
          <cell r="B82">
            <v>1101212030</v>
          </cell>
          <cell r="C82" t="str">
            <v>Bank Anz Kp - Rek 115733-02-00001 Valas</v>
          </cell>
        </row>
        <row r="83">
          <cell r="B83">
            <v>1101212039</v>
          </cell>
          <cell r="C83" t="str">
            <v>Clearing  Bank Anz Kp - Rek 115733-02-00001 Valas</v>
          </cell>
        </row>
        <row r="84">
          <cell r="B84">
            <v>1101212040</v>
          </cell>
          <cell r="C84" t="str">
            <v>Bank Deutsche  Kp - Rek 100-9927-05-0 Valas</v>
          </cell>
        </row>
        <row r="85">
          <cell r="B85">
            <v>1101212049</v>
          </cell>
          <cell r="C85" t="str">
            <v>Clearing  Bank Deutsche  Kp - Rek 100-9927-05-0 Valas</v>
          </cell>
        </row>
        <row r="86">
          <cell r="B86">
            <v>1101212050</v>
          </cell>
          <cell r="C86" t="str">
            <v>Bank Permata Kp - Rek 90161-99-99 Valas</v>
          </cell>
        </row>
        <row r="87">
          <cell r="B87">
            <v>1101212059</v>
          </cell>
          <cell r="C87" t="str">
            <v>Clearing  Bank Permata Kp - Rek 90161-99-99 Valas</v>
          </cell>
        </row>
        <row r="88">
          <cell r="B88">
            <v>1101212060</v>
          </cell>
          <cell r="C88" t="str">
            <v>Bank Qnb Indonesia Kp - Rek 1600-002688-002 Valas</v>
          </cell>
        </row>
        <row r="89">
          <cell r="B89">
            <v>1101212069</v>
          </cell>
          <cell r="C89" t="str">
            <v>Clearing  Bank Qnb Indonesia Kp - Rek 1600-002688-002 Valas</v>
          </cell>
        </row>
        <row r="90">
          <cell r="B90">
            <v>1101212070</v>
          </cell>
          <cell r="C90" t="str">
            <v>Bank Standard Chartered Kp - Rek 021-0549640-1 Valas</v>
          </cell>
        </row>
        <row r="91">
          <cell r="B91">
            <v>1101212079</v>
          </cell>
          <cell r="C91" t="str">
            <v>Clearing Bank Standard Chartered Kp - Rek 021-0549640-1 Valas</v>
          </cell>
        </row>
        <row r="92">
          <cell r="B92">
            <v>1101212080</v>
          </cell>
          <cell r="C92" t="str">
            <v>Bank Daerah (Valas) Anper</v>
          </cell>
        </row>
        <row r="93">
          <cell r="B93">
            <v>1101212090</v>
          </cell>
          <cell r="C93" t="str">
            <v>Bukopin (Valas) Anper</v>
          </cell>
        </row>
        <row r="94">
          <cell r="B94">
            <v>1101212100</v>
          </cell>
          <cell r="C94" t="str">
            <v>Bank Cimb Niaga (Valas) Anper</v>
          </cell>
        </row>
        <row r="95">
          <cell r="B95">
            <v>1101212110</v>
          </cell>
          <cell r="C95" t="str">
            <v>Citybank (Valas) Anper</v>
          </cell>
        </row>
        <row r="96">
          <cell r="B96">
            <v>1101212120</v>
          </cell>
          <cell r="C96" t="str">
            <v>Bank Permata (Valas) Anper</v>
          </cell>
        </row>
        <row r="97">
          <cell r="B97">
            <v>1101212130</v>
          </cell>
          <cell r="C97" t="str">
            <v>Anz Bank (Valas) Anper</v>
          </cell>
        </row>
        <row r="98">
          <cell r="B98">
            <v>1101212130</v>
          </cell>
          <cell r="C98" t="str">
            <v>Anz Bank (Valas) Anper</v>
          </cell>
        </row>
        <row r="99">
          <cell r="B99">
            <v>1101212150</v>
          </cell>
          <cell r="C99" t="str">
            <v>Bni Comunity Development / Bii (Valas) Anper</v>
          </cell>
        </row>
        <row r="100">
          <cell r="B100">
            <v>1101212160</v>
          </cell>
          <cell r="C100" t="str">
            <v>Bni Comunity Development Anper</v>
          </cell>
        </row>
        <row r="101">
          <cell r="B101">
            <v>1101212170</v>
          </cell>
          <cell r="C101" t="str">
            <v>Deutsche Bank (Valas) Anper</v>
          </cell>
        </row>
        <row r="102">
          <cell r="B102">
            <v>1101212180</v>
          </cell>
          <cell r="C102" t="str">
            <v>Bank Of Tokyo (Valas) Anper</v>
          </cell>
        </row>
        <row r="103">
          <cell r="B103">
            <v>1101212190</v>
          </cell>
          <cell r="C103" t="str">
            <v>Bank Qnb - Kesawan (Valas) Anper</v>
          </cell>
        </row>
        <row r="104">
          <cell r="B104">
            <v>1101212200</v>
          </cell>
          <cell r="C104" t="str">
            <v>Bank Muamalat (Valas) Anper</v>
          </cell>
        </row>
        <row r="105">
          <cell r="B105">
            <v>1101212210</v>
          </cell>
          <cell r="C105" t="str">
            <v>Standard Chartered Bank (Valas) Anper</v>
          </cell>
        </row>
        <row r="106">
          <cell r="B106">
            <v>1101212220</v>
          </cell>
          <cell r="C106" t="str">
            <v>Bca (Valas) Anper</v>
          </cell>
        </row>
        <row r="107">
          <cell r="B107">
            <v>1101212230</v>
          </cell>
          <cell r="C107" t="str">
            <v>Bank Ocbc (Valas) Anper</v>
          </cell>
        </row>
        <row r="108">
          <cell r="B108">
            <v>1101220000</v>
          </cell>
          <cell r="C108" t="str">
            <v>Rekening Giro Pihak Berelasi</v>
          </cell>
        </row>
        <row r="109">
          <cell r="B109">
            <v>1101221010</v>
          </cell>
          <cell r="C109" t="str">
            <v>Bank Mandiri Kp - Rek 140-00-0476-4941</v>
          </cell>
        </row>
        <row r="110">
          <cell r="B110">
            <v>1101221019</v>
          </cell>
          <cell r="C110" t="str">
            <v>Clearing Bank Mandiri Kp - Rek 140-00-0476-4941</v>
          </cell>
        </row>
        <row r="111">
          <cell r="B111">
            <v>1101221020</v>
          </cell>
          <cell r="C111" t="str">
            <v>Bank Bni Kp - Rek 004-229-3699</v>
          </cell>
        </row>
        <row r="112">
          <cell r="B112">
            <v>1101221029</v>
          </cell>
          <cell r="C112" t="str">
            <v>Clearing Bank Bni Kp - Rek 004-229-3699</v>
          </cell>
        </row>
        <row r="113">
          <cell r="B113">
            <v>1101221030</v>
          </cell>
          <cell r="C113" t="str">
            <v>Bank Bri Kp - Rek 0328-01-000027-301</v>
          </cell>
        </row>
        <row r="114">
          <cell r="B114">
            <v>1101221039</v>
          </cell>
          <cell r="C114" t="str">
            <v>Clearing Bank Bri Kp - Rek 0328-01-000027-301</v>
          </cell>
        </row>
        <row r="115">
          <cell r="B115">
            <v>1101221040</v>
          </cell>
          <cell r="C115" t="str">
            <v>Bank Jatim Kp - Rek 033-1002-712</v>
          </cell>
        </row>
        <row r="116">
          <cell r="B116">
            <v>1101221049</v>
          </cell>
          <cell r="C116" t="str">
            <v>Clearing Bank Jatim Kp - Rek 033-1002-712</v>
          </cell>
        </row>
        <row r="117">
          <cell r="B117">
            <v>1101221050</v>
          </cell>
          <cell r="C117" t="str">
            <v>Bank Bjb Kp - Rek 001788-205-8090</v>
          </cell>
        </row>
        <row r="118">
          <cell r="B118">
            <v>1101221059</v>
          </cell>
          <cell r="C118" t="str">
            <v>Clearing Bank Bjb Kp - Rek 001788-205-8090</v>
          </cell>
        </row>
        <row r="119">
          <cell r="B119">
            <v>1101221060</v>
          </cell>
          <cell r="C119" t="str">
            <v>Bank Jatim Perak - Rek 033-1009-008</v>
          </cell>
        </row>
        <row r="120">
          <cell r="B120">
            <v>1101221069</v>
          </cell>
          <cell r="C120" t="str">
            <v>Clearing Bank Jatim Perak - Rek 033-1009-008</v>
          </cell>
        </row>
        <row r="121">
          <cell r="B121">
            <v>1101221070</v>
          </cell>
          <cell r="C121" t="str">
            <v>Bank Mandiri Perak - Rek 140-007-400-0135</v>
          </cell>
        </row>
        <row r="122">
          <cell r="B122">
            <v>1101221079</v>
          </cell>
          <cell r="C122" t="str">
            <v>Clearing Bank Mandiri Perak - Rek 140-007-400-0135</v>
          </cell>
        </row>
        <row r="123">
          <cell r="B123">
            <v>1101221080</v>
          </cell>
          <cell r="C123" t="str">
            <v>Bank Mandiri Perak - Rek 140-009-702-3437</v>
          </cell>
        </row>
        <row r="124">
          <cell r="B124">
            <v>1101221089</v>
          </cell>
          <cell r="C124" t="str">
            <v>Clearing Bank Mandiri Perak - Rek 140-009-702-3437</v>
          </cell>
        </row>
        <row r="125">
          <cell r="B125">
            <v>1101221090</v>
          </cell>
          <cell r="C125" t="str">
            <v>Bank Bni Perak - Rek 4229-4092</v>
          </cell>
        </row>
        <row r="126">
          <cell r="B126">
            <v>1101221099</v>
          </cell>
          <cell r="C126" t="str">
            <v>Clearing Bank Bni Perak - Rek 4229-4092</v>
          </cell>
        </row>
        <row r="127">
          <cell r="B127">
            <v>1101221100</v>
          </cell>
          <cell r="C127" t="str">
            <v>Bank Bni Perak - Rek 800-059-9990</v>
          </cell>
        </row>
        <row r="128">
          <cell r="B128">
            <v>1101221109</v>
          </cell>
          <cell r="C128" t="str">
            <v>Clearing Bank Bni Perak - Rek 800-059-9990</v>
          </cell>
        </row>
        <row r="129">
          <cell r="B129">
            <v>1101221110</v>
          </cell>
          <cell r="C129" t="str">
            <v>Bank Bri Perak - Rek 0328-01-000028-30-7</v>
          </cell>
        </row>
        <row r="130">
          <cell r="B130">
            <v>1101221119</v>
          </cell>
          <cell r="C130" t="str">
            <v>Clearing Bank Bri Perak - Rek 0328-01-000028-30-7</v>
          </cell>
        </row>
        <row r="131">
          <cell r="B131">
            <v>1101221120</v>
          </cell>
          <cell r="C131" t="str">
            <v>Bank Mandiri Gresik - Rek 140-009-106-9386</v>
          </cell>
        </row>
        <row r="132">
          <cell r="B132">
            <v>1101221129</v>
          </cell>
          <cell r="C132" t="str">
            <v>Clearing Bank Mandiri Gresik - Rek 140-009-106-9386</v>
          </cell>
        </row>
        <row r="133">
          <cell r="B133">
            <v>1101221130</v>
          </cell>
          <cell r="C133" t="str">
            <v>Bank Bni Gresik - Rek 4453-6052</v>
          </cell>
        </row>
        <row r="134">
          <cell r="B134">
            <v>1101221139</v>
          </cell>
          <cell r="C134" t="str">
            <v>Clearing Bank Bni Gresik - Rek 4453-6052</v>
          </cell>
        </row>
        <row r="135">
          <cell r="B135">
            <v>1101221140</v>
          </cell>
          <cell r="C135" t="str">
            <v>Bank Bri Gresik - Rek 00260-1001-2033-06</v>
          </cell>
        </row>
        <row r="136">
          <cell r="B136">
            <v>1101221149</v>
          </cell>
          <cell r="C136" t="str">
            <v>Clearing Bank Bri Gresik - Rek 00260-1001-2033-06</v>
          </cell>
        </row>
        <row r="137">
          <cell r="B137">
            <v>1101221150</v>
          </cell>
          <cell r="C137" t="str">
            <v>Bank Jatim Gresik - Rek 027-1555-555</v>
          </cell>
        </row>
        <row r="138">
          <cell r="B138">
            <v>1101221159</v>
          </cell>
          <cell r="C138" t="str">
            <v>Clearing Bank Jatim Gresik - Rek 027-1555-555</v>
          </cell>
        </row>
        <row r="139">
          <cell r="B139">
            <v>1101221160</v>
          </cell>
          <cell r="C139" t="str">
            <v>Bank Bni Probolinggo - Rek 4340-0918</v>
          </cell>
        </row>
        <row r="140">
          <cell r="B140">
            <v>1101221169</v>
          </cell>
          <cell r="C140" t="str">
            <v>Clearing Bank Bni Probolinggo - Rek 4340-0918</v>
          </cell>
        </row>
        <row r="141">
          <cell r="B141">
            <v>1101221170</v>
          </cell>
          <cell r="C141" t="str">
            <v>Bank Bni Probolinggo - Rek 362-741-367</v>
          </cell>
        </row>
        <row r="142">
          <cell r="B142">
            <v>1101221179</v>
          </cell>
          <cell r="C142" t="str">
            <v>Clearing Bank Bni Probolinggo - Rek 362-741-367</v>
          </cell>
        </row>
        <row r="143">
          <cell r="B143">
            <v>1101221180</v>
          </cell>
          <cell r="C143" t="str">
            <v>Bank Mandiri Tanjung Wangi - Rek 143-009-303-0045</v>
          </cell>
        </row>
        <row r="144">
          <cell r="B144">
            <v>1101221189</v>
          </cell>
          <cell r="C144" t="str">
            <v>Clearing Bank Mandiri Tanjung Wangi - Rek 143-009-303-0045</v>
          </cell>
        </row>
        <row r="145">
          <cell r="B145">
            <v>1101221190</v>
          </cell>
          <cell r="C145" t="str">
            <v>Bank Bni Tanjung Wangi - Rek 4299-2563</v>
          </cell>
        </row>
        <row r="146">
          <cell r="B146">
            <v>1101221199</v>
          </cell>
          <cell r="C146" t="str">
            <v>Clearing Bank Bni Tanjung Wangi - Rek 4299-2563</v>
          </cell>
        </row>
        <row r="147">
          <cell r="B147">
            <v>1101221200</v>
          </cell>
          <cell r="C147" t="str">
            <v>Bank Bni Tanjung Wangi - Rek 363-043-655</v>
          </cell>
        </row>
        <row r="148">
          <cell r="B148">
            <v>1101221209</v>
          </cell>
          <cell r="C148" t="str">
            <v>Clearing Bank Bni Tanjung Wangi - Rek 363-043-655</v>
          </cell>
        </row>
        <row r="149">
          <cell r="B149">
            <v>1101221210</v>
          </cell>
          <cell r="C149" t="str">
            <v>Bank Jatim Tanjung Wangi - Rek 002-1128-215</v>
          </cell>
        </row>
        <row r="150">
          <cell r="B150">
            <v>1101221219</v>
          </cell>
          <cell r="C150" t="str">
            <v>Clearing Bank Jatim Tanjung Wangi - Rek 002-1128-215</v>
          </cell>
        </row>
        <row r="151">
          <cell r="B151">
            <v>1101221220</v>
          </cell>
          <cell r="C151" t="str">
            <v>Bank Mandiri Tanjung Emas - Rek 135-007-500-0057</v>
          </cell>
        </row>
        <row r="152">
          <cell r="B152">
            <v>1101221229</v>
          </cell>
          <cell r="C152" t="str">
            <v>Clearing Bank Mandiri Tanjung Emas - Rek 135-007-500-0057</v>
          </cell>
        </row>
        <row r="153">
          <cell r="B153">
            <v>1101221230</v>
          </cell>
          <cell r="C153" t="str">
            <v>Bank Bni Tanjung Emas - Rek 3139-8527</v>
          </cell>
        </row>
        <row r="154">
          <cell r="B154">
            <v>1101221239</v>
          </cell>
          <cell r="C154" t="str">
            <v>Clearing Bank Bni Tanjung Emas - Rek 3139-8527</v>
          </cell>
        </row>
        <row r="155">
          <cell r="B155">
            <v>1101221240</v>
          </cell>
          <cell r="C155" t="str">
            <v>Bank Bni Tanjung Emas - Rek 363-278-496</v>
          </cell>
        </row>
        <row r="156">
          <cell r="B156">
            <v>1101221249</v>
          </cell>
          <cell r="C156" t="str">
            <v>Clearing Bank Bni Tanjung Emas - Rek 363-278-496</v>
          </cell>
        </row>
        <row r="157">
          <cell r="B157">
            <v>1101221250</v>
          </cell>
          <cell r="C157" t="str">
            <v>Bank Mandiri Tpk Semarang - Rek 135-000-110-0153</v>
          </cell>
        </row>
        <row r="158">
          <cell r="B158">
            <v>1101221259</v>
          </cell>
          <cell r="C158" t="str">
            <v>Clearing Bank Mandiri Tpk Semarang - Rek 135-000-110-0153</v>
          </cell>
        </row>
        <row r="159">
          <cell r="B159">
            <v>1101221260</v>
          </cell>
          <cell r="C159" t="str">
            <v>Bank Bni Tpk Semarang - Rek 3140-9959</v>
          </cell>
        </row>
        <row r="160">
          <cell r="B160">
            <v>1101221269</v>
          </cell>
          <cell r="C160" t="str">
            <v>Clearing Bank Bni Tpk Semarang - Rek 3140-9959</v>
          </cell>
        </row>
        <row r="161">
          <cell r="B161">
            <v>1101221270</v>
          </cell>
          <cell r="C161" t="str">
            <v>Bank Bni Tpk Semarang - Rek 362-835-472</v>
          </cell>
        </row>
        <row r="162">
          <cell r="B162">
            <v>1101221279</v>
          </cell>
          <cell r="C162" t="str">
            <v>Clearing Bank Bni Tpk Semarang - Rek 362-835-472</v>
          </cell>
        </row>
        <row r="163">
          <cell r="B163">
            <v>1101221280</v>
          </cell>
          <cell r="C163" t="str">
            <v>Bank Mandiri Tanjung Intan - Rek 139-009-810-1953</v>
          </cell>
        </row>
        <row r="164">
          <cell r="B164">
            <v>1101221289</v>
          </cell>
          <cell r="C164" t="str">
            <v>Clearing Bank Mandiri Tanjung Intan - Rek 139-009-810-1953</v>
          </cell>
        </row>
        <row r="165">
          <cell r="B165">
            <v>1101221290</v>
          </cell>
          <cell r="C165" t="str">
            <v>Bank Bni Tanjung Intan - Rek 2602-9419</v>
          </cell>
        </row>
        <row r="166">
          <cell r="B166">
            <v>1101221299</v>
          </cell>
          <cell r="C166" t="str">
            <v>Clearing Bank Bni Tanjung Intan - Rek 2602-9419</v>
          </cell>
        </row>
        <row r="167">
          <cell r="B167">
            <v>1101221300</v>
          </cell>
          <cell r="C167" t="str">
            <v>Bank Bni Tanjung Intan - Rek 362-842-661</v>
          </cell>
        </row>
        <row r="168">
          <cell r="B168">
            <v>1101221309</v>
          </cell>
          <cell r="C168" t="str">
            <v>Clearing Bank Bni Tanjung Intan - Rek 362-842-661</v>
          </cell>
        </row>
        <row r="169">
          <cell r="B169">
            <v>1101221310</v>
          </cell>
          <cell r="C169" t="str">
            <v>Bank Mandiri Benoa - Rek 145-009-208-5949</v>
          </cell>
        </row>
        <row r="170">
          <cell r="B170">
            <v>1101221319</v>
          </cell>
          <cell r="C170" t="str">
            <v>Clearing Bank Mandiri Benoa - Rek 145-009-208-5949</v>
          </cell>
        </row>
        <row r="171">
          <cell r="B171">
            <v>1101221320</v>
          </cell>
          <cell r="C171" t="str">
            <v>Bank Mandiri Benoa - Rek 145-001-302-8028</v>
          </cell>
        </row>
        <row r="172">
          <cell r="B172">
            <v>1101221329</v>
          </cell>
          <cell r="C172" t="str">
            <v>Clearing Bank Mandiri Benoa - Rek 145-001-302-8028</v>
          </cell>
        </row>
        <row r="173">
          <cell r="B173">
            <v>1101221330</v>
          </cell>
          <cell r="C173" t="str">
            <v>Bank Bni Benoa - Rek 4939-2637</v>
          </cell>
        </row>
        <row r="174">
          <cell r="B174">
            <v>1101221339</v>
          </cell>
          <cell r="C174" t="str">
            <v>Clearing Bank Bni Benoa - Rek 4939-2637</v>
          </cell>
        </row>
        <row r="175">
          <cell r="B175">
            <v>1101221340</v>
          </cell>
          <cell r="C175" t="str">
            <v>Bank Bni Celukan Bawang - Rek 4998-7920</v>
          </cell>
        </row>
        <row r="176">
          <cell r="B176">
            <v>1101221349</v>
          </cell>
          <cell r="C176" t="str">
            <v>Clearing Bank Bni Celukan Bawang - Rek 4998-7920</v>
          </cell>
        </row>
        <row r="177">
          <cell r="B177">
            <v>1101221350</v>
          </cell>
          <cell r="C177" t="str">
            <v>Bank Bni Celukan Bawang - Rek 363-034-436</v>
          </cell>
        </row>
        <row r="178">
          <cell r="B178">
            <v>1101221359</v>
          </cell>
          <cell r="C178" t="str">
            <v>Clearing Bank Bni Celukan Bawang - Rek 363-034-436</v>
          </cell>
        </row>
        <row r="179">
          <cell r="B179">
            <v>1101221360</v>
          </cell>
          <cell r="C179" t="str">
            <v>Bank Bni Lembar - Rek 4193-4272</v>
          </cell>
        </row>
        <row r="180">
          <cell r="B180">
            <v>1101221369</v>
          </cell>
          <cell r="C180" t="str">
            <v>Clearing Bank Bni Lembar - Rek 4193-4272</v>
          </cell>
        </row>
        <row r="181">
          <cell r="B181">
            <v>1101221370</v>
          </cell>
          <cell r="C181" t="str">
            <v>Bank Bni Lembar - Rek 419-999-880</v>
          </cell>
        </row>
        <row r="182">
          <cell r="B182">
            <v>1101221379</v>
          </cell>
          <cell r="C182" t="str">
            <v>Clearing Bank Bni Lembar - Rek 419-999-880</v>
          </cell>
        </row>
        <row r="183">
          <cell r="B183">
            <v>1101221380</v>
          </cell>
          <cell r="C183" t="str">
            <v>Bank Bni Bima - Rek 5375-8495</v>
          </cell>
        </row>
        <row r="184">
          <cell r="B184">
            <v>1101221389</v>
          </cell>
          <cell r="C184" t="str">
            <v>Clearing Bank Bni Bima - Rek 5375-8495</v>
          </cell>
        </row>
        <row r="185">
          <cell r="B185">
            <v>1101221390</v>
          </cell>
          <cell r="C185" t="str">
            <v>Bank Bni Bima - Rek 537-544-4411</v>
          </cell>
        </row>
        <row r="186">
          <cell r="B186">
            <v>1101221399</v>
          </cell>
          <cell r="C186" t="str">
            <v>Clearing Bank Bni Bima - Rek 537-544-4411</v>
          </cell>
        </row>
        <row r="187">
          <cell r="B187">
            <v>1101221400</v>
          </cell>
          <cell r="C187" t="str">
            <v>Bank Mandiri Maumere - Rek 161-000-009-2044</v>
          </cell>
        </row>
        <row r="188">
          <cell r="B188">
            <v>1101221409</v>
          </cell>
          <cell r="C188" t="str">
            <v>Clearing Bank Mandiri Maumere - Rek 161-000-009-2044</v>
          </cell>
        </row>
        <row r="189">
          <cell r="B189">
            <v>1101221410</v>
          </cell>
          <cell r="C189" t="str">
            <v>Bank Bni Maumere - Rek 549-277-69</v>
          </cell>
        </row>
        <row r="190">
          <cell r="B190">
            <v>1101221419</v>
          </cell>
          <cell r="C190" t="str">
            <v>Clearing Bank Bni Maumere - Rek 549-277-69</v>
          </cell>
        </row>
        <row r="191">
          <cell r="B191">
            <v>1101221420</v>
          </cell>
          <cell r="C191" t="str">
            <v>Bank Mandiri Tenau Kupang - Rek 145-009-001-1764</v>
          </cell>
        </row>
        <row r="192">
          <cell r="B192">
            <v>1101221429</v>
          </cell>
          <cell r="C192" t="str">
            <v>Clearing Bank Mandiri Tenau Kupang - Rek 145-009-001-1764</v>
          </cell>
        </row>
        <row r="193">
          <cell r="B193">
            <v>1101221430</v>
          </cell>
          <cell r="C193" t="str">
            <v>Bank Bni Tenau Kupang - Rek 4498-9911</v>
          </cell>
        </row>
        <row r="194">
          <cell r="B194">
            <v>1101221439</v>
          </cell>
          <cell r="C194" t="str">
            <v>Clearing Bank Bni Tenau Kupang - Rek 4498-9911</v>
          </cell>
        </row>
        <row r="195">
          <cell r="B195">
            <v>1101221440</v>
          </cell>
          <cell r="C195" t="str">
            <v>Bank Bni Tenau Kupang - Rek 469-876-5433</v>
          </cell>
        </row>
        <row r="196">
          <cell r="B196">
            <v>1101221449</v>
          </cell>
          <cell r="C196" t="str">
            <v>Clearing Bank Bni Tenau Kupang - Rek 469-876-5433</v>
          </cell>
        </row>
        <row r="197">
          <cell r="B197">
            <v>1101221450</v>
          </cell>
          <cell r="C197" t="str">
            <v>Bank Mandiri Banjarmasin - Rek 031-000-316-2735</v>
          </cell>
        </row>
        <row r="198">
          <cell r="B198">
            <v>1101221459</v>
          </cell>
          <cell r="C198" t="str">
            <v>Clearing Bank Mandiri Banjarmasin - Rek 031-000-316-2735</v>
          </cell>
        </row>
        <row r="199">
          <cell r="B199">
            <v>1101221460</v>
          </cell>
          <cell r="C199" t="str">
            <v>Bank Mandiri Banjarmasin - Rek 031-001-030-5152</v>
          </cell>
        </row>
        <row r="200">
          <cell r="B200">
            <v>1101221469</v>
          </cell>
          <cell r="C200" t="str">
            <v>Clearing Bank Mandiri Banjarmasin - Rek 031-001-030-5152</v>
          </cell>
        </row>
        <row r="201">
          <cell r="B201">
            <v>1101221470</v>
          </cell>
          <cell r="C201" t="str">
            <v>Bank Bni Banjarmasin - Rek 6595-1202</v>
          </cell>
        </row>
        <row r="202">
          <cell r="B202">
            <v>1101221479</v>
          </cell>
          <cell r="C202" t="str">
            <v>Clearing Bank Bni Banjarmasin - Rek 6595-1202</v>
          </cell>
        </row>
        <row r="203">
          <cell r="B203">
            <v>1101221480</v>
          </cell>
          <cell r="C203" t="str">
            <v>Bank Bni Banjarmasin - Rek 065-951-2023</v>
          </cell>
        </row>
        <row r="204">
          <cell r="B204">
            <v>1101221489</v>
          </cell>
          <cell r="C204" t="str">
            <v>Clearing Bank Bni Banjarmasin - Rek 065-951-2023</v>
          </cell>
        </row>
        <row r="205">
          <cell r="B205">
            <v>1101221490</v>
          </cell>
          <cell r="C205" t="str">
            <v>Bank Bri Banjarmasin - Rek 1652-01-000001-30-01</v>
          </cell>
        </row>
        <row r="206">
          <cell r="B206">
            <v>1101221499</v>
          </cell>
          <cell r="C206" t="str">
            <v>Clearing Bank Bri Banjarmasin - Rek 1652-01-000001-30-01</v>
          </cell>
        </row>
        <row r="207">
          <cell r="B207">
            <v>1101221500</v>
          </cell>
          <cell r="C207" t="str">
            <v>Bank Bri Banjarmasin - Rek 16520-100-000-6301</v>
          </cell>
        </row>
        <row r="208">
          <cell r="B208">
            <v>1101221509</v>
          </cell>
          <cell r="C208" t="str">
            <v>Clearing Bank Bri Banjarmasin - Rek 16520-100-000-6301</v>
          </cell>
        </row>
        <row r="209">
          <cell r="B209">
            <v>1101221510</v>
          </cell>
          <cell r="C209" t="str">
            <v>Bank Bni Kotabaru - Rek 8705-8381</v>
          </cell>
        </row>
        <row r="210">
          <cell r="B210">
            <v>1101221519</v>
          </cell>
          <cell r="C210" t="str">
            <v>Clearing Bank Bni Kotabaru - Rek 8705-8381</v>
          </cell>
        </row>
        <row r="211">
          <cell r="B211">
            <v>1101221520</v>
          </cell>
          <cell r="C211" t="str">
            <v>Bank Bni Kotabaru - Rek 228-705-8379</v>
          </cell>
        </row>
        <row r="212">
          <cell r="B212">
            <v>1101221529</v>
          </cell>
          <cell r="C212" t="str">
            <v>Clearing Bank Bni Kotabaru - Rek 228-705-8379</v>
          </cell>
        </row>
        <row r="213">
          <cell r="B213">
            <v>1101221530</v>
          </cell>
          <cell r="C213" t="str">
            <v>Bank Bri Kotabaru - Rek 0127-01-000227-30-9</v>
          </cell>
        </row>
        <row r="214">
          <cell r="B214">
            <v>1101221539</v>
          </cell>
          <cell r="C214" t="str">
            <v>Clearing Bank Bri Kotabaru - Rek 0127-01-000227-30-9</v>
          </cell>
        </row>
        <row r="215">
          <cell r="B215">
            <v>1101221540</v>
          </cell>
          <cell r="C215" t="str">
            <v>Bank Mandiri Sampit - Rek 031-000-022-0924</v>
          </cell>
        </row>
        <row r="216">
          <cell r="B216">
            <v>1101221549</v>
          </cell>
          <cell r="C216" t="str">
            <v>Clearing Bank Mandiri Sampit - Rek 031-000-022-0924</v>
          </cell>
        </row>
        <row r="217">
          <cell r="B217">
            <v>1101221550</v>
          </cell>
          <cell r="C217" t="str">
            <v>Bank Bni Sampit - Rek 7992-6213</v>
          </cell>
        </row>
        <row r="218">
          <cell r="B218">
            <v>1101221559</v>
          </cell>
          <cell r="C218" t="str">
            <v>Clearing Bank Bni Sampit - Rek 7992-6213</v>
          </cell>
        </row>
        <row r="219">
          <cell r="B219">
            <v>1101221560</v>
          </cell>
          <cell r="C219" t="str">
            <v>Bank Bni Sampit - Rek 494-847-4678</v>
          </cell>
        </row>
        <row r="220">
          <cell r="B220">
            <v>1101221569</v>
          </cell>
          <cell r="C220" t="str">
            <v>Clearing Bank Bni Sampit - Rek 494-847-4678</v>
          </cell>
        </row>
        <row r="221">
          <cell r="B221">
            <v>1101221570</v>
          </cell>
          <cell r="C221" t="str">
            <v>Bank Mandiri Kumai - Rek 031-000-308-7437</v>
          </cell>
        </row>
        <row r="222">
          <cell r="B222">
            <v>1101221579</v>
          </cell>
          <cell r="C222" t="str">
            <v>Clearing Bank Mandiri Kumai - Rek 031-000-308-7437</v>
          </cell>
        </row>
        <row r="223">
          <cell r="B223">
            <v>1101221580</v>
          </cell>
          <cell r="C223" t="str">
            <v>Bank Bni Kumai - Rek 8142-5258</v>
          </cell>
        </row>
        <row r="224">
          <cell r="B224">
            <v>1101221589</v>
          </cell>
          <cell r="C224" t="str">
            <v>Clearing Bank Bni Kumai - Rek 8142-5258</v>
          </cell>
        </row>
        <row r="225">
          <cell r="B225">
            <v>1101221590</v>
          </cell>
          <cell r="C225" t="str">
            <v>Bank Bni Kumai - Rek 362-685-708</v>
          </cell>
        </row>
        <row r="226">
          <cell r="B226">
            <v>1101221599</v>
          </cell>
          <cell r="C226" t="str">
            <v>Clearing Bank Bni Kumai - Rek 362-685-708</v>
          </cell>
        </row>
        <row r="227">
          <cell r="B227">
            <v>1101221600</v>
          </cell>
          <cell r="C227" t="str">
            <v>Bank Bri Ukp - Rek 0328-01-000452-30-2</v>
          </cell>
        </row>
        <row r="228">
          <cell r="B228">
            <v>1101221609</v>
          </cell>
          <cell r="C228" t="str">
            <v>Clearing Bank Bri Ukp - Rek 0328-01-000452-30-2</v>
          </cell>
        </row>
        <row r="229">
          <cell r="B229">
            <v>1101221610</v>
          </cell>
          <cell r="C229" t="str">
            <v>Bank Mandiri Ukp - Rek 142-000-001-2947</v>
          </cell>
        </row>
        <row r="230">
          <cell r="B230">
            <v>1101221619</v>
          </cell>
          <cell r="C230" t="str">
            <v>Clearing Bank Mandiri Ukp - Rek 142-000-001-2947</v>
          </cell>
        </row>
        <row r="231">
          <cell r="B231">
            <v>1101221620</v>
          </cell>
          <cell r="C231" t="str">
            <v>Bank Bni Ukp - Rek 012-762-4062</v>
          </cell>
        </row>
        <row r="232">
          <cell r="B232">
            <v>1101221629</v>
          </cell>
          <cell r="C232" t="str">
            <v>Clearing Bank Bni Ukp - Rek 012-762-4062</v>
          </cell>
        </row>
        <row r="233">
          <cell r="B233">
            <v>1101221630</v>
          </cell>
          <cell r="C233" t="str">
            <v>Bank Bri Sampit - Rek 0163-01-000660-30-9</v>
          </cell>
        </row>
        <row r="234">
          <cell r="B234">
            <v>1101221639</v>
          </cell>
          <cell r="C234" t="str">
            <v>Clearing Bank Bri Smp - Rek 0163-01-000660-30-9</v>
          </cell>
        </row>
        <row r="235">
          <cell r="B235">
            <v>1101221640</v>
          </cell>
          <cell r="C235" t="str">
            <v>Bank Mandiri Lembar - Rek 161-002-244-8810</v>
          </cell>
        </row>
        <row r="236">
          <cell r="B236">
            <v>1101221649</v>
          </cell>
          <cell r="C236" t="str">
            <v>Clearing Bank Mandiri Lbr - Rek 161-002-244-8810</v>
          </cell>
        </row>
        <row r="237">
          <cell r="B237">
            <v>1101221650</v>
          </cell>
          <cell r="C237" t="str">
            <v>Bank Mandiri Kupang - Rek 145-000-490-2421</v>
          </cell>
        </row>
        <row r="238">
          <cell r="B238">
            <v>1101221659</v>
          </cell>
          <cell r="C238" t="str">
            <v>Clearing Bank Mandiri Kpg - Rek 145-000-490-2421</v>
          </cell>
        </row>
        <row r="239">
          <cell r="B239">
            <v>1101221660</v>
          </cell>
          <cell r="C239" t="str">
            <v>Bank Bri Kumai - Rek 0282-01-000047-30-7</v>
          </cell>
        </row>
        <row r="240">
          <cell r="B240">
            <v>1101221669</v>
          </cell>
          <cell r="C240" t="str">
            <v>Clearing Bank Bri Kmi - Rek 0282-01-000047-30-7</v>
          </cell>
        </row>
        <row r="241">
          <cell r="B241">
            <v>1101221670</v>
          </cell>
          <cell r="C241" t="str">
            <v>Bank Bri Bima - Rek 0079-01-000653-30-1</v>
          </cell>
        </row>
        <row r="242">
          <cell r="B242">
            <v>1101221679</v>
          </cell>
          <cell r="C242" t="str">
            <v>Clearing Bank Bri Bma - Rek 0079-01-000653-30-1</v>
          </cell>
        </row>
        <row r="243">
          <cell r="B243">
            <v>1101221680</v>
          </cell>
          <cell r="C243" t="str">
            <v>Bank Bni Tanjung Emas - Rek 370-737-789</v>
          </cell>
        </row>
        <row r="244">
          <cell r="B244">
            <v>1101221689</v>
          </cell>
          <cell r="C244" t="str">
            <v>Clearing Bank Bni Tgm - Rek 370-737-789</v>
          </cell>
        </row>
        <row r="245">
          <cell r="B245">
            <v>1101221690</v>
          </cell>
          <cell r="C245" t="str">
            <v>Bank Bni Gresik - Rek 005080-2313</v>
          </cell>
        </row>
        <row r="246">
          <cell r="B246">
            <v>1101221699</v>
          </cell>
          <cell r="C246" t="str">
            <v>Clearing Bank Bni Gresik - Rek 005080-2313</v>
          </cell>
        </row>
        <row r="247">
          <cell r="B247">
            <v>1101221700</v>
          </cell>
          <cell r="C247" t="str">
            <v>Bank Bri Maumere - Rek 0024-01-000089-30-3</v>
          </cell>
        </row>
        <row r="248">
          <cell r="B248">
            <v>1101221709</v>
          </cell>
          <cell r="C248" t="str">
            <v>Clearing Bank Bri Maumere -Rek 0024-01-000089-30-3</v>
          </cell>
        </row>
        <row r="249">
          <cell r="B249">
            <v>1101221710</v>
          </cell>
          <cell r="C249" t="str">
            <v>Bank Bni Tanjung Emas - Rek 326-042-45</v>
          </cell>
        </row>
        <row r="250">
          <cell r="B250">
            <v>1101221719</v>
          </cell>
          <cell r="C250" t="str">
            <v>Clearing Bank Bni Tanjung Emas - Rek 326-042-45</v>
          </cell>
        </row>
        <row r="251">
          <cell r="B251">
            <v>1101221720</v>
          </cell>
          <cell r="C251" t="str">
            <v>Bank Bni Ttl - Rek 7000-03006</v>
          </cell>
        </row>
        <row r="252">
          <cell r="B252">
            <v>1101221729</v>
          </cell>
          <cell r="C252" t="str">
            <v>Clearing Bank Bni Ttl - Rek 7000-03006</v>
          </cell>
        </row>
        <row r="253">
          <cell r="B253">
            <v>1101221730</v>
          </cell>
          <cell r="C253" t="str">
            <v>Bank Bri Ttl - Rek 0328010012-65300</v>
          </cell>
        </row>
        <row r="254">
          <cell r="B254">
            <v>1101221739</v>
          </cell>
          <cell r="C254" t="str">
            <v>Clearing Bank Bri Ttl - Rek 0328010012-65300</v>
          </cell>
        </row>
        <row r="255">
          <cell r="B255">
            <v>1101221740</v>
          </cell>
          <cell r="C255" t="str">
            <v>Bank Mandiri Ttl - Rek 14000455-67717</v>
          </cell>
        </row>
        <row r="256">
          <cell r="B256">
            <v>1101221749</v>
          </cell>
          <cell r="C256" t="str">
            <v>Clearing Bank Mandiri Ttl - Rek 14000455-67717</v>
          </cell>
        </row>
        <row r="257">
          <cell r="B257">
            <v>1101221750</v>
          </cell>
          <cell r="C257" t="str">
            <v>Bank Mandiri Apbs - Rek 14000220-51511</v>
          </cell>
        </row>
        <row r="258">
          <cell r="B258">
            <v>1101221759</v>
          </cell>
          <cell r="C258" t="str">
            <v>Clearing Bank Mandiri Apbs - Rek 14000220-51511</v>
          </cell>
        </row>
        <row r="259">
          <cell r="B259">
            <v>1101221760</v>
          </cell>
          <cell r="C259" t="str">
            <v>Bank Bri Celukan Bawang - 1729-01-000009-30-6</v>
          </cell>
        </row>
        <row r="260">
          <cell r="B260">
            <v>1101221769</v>
          </cell>
          <cell r="C260" t="str">
            <v>Clearing Bank Bri Cbw - 1729-01-000009-30-6</v>
          </cell>
        </row>
        <row r="261">
          <cell r="B261">
            <v>1101221770</v>
          </cell>
          <cell r="C261" t="str">
            <v>Bank Bni Probolinggo - 005-398-0112</v>
          </cell>
        </row>
        <row r="262">
          <cell r="B262">
            <v>1101221779</v>
          </cell>
          <cell r="C262" t="str">
            <v>Clearing Bank Bni Probolinggo - 005-398-0112</v>
          </cell>
        </row>
        <row r="263">
          <cell r="B263">
            <v>1101221780</v>
          </cell>
          <cell r="C263" t="str">
            <v>Bank Bni Valas Probolinggo</v>
          </cell>
        </row>
        <row r="264">
          <cell r="B264">
            <v>1101221790</v>
          </cell>
          <cell r="C264" t="str">
            <v>Bank Bri Tpks - Rek 0083-01-002336-302</v>
          </cell>
        </row>
        <row r="265">
          <cell r="B265">
            <v>1101221799</v>
          </cell>
          <cell r="C265" t="str">
            <v>Clearing Bri Tpks Rek 0083-01-002336-302</v>
          </cell>
        </row>
        <row r="266">
          <cell r="B266">
            <v>1101221800</v>
          </cell>
          <cell r="C266" t="str">
            <v>Bank Bni Plp - Rek 8159-2222</v>
          </cell>
        </row>
        <row r="267">
          <cell r="B267">
            <v>1101221809</v>
          </cell>
          <cell r="C267" t="str">
            <v>Clearing Bank Bni Plp - 888-159-2222</v>
          </cell>
        </row>
        <row r="268">
          <cell r="B268">
            <v>1101221810</v>
          </cell>
          <cell r="C268" t="str">
            <v>Bank Mandiri Anper</v>
          </cell>
        </row>
        <row r="269">
          <cell r="B269">
            <v>1101221820</v>
          </cell>
          <cell r="C269" t="str">
            <v>Bank Daerah Anper</v>
          </cell>
        </row>
        <row r="270">
          <cell r="B270">
            <v>1101221830</v>
          </cell>
          <cell r="C270" t="str">
            <v>Bank Tabungan Negara Anper</v>
          </cell>
        </row>
        <row r="271">
          <cell r="B271">
            <v>1101221840</v>
          </cell>
          <cell r="C271" t="str">
            <v>Bank Syariah Mandiri Anper</v>
          </cell>
        </row>
        <row r="272">
          <cell r="B272">
            <v>1101221850</v>
          </cell>
          <cell r="C272" t="str">
            <v>Bri Anper</v>
          </cell>
        </row>
        <row r="273">
          <cell r="B273">
            <v>1101221860</v>
          </cell>
          <cell r="C273" t="str">
            <v>Bank Bni Kalianget - Rek 777-800-5888</v>
          </cell>
        </row>
        <row r="274">
          <cell r="B274">
            <v>1101221869</v>
          </cell>
          <cell r="C274" t="str">
            <v>Clearing Bank Bni Kalianget - Rek 777-800-5888</v>
          </cell>
        </row>
        <row r="275">
          <cell r="B275">
            <v>1101221870</v>
          </cell>
          <cell r="C275" t="str">
            <v>Bank Bni Badas - Rek 035-022-8981</v>
          </cell>
        </row>
        <row r="276">
          <cell r="B276">
            <v>1101221879</v>
          </cell>
          <cell r="C276" t="str">
            <v>Clearing Bank Bni Badas - Rek 035-022-8981</v>
          </cell>
        </row>
        <row r="277">
          <cell r="B277">
            <v>1101221880</v>
          </cell>
          <cell r="C277" t="str">
            <v>Bank Bni Kalabahi Alor - Rek 004-498-3352</v>
          </cell>
        </row>
        <row r="278">
          <cell r="B278">
            <v>1101221889</v>
          </cell>
          <cell r="C278" t="str">
            <v>Clearing Bank Bni Kalabahi Alor - Rek 004-498-3352</v>
          </cell>
        </row>
        <row r="279">
          <cell r="B279">
            <v>1101221890</v>
          </cell>
          <cell r="C279" t="str">
            <v>Bank Bni Waingapu - Rek 033-222-5756</v>
          </cell>
        </row>
        <row r="280">
          <cell r="B280">
            <v>1101221899</v>
          </cell>
          <cell r="C280" t="str">
            <v>Clearing Bank Bni Waingapu - Rek 033-222-5756</v>
          </cell>
        </row>
        <row r="281">
          <cell r="B281">
            <v>1101221900</v>
          </cell>
          <cell r="C281" t="str">
            <v>Bank Bni Ende - Rek 567-567-1102</v>
          </cell>
        </row>
        <row r="282">
          <cell r="B282">
            <v>1101221909</v>
          </cell>
          <cell r="C282" t="str">
            <v>Clearing Bank Bni Ende - Rek 567-567-1102</v>
          </cell>
        </row>
        <row r="283">
          <cell r="B283">
            <v>1101221910</v>
          </cell>
          <cell r="C283" t="str">
            <v>Bank Bni Kumai - Rek 780-042-305</v>
          </cell>
        </row>
        <row r="284">
          <cell r="B284">
            <v>1101221919</v>
          </cell>
          <cell r="C284" t="str">
            <v>Clearing Bank Bni Kumai - Rek 780-042-305</v>
          </cell>
        </row>
        <row r="285">
          <cell r="B285">
            <v>1101221920</v>
          </cell>
          <cell r="C285" t="str">
            <v>Bank Kalsel Reg Kalimantan - Rek 016-000-700-5419</v>
          </cell>
        </row>
        <row r="286">
          <cell r="B286">
            <v>1101221929</v>
          </cell>
          <cell r="C286" t="str">
            <v>Clearing Bank Kalsel Reg Kalimantan - Rek 016-000-700-5419</v>
          </cell>
        </row>
        <row r="287">
          <cell r="B287">
            <v>1101221930</v>
          </cell>
          <cell r="C287" t="str">
            <v>Bank Jatim Prk - Rek 033-1019-909</v>
          </cell>
        </row>
        <row r="288">
          <cell r="B288">
            <v>1101221939</v>
          </cell>
          <cell r="C288" t="str">
            <v>Clearing Bank Jatim Perak - Rek 033-1019-909</v>
          </cell>
        </row>
        <row r="289">
          <cell r="B289">
            <v>1101221940</v>
          </cell>
          <cell r="C289" t="str">
            <v>Bank Mandiri Syariah Cab Prk - Rek 333-339-9333</v>
          </cell>
        </row>
        <row r="290">
          <cell r="B290">
            <v>1101221949</v>
          </cell>
          <cell r="C290" t="str">
            <v>Clearing Bank Mandiri Sy Cb Prk - Rek 333-339-9333</v>
          </cell>
        </row>
        <row r="291">
          <cell r="B291">
            <v>1101221950</v>
          </cell>
          <cell r="C291" t="str">
            <v>Bank Bni Anper</v>
          </cell>
        </row>
        <row r="292">
          <cell r="B292">
            <v>1101221960</v>
          </cell>
          <cell r="C292" t="str">
            <v>Bank BNI PMN</v>
          </cell>
        </row>
        <row r="293">
          <cell r="B293">
            <v>1101221969</v>
          </cell>
          <cell r="C293" t="str">
            <v>Clearing Bank BNI PMN</v>
          </cell>
        </row>
        <row r="294">
          <cell r="B294">
            <v>1101222010</v>
          </cell>
          <cell r="C294" t="str">
            <v>Bank Mandiri Kp - Rek 140-00-8900-2894 Valas</v>
          </cell>
        </row>
        <row r="295">
          <cell r="B295">
            <v>1101222019</v>
          </cell>
          <cell r="C295" t="str">
            <v>Clearing  Bank Mandiri Kp - Rek 140-00-8900-2894 Valas</v>
          </cell>
        </row>
        <row r="296">
          <cell r="B296">
            <v>1101222020</v>
          </cell>
          <cell r="C296" t="str">
            <v>Bank Bni Kp - Rek 004-229-4116 Valas</v>
          </cell>
        </row>
        <row r="297">
          <cell r="B297">
            <v>1101222029</v>
          </cell>
          <cell r="C297" t="str">
            <v>Clearing  Bank Bni Kp - Rek 004-229-4116 Valas</v>
          </cell>
        </row>
        <row r="298">
          <cell r="B298">
            <v>1101222030</v>
          </cell>
          <cell r="C298" t="str">
            <v>Bank Bri Kp - Rek 0328-02-000002-307 Valas</v>
          </cell>
        </row>
        <row r="299">
          <cell r="B299">
            <v>1101222039</v>
          </cell>
          <cell r="C299" t="str">
            <v>Clearing  Bank Bri Kp - Rek 0328-02-000002-307 Valas</v>
          </cell>
        </row>
        <row r="300">
          <cell r="B300">
            <v>1101222040</v>
          </cell>
          <cell r="C300" t="str">
            <v>Bank Bjb Kp - Rek 001788-210-4002 Valas</v>
          </cell>
        </row>
        <row r="301">
          <cell r="B301">
            <v>1101222049</v>
          </cell>
          <cell r="C301" t="str">
            <v>Clearing  Bank Bjb Kp - Rek 001788-210-4002 Valas</v>
          </cell>
        </row>
        <row r="302">
          <cell r="B302">
            <v>1101222050</v>
          </cell>
          <cell r="C302" t="str">
            <v>Bank Bni Perak - Rek 4229-4105 Valas</v>
          </cell>
        </row>
        <row r="303">
          <cell r="B303">
            <v>1101222059</v>
          </cell>
          <cell r="C303" t="str">
            <v>Clearing Bank Bni Perak - Rek 4229-4105 Valas</v>
          </cell>
        </row>
        <row r="304">
          <cell r="B304">
            <v>1101222060</v>
          </cell>
          <cell r="C304" t="str">
            <v>Bank Bni Perak - Rek 800-580-5990 Valas</v>
          </cell>
        </row>
        <row r="305">
          <cell r="B305">
            <v>1101222069</v>
          </cell>
          <cell r="C305" t="str">
            <v>Clearing Bank Bni Perak - Rek 800-580-5990 Valas</v>
          </cell>
        </row>
        <row r="306">
          <cell r="B306">
            <v>1101222070</v>
          </cell>
          <cell r="C306" t="str">
            <v>Bank Bni Tpks - Rek 3140-9960 Valas</v>
          </cell>
        </row>
        <row r="307">
          <cell r="B307">
            <v>1101222079</v>
          </cell>
          <cell r="C307" t="str">
            <v>Clearing Bank Bni Tpks - Rek 3140-9960 Valas</v>
          </cell>
        </row>
        <row r="308">
          <cell r="B308">
            <v>1101222080</v>
          </cell>
          <cell r="C308" t="str">
            <v>Bank Mandiri Pulang Pisau - 0310010074121</v>
          </cell>
        </row>
        <row r="309">
          <cell r="B309">
            <v>1101222089</v>
          </cell>
          <cell r="C309" t="str">
            <v>Clearing Bank Mandiri Pulang Pisau - 0310010074121</v>
          </cell>
        </row>
        <row r="310">
          <cell r="B310">
            <v>1101222090</v>
          </cell>
          <cell r="C310" t="str">
            <v>Bank Jatim Ttl - 0331019003</v>
          </cell>
        </row>
        <row r="311">
          <cell r="B311">
            <v>1101222099</v>
          </cell>
          <cell r="C311" t="str">
            <v>Clearing Bank Jatim Ttl - 0331019003</v>
          </cell>
        </row>
        <row r="312">
          <cell r="B312">
            <v>1101222100</v>
          </cell>
          <cell r="C312" t="str">
            <v>Bank Mandiri (Valas) Anper</v>
          </cell>
        </row>
        <row r="313">
          <cell r="B313">
            <v>1101222130</v>
          </cell>
          <cell r="C313" t="str">
            <v>Bni (Valas) Anper</v>
          </cell>
        </row>
        <row r="314">
          <cell r="B314">
            <v>1101222149</v>
          </cell>
          <cell r="C314" t="str">
            <v>Clearing Bank Revaluasi Mata Uang Asing</v>
          </cell>
        </row>
        <row r="315">
          <cell r="B315">
            <v>1101223000</v>
          </cell>
          <cell r="C315" t="str">
            <v>Clearing Account (Beli Valas &amp; Overbooking)</v>
          </cell>
        </row>
        <row r="316">
          <cell r="B316">
            <v>1101230000</v>
          </cell>
          <cell r="C316" t="str">
            <v>Giro Bank Pihak Ketiga Rupiah (Non P3)</v>
          </cell>
        </row>
        <row r="317">
          <cell r="B317">
            <v>1101239990</v>
          </cell>
          <cell r="C317" t="str">
            <v>Bank Pihak Ketiga Lain-Lain Idr</v>
          </cell>
        </row>
        <row r="318">
          <cell r="B318">
            <v>1101239999</v>
          </cell>
          <cell r="C318" t="str">
            <v>Clearing Bank Pihak Ketiga Lain-Lain Idr</v>
          </cell>
        </row>
        <row r="319">
          <cell r="B319">
            <v>1101240000</v>
          </cell>
          <cell r="C319" t="str">
            <v>Giro Bank Pihak Berelasi Rupiah (Non P3)</v>
          </cell>
        </row>
        <row r="320">
          <cell r="B320">
            <v>1101240010</v>
          </cell>
          <cell r="C320" t="str">
            <v>BRI HO -303</v>
          </cell>
        </row>
        <row r="321">
          <cell r="B321">
            <v>1101240019</v>
          </cell>
          <cell r="C321" t="str">
            <v>BRI HO -303 - Clearing</v>
          </cell>
        </row>
        <row r="322">
          <cell r="B322">
            <v>1101240020</v>
          </cell>
          <cell r="C322" t="str">
            <v>BNI HO -221</v>
          </cell>
        </row>
        <row r="323">
          <cell r="B323">
            <v>1101240029</v>
          </cell>
          <cell r="C323" t="str">
            <v>BNI HO -221 - Clearing</v>
          </cell>
        </row>
        <row r="324">
          <cell r="B324">
            <v>1101240030</v>
          </cell>
          <cell r="C324" t="str">
            <v>BNI HO -331</v>
          </cell>
        </row>
        <row r="325">
          <cell r="B325">
            <v>1101240039</v>
          </cell>
          <cell r="C325" t="str">
            <v>BNI HO -331 - Clearing</v>
          </cell>
        </row>
        <row r="326">
          <cell r="B326">
            <v>1101240040</v>
          </cell>
          <cell r="C326" t="str">
            <v>MANDIRI HO -107</v>
          </cell>
        </row>
        <row r="327">
          <cell r="B327">
            <v>1101240049</v>
          </cell>
          <cell r="C327" t="str">
            <v>MANDIRI HO -107 - Clearing</v>
          </cell>
        </row>
        <row r="328">
          <cell r="B328">
            <v>1101240050</v>
          </cell>
          <cell r="C328" t="str">
            <v>MANDIRI HO -180</v>
          </cell>
        </row>
        <row r="329">
          <cell r="B329">
            <v>1101240059</v>
          </cell>
          <cell r="C329" t="str">
            <v>MANDIRI HO -180 - Clearing</v>
          </cell>
        </row>
        <row r="330">
          <cell r="B330">
            <v>1101240060</v>
          </cell>
          <cell r="C330" t="str">
            <v>Bank Bni Ho - Rek 806-5299</v>
          </cell>
        </row>
        <row r="331">
          <cell r="B331">
            <v>1101240069</v>
          </cell>
          <cell r="C331" t="str">
            <v>Clearing Bank Bni Ho - Rek 806-5299</v>
          </cell>
        </row>
        <row r="332">
          <cell r="B332">
            <v>1101240070</v>
          </cell>
          <cell r="C332" t="str">
            <v>Bank Btn Ho - Rekening 0021101300005903</v>
          </cell>
        </row>
        <row r="333">
          <cell r="B333">
            <v>1101240079</v>
          </cell>
          <cell r="C333" t="str">
            <v>Clearing Bank Btn Ho - Rekening 00211013005903</v>
          </cell>
        </row>
        <row r="334">
          <cell r="B334">
            <v>1101250000</v>
          </cell>
          <cell r="C334" t="str">
            <v>Giro Bank Pihak Ketiga Valas (Non P3)</v>
          </cell>
        </row>
        <row r="335">
          <cell r="B335">
            <v>1101259990</v>
          </cell>
          <cell r="C335" t="str">
            <v>Bank Pihak Ketiga Lain-Lain Valas</v>
          </cell>
        </row>
        <row r="336">
          <cell r="B336">
            <v>1101259999</v>
          </cell>
          <cell r="C336" t="str">
            <v>Clearing Bank Pihak Ketiga Lain-Lain Valas</v>
          </cell>
        </row>
        <row r="337">
          <cell r="B337">
            <v>1101260000</v>
          </cell>
          <cell r="C337" t="str">
            <v>Giro Bank Pihak Berelasi Valas (Non P3)</v>
          </cell>
        </row>
        <row r="338">
          <cell r="B338">
            <v>1101260010</v>
          </cell>
          <cell r="C338" t="str">
            <v>Bank Mandiri Valas Ho Rekening 1200084000186</v>
          </cell>
        </row>
        <row r="339">
          <cell r="B339">
            <v>1101260019</v>
          </cell>
          <cell r="C339" t="str">
            <v>Clearing Bank Mandiri Ho Rekening 1200084000186</v>
          </cell>
        </row>
        <row r="340">
          <cell r="B340">
            <v>1101260020</v>
          </cell>
          <cell r="C340" t="str">
            <v>Bank Bri Ho Vl - Rekening 0186020000038302</v>
          </cell>
        </row>
        <row r="341">
          <cell r="B341">
            <v>1101260029</v>
          </cell>
          <cell r="C341" t="str">
            <v>Clearing Bank Bri Ho Vl - Rek 0186020000038302</v>
          </cell>
        </row>
        <row r="342">
          <cell r="B342">
            <v>1101260030</v>
          </cell>
          <cell r="C342" t="str">
            <v>BNI HO Valas - 5511020215</v>
          </cell>
        </row>
        <row r="343">
          <cell r="B343">
            <v>1101260039</v>
          </cell>
          <cell r="C343" t="str">
            <v>Clearing BNI HO Valas - 5511020215</v>
          </cell>
        </row>
        <row r="344">
          <cell r="B344">
            <v>1101269990</v>
          </cell>
          <cell r="C344" t="str">
            <v>Bank Pihak Berelasi Lain-Lain Valas</v>
          </cell>
        </row>
        <row r="345">
          <cell r="B345">
            <v>1101269999</v>
          </cell>
          <cell r="C345" t="str">
            <v>Clearing Bank Pihak Berelasi Lain-Lain Valas</v>
          </cell>
        </row>
        <row r="346">
          <cell r="B346">
            <v>1101300000</v>
          </cell>
          <cell r="C346" t="str">
            <v>Deposito</v>
          </cell>
        </row>
        <row r="347">
          <cell r="B347">
            <v>1101310000</v>
          </cell>
          <cell r="C347" t="str">
            <v>Deposito - Pihak Ketiga</v>
          </cell>
        </row>
        <row r="348">
          <cell r="B348">
            <v>1101310100</v>
          </cell>
          <cell r="C348" t="str">
            <v>Deposito Revaluasi Mata Uang Asing Phk Ketiga</v>
          </cell>
        </row>
        <row r="349">
          <cell r="B349">
            <v>1101320000</v>
          </cell>
          <cell r="C349" t="str">
            <v>Deposito - Pihak Berelasi</v>
          </cell>
        </row>
        <row r="350">
          <cell r="B350">
            <v>1101320100</v>
          </cell>
          <cell r="C350" t="str">
            <v>Deposito Revaluasi Mata Uang Asing Pihak Berelasi</v>
          </cell>
        </row>
        <row r="351">
          <cell r="B351">
            <v>1101321100</v>
          </cell>
          <cell r="C351" t="str">
            <v>Deposito-Bank Negara Indonesia (BNI) - IDR</v>
          </cell>
        </row>
        <row r="352">
          <cell r="B352">
            <v>1101321200</v>
          </cell>
          <cell r="C352" t="str">
            <v>Deposito-Bank Mandiri - IDR</v>
          </cell>
        </row>
        <row r="353">
          <cell r="B353">
            <v>1101321300</v>
          </cell>
          <cell r="C353" t="str">
            <v>Deposito-Bank BRI - IDR</v>
          </cell>
        </row>
        <row r="354">
          <cell r="B354">
            <v>1101321400</v>
          </cell>
          <cell r="C354" t="str">
            <v>Deposito-Bank BTN - IDR</v>
          </cell>
        </row>
        <row r="355">
          <cell r="B355">
            <v>1101321500</v>
          </cell>
          <cell r="C355" t="str">
            <v>Deposito-Bank BSI - IDR</v>
          </cell>
        </row>
        <row r="356">
          <cell r="B356">
            <v>1101322100</v>
          </cell>
          <cell r="C356" t="str">
            <v>Deposito BNI Valas</v>
          </cell>
        </row>
        <row r="357">
          <cell r="B357">
            <v>1101322110</v>
          </cell>
          <cell r="C357" t="str">
            <v>Deposito Revaluasi-Bank Negara Indonesia (BNI) - Valas</v>
          </cell>
        </row>
        <row r="358">
          <cell r="B358">
            <v>1101322200</v>
          </cell>
          <cell r="C358" t="str">
            <v>Deposito-Bank Mandiri  - Valas</v>
          </cell>
        </row>
        <row r="359">
          <cell r="B359">
            <v>1101322210</v>
          </cell>
          <cell r="C359" t="str">
            <v>Deposito Revaluasi-Bank Mandiri  - Valas</v>
          </cell>
        </row>
        <row r="360">
          <cell r="B360">
            <v>1101322300</v>
          </cell>
          <cell r="C360" t="str">
            <v>Deposito-Bank BRI  - Valas</v>
          </cell>
        </row>
        <row r="361">
          <cell r="B361">
            <v>1101322310</v>
          </cell>
          <cell r="C361" t="str">
            <v>Deposito Revaluasi-Bank BRI  - Valas</v>
          </cell>
        </row>
        <row r="362">
          <cell r="B362">
            <v>1101322400</v>
          </cell>
          <cell r="C362" t="str">
            <v>Deposito-Bank BTN  - Valas</v>
          </cell>
        </row>
        <row r="363">
          <cell r="B363">
            <v>1101322410</v>
          </cell>
          <cell r="C363" t="str">
            <v>Deposito Revaluasi-Bank BTN  - Valas</v>
          </cell>
        </row>
        <row r="364">
          <cell r="B364">
            <v>1101322500</v>
          </cell>
          <cell r="C364" t="str">
            <v>Deposito-Bank BSI  - Valas</v>
          </cell>
        </row>
        <row r="365">
          <cell r="B365">
            <v>1101322510</v>
          </cell>
          <cell r="C365" t="str">
            <v>Deposito Revaluasi-Bank BSI  - Valas</v>
          </cell>
        </row>
        <row r="366">
          <cell r="B366">
            <v>1102000000</v>
          </cell>
          <cell r="C366" t="str">
            <v>Piutang Usaha</v>
          </cell>
        </row>
        <row r="367">
          <cell r="B367">
            <v>1102010000</v>
          </cell>
          <cell r="C367" t="str">
            <v>Piutang Usaha Pihak Ketiga</v>
          </cell>
        </row>
        <row r="368">
          <cell r="B368">
            <v>1102010100</v>
          </cell>
          <cell r="C368" t="str">
            <v>Piutang Usaha Revaluasi Mata Uang Asing Pihak Ketiga</v>
          </cell>
        </row>
        <row r="369">
          <cell r="B369">
            <v>1102019000</v>
          </cell>
          <cell r="C369" t="str">
            <v>Provisi Penurunan Nilai (CKPN) Piutang Usaha Pihak Ketiga</v>
          </cell>
        </row>
        <row r="370">
          <cell r="B370">
            <v>1102020000</v>
          </cell>
          <cell r="C370" t="str">
            <v>Piutang Usaha Pihak Berelasi</v>
          </cell>
        </row>
        <row r="371">
          <cell r="B371">
            <v>1102020100</v>
          </cell>
          <cell r="C371" t="str">
            <v>Piutang Usaha Revaluasi Mata Uang Asing Pihak Berelasi</v>
          </cell>
        </row>
        <row r="372">
          <cell r="B372">
            <v>1102029000</v>
          </cell>
          <cell r="C372" t="str">
            <v>Provisi Penurunan Nilai (CKPN) Piutang Usaha Pihak Berelasi</v>
          </cell>
        </row>
        <row r="373">
          <cell r="B373">
            <v>1103000000</v>
          </cell>
          <cell r="C373" t="str">
            <v>Aset Keuangan Lancar Lainnya</v>
          </cell>
        </row>
        <row r="374">
          <cell r="B374">
            <v>1103010000</v>
          </cell>
          <cell r="C374" t="str">
            <v>Kas Dan Setara Kas Yang Dibatasi Penggunaannya</v>
          </cell>
        </row>
        <row r="375">
          <cell r="B375">
            <v>1103011000</v>
          </cell>
          <cell r="C375" t="str">
            <v>Investasi Jangka Pendek - Pihak Ketiga</v>
          </cell>
        </row>
        <row r="376">
          <cell r="B376">
            <v>1103012000</v>
          </cell>
          <cell r="C376" t="str">
            <v>Investasi Jangka Pendek - Pihak Berelasi</v>
          </cell>
        </row>
        <row r="377">
          <cell r="B377">
            <v>1103012110</v>
          </cell>
          <cell r="C377" t="str">
            <v>IJP-Bank Negara Indonesia (BNI) - IDR</v>
          </cell>
        </row>
        <row r="378">
          <cell r="B378">
            <v>1103012120</v>
          </cell>
          <cell r="C378" t="str">
            <v>IJP-Bank Mandiri - IDR</v>
          </cell>
        </row>
        <row r="379">
          <cell r="B379">
            <v>1103012130</v>
          </cell>
          <cell r="C379" t="str">
            <v>IJP-Bank BRI - IDR</v>
          </cell>
        </row>
        <row r="380">
          <cell r="B380">
            <v>1103012140</v>
          </cell>
          <cell r="C380" t="str">
            <v>IJP-Bank BTN - IDR</v>
          </cell>
        </row>
        <row r="381">
          <cell r="B381">
            <v>1103012150</v>
          </cell>
          <cell r="C381" t="str">
            <v>IJP-Bank BSI - IDR</v>
          </cell>
        </row>
        <row r="382">
          <cell r="B382">
            <v>1103012210</v>
          </cell>
          <cell r="C382" t="str">
            <v>IJP-Bank Negara Indonesia (BNI) - Valas</v>
          </cell>
        </row>
        <row r="383">
          <cell r="B383">
            <v>1103012220</v>
          </cell>
          <cell r="C383" t="str">
            <v>IJP-Bank Mandiri  - Valas</v>
          </cell>
        </row>
        <row r="384">
          <cell r="B384">
            <v>1103012230</v>
          </cell>
          <cell r="C384" t="str">
            <v>IJP-Bank BRI  - Valas</v>
          </cell>
        </row>
        <row r="385">
          <cell r="B385">
            <v>1103012240</v>
          </cell>
          <cell r="C385" t="str">
            <v>IJP-Bank BTN  - Valas</v>
          </cell>
        </row>
        <row r="386">
          <cell r="B386">
            <v>1103012250</v>
          </cell>
          <cell r="C386" t="str">
            <v>IJP-Bank BSI  - Valas</v>
          </cell>
        </row>
        <row r="387">
          <cell r="B387">
            <v>1103020000</v>
          </cell>
          <cell r="C387" t="str">
            <v>Piutang Usaha Belum difakturkan</v>
          </cell>
        </row>
        <row r="388">
          <cell r="B388">
            <v>1103021000</v>
          </cell>
          <cell r="C388" t="str">
            <v>Piutang Usaha Belum difakturkan - PYMAD - Pihak Ketiga</v>
          </cell>
        </row>
        <row r="389">
          <cell r="B389">
            <v>1103021010</v>
          </cell>
          <cell r="C389" t="str">
            <v>PYMAD-Pelayanan Kapal Phk Ketiga</v>
          </cell>
        </row>
        <row r="390">
          <cell r="B390">
            <v>1103021020</v>
          </cell>
          <cell r="C390" t="str">
            <v>PYMAD-Pelayanan Petikemas Phk Ketiga</v>
          </cell>
        </row>
        <row r="391">
          <cell r="B391">
            <v>1103021030</v>
          </cell>
          <cell r="C391" t="str">
            <v>PYMAD-Pendapatan Barang Non Petikemas Phk Ketiga</v>
          </cell>
        </row>
        <row r="392">
          <cell r="B392">
            <v>1103021040</v>
          </cell>
          <cell r="C392" t="str">
            <v>PYMAD-Pelayanan Konsolidasi Dan Distribusi Barang Phk Ketiga</v>
          </cell>
        </row>
        <row r="393">
          <cell r="B393">
            <v>1103021050</v>
          </cell>
          <cell r="C393" t="str">
            <v>PYMAD-Pelayanan Pelra Phk Ketiga</v>
          </cell>
        </row>
        <row r="394">
          <cell r="B394">
            <v>1103021060</v>
          </cell>
          <cell r="C394" t="str">
            <v>PYMAD-Pendapatan Pengusahaan Alat Phk Ketiga</v>
          </cell>
        </row>
        <row r="395">
          <cell r="B395">
            <v>1103021070</v>
          </cell>
          <cell r="C395" t="str">
            <v>PYMAD-Pendapatan Pengusahaan Properti Phk Ketiga</v>
          </cell>
        </row>
        <row r="396">
          <cell r="B396">
            <v>1103021080</v>
          </cell>
          <cell r="C396" t="str">
            <v>PYMAD-Pendapatan Pengusahaan Air / Listrik Phk Ketiga</v>
          </cell>
        </row>
        <row r="397">
          <cell r="B397">
            <v>1103021090</v>
          </cell>
          <cell r="C397" t="str">
            <v>PYMAD-Pelayanan Rupa-Rupa Usaha Phk Ketiga</v>
          </cell>
        </row>
        <row r="398">
          <cell r="B398">
            <v>1103021100</v>
          </cell>
          <cell r="C398" t="str">
            <v>Pymad-Pendapatan Pelayanan Forwarding Phk Ketiga</v>
          </cell>
        </row>
        <row r="399">
          <cell r="B399">
            <v>1103021110</v>
          </cell>
          <cell r="C399" t="str">
            <v>PYMAD-Pendapatan Pelayanan Terminal Uks Phka Ketiga</v>
          </cell>
        </row>
        <row r="400">
          <cell r="B400">
            <v>1103021120</v>
          </cell>
          <cell r="C400" t="str">
            <v>PYMAD-Pendapatan Pelsus, Tersus, Desus Phk Ketiga</v>
          </cell>
        </row>
        <row r="401">
          <cell r="B401">
            <v>1103021990</v>
          </cell>
          <cell r="C401" t="str">
            <v>PYMAD-Pendapatan Lainnya Phk Ketiga</v>
          </cell>
        </row>
        <row r="402">
          <cell r="B402">
            <v>1103022000</v>
          </cell>
          <cell r="C402" t="str">
            <v>Piutang Usaha Belum Difakturkan - PYMAD - Pihak Berelasi</v>
          </cell>
        </row>
        <row r="403">
          <cell r="B403">
            <v>1103022010</v>
          </cell>
          <cell r="C403" t="str">
            <v>PYMAD-Pelayanan Kapal Berelasi</v>
          </cell>
        </row>
        <row r="404">
          <cell r="B404">
            <v>1103022020</v>
          </cell>
          <cell r="C404" t="str">
            <v>PYMAD-Pelayanan Petikemas Berelasi</v>
          </cell>
        </row>
        <row r="405">
          <cell r="B405">
            <v>1103022030</v>
          </cell>
          <cell r="C405" t="str">
            <v>PYMAD-Pendapatan Barang Non Petikemas Berelasi</v>
          </cell>
        </row>
        <row r="406">
          <cell r="B406">
            <v>1103022040</v>
          </cell>
          <cell r="C406" t="str">
            <v>PYMAD-Pelayanan Konsolidasi Dan Distribusi Barang Berelasi</v>
          </cell>
        </row>
        <row r="407">
          <cell r="B407">
            <v>1103022050</v>
          </cell>
          <cell r="C407" t="str">
            <v>PYMAD-Pelayanan Pelra Berelasi</v>
          </cell>
        </row>
        <row r="408">
          <cell r="B408">
            <v>1103022060</v>
          </cell>
          <cell r="C408" t="str">
            <v>PYMAD-Pendapatan Pengusahaan Alat Berelasi</v>
          </cell>
        </row>
        <row r="409">
          <cell r="B409">
            <v>1103022070</v>
          </cell>
          <cell r="C409" t="str">
            <v>PYMAD-Pendapatan Pengusahaan Properti Berelasi</v>
          </cell>
        </row>
        <row r="410">
          <cell r="B410">
            <v>1103022080</v>
          </cell>
          <cell r="C410" t="str">
            <v>PYMAD-Pendapatan Pengusahaan Air / Listrik Berelasi</v>
          </cell>
        </row>
        <row r="411">
          <cell r="B411">
            <v>1103022090</v>
          </cell>
          <cell r="C411" t="str">
            <v>PYMAD-Pelayanan Rupa-Rupa Usaha Berelasi</v>
          </cell>
        </row>
        <row r="412">
          <cell r="B412">
            <v>1103022100</v>
          </cell>
          <cell r="C412" t="str">
            <v>Pymad-Pendapatan Pelayanan Forwarding Berelasi</v>
          </cell>
        </row>
        <row r="413">
          <cell r="B413">
            <v>1103022110</v>
          </cell>
          <cell r="C413" t="str">
            <v>PYMAD-Pendapatan Pelayanan Terminal Uks Berelasi</v>
          </cell>
        </row>
        <row r="414">
          <cell r="B414">
            <v>1103022120</v>
          </cell>
          <cell r="C414" t="str">
            <v>PYMAD-Pendapatan Pelsus, Tersus, Desus Berelasi</v>
          </cell>
        </row>
        <row r="415">
          <cell r="B415">
            <v>1103022990</v>
          </cell>
          <cell r="C415" t="str">
            <v>PYMAD-Pendapatan Lainnya Berelasi</v>
          </cell>
        </row>
        <row r="416">
          <cell r="B416">
            <v>1103030000</v>
          </cell>
          <cell r="C416" t="str">
            <v>Piutang Lain Lain Pihak Ketiga - Lancar</v>
          </cell>
        </row>
        <row r="417">
          <cell r="B417">
            <v>1103030900</v>
          </cell>
          <cell r="C417" t="str">
            <v>CKPN Piutang Lain-Lain Pihak Ketiga - Lancar</v>
          </cell>
        </row>
        <row r="418">
          <cell r="B418">
            <v>1103040000</v>
          </cell>
          <cell r="C418" t="str">
            <v>Piutang Pegawai</v>
          </cell>
        </row>
        <row r="419">
          <cell r="B419">
            <v>1103040100</v>
          </cell>
          <cell r="C419" t="str">
            <v>Piutang Pegawai Revaluasi Mata Uang Asing</v>
          </cell>
        </row>
        <row r="420">
          <cell r="B420">
            <v>1103040900</v>
          </cell>
          <cell r="C420" t="str">
            <v>Piutang Pegawai - Cadangan Kerugian Penurunan Nilai (CKPN)</v>
          </cell>
        </row>
        <row r="421">
          <cell r="B421">
            <v>1103050000</v>
          </cell>
          <cell r="C421" t="str">
            <v>Aset Keuangan Diukur pada Nilai Wajar Melalui Laporan Laba Rugi</v>
          </cell>
        </row>
        <row r="422">
          <cell r="B422">
            <v>1103050900</v>
          </cell>
          <cell r="C422" t="str">
            <v>Cadangan Kerugian Penurunan Nilai (CKPN)-Aset Keuangan Diukur pada Nilai Wajar</v>
          </cell>
        </row>
        <row r="423">
          <cell r="B423">
            <v>1103070000</v>
          </cell>
          <cell r="C423" t="str">
            <v>Piutang Lain Lain Pihak Berelasi - Lancar</v>
          </cell>
        </row>
        <row r="424">
          <cell r="B424">
            <v>1103070900</v>
          </cell>
          <cell r="C424" t="str">
            <v>CKPN-Piutang Lain-Lain Pihak Berelasi - Lancar</v>
          </cell>
        </row>
        <row r="425">
          <cell r="B425">
            <v>1103060000</v>
          </cell>
          <cell r="C425" t="str">
            <v>Aset Keuangan Tersedia Dijual</v>
          </cell>
        </row>
        <row r="426">
          <cell r="B426">
            <v>1103060900</v>
          </cell>
          <cell r="C426" t="str">
            <v>Aset Keuangan Tersedia Dijual - Cadangan Kerugian Penurunan Nilai (CKPN)</v>
          </cell>
        </row>
        <row r="427">
          <cell r="B427">
            <v>1103061000</v>
          </cell>
          <cell r="C427" t="str">
            <v>Aset Keuangan Tersedia Dijual - Obligasi</v>
          </cell>
        </row>
        <row r="428">
          <cell r="B428">
            <v>1103061900</v>
          </cell>
          <cell r="C428" t="str">
            <v>Aset Keuangan Tersedia Dijual - Obligasi - Cadangan Kerugian Penurunan Nilai (CKPN)</v>
          </cell>
        </row>
        <row r="429">
          <cell r="B429">
            <v>1103062000</v>
          </cell>
          <cell r="C429" t="str">
            <v>Aset Keuangan Tersedia Dijual - Saham</v>
          </cell>
        </row>
        <row r="430">
          <cell r="B430">
            <v>1103062900</v>
          </cell>
          <cell r="C430" t="str">
            <v>Aset Keuangan Tersedia Dijual - Saham - Cadangan Kerugian Penurunan Nilai (CKPN)</v>
          </cell>
        </row>
        <row r="431">
          <cell r="B431">
            <v>1104000000</v>
          </cell>
          <cell r="C431" t="str">
            <v>Persediaan</v>
          </cell>
        </row>
        <row r="432">
          <cell r="B432">
            <v>1104010000</v>
          </cell>
          <cell r="C432" t="str">
            <v>Persediaan Bahan Bakar</v>
          </cell>
        </row>
        <row r="433">
          <cell r="B433">
            <v>1104020000</v>
          </cell>
          <cell r="C433" t="str">
            <v>Persediaan Pelumas</v>
          </cell>
        </row>
        <row r="434">
          <cell r="B434">
            <v>1104030000</v>
          </cell>
          <cell r="C434" t="str">
            <v>Persediaan Suku Cadang Kapal</v>
          </cell>
        </row>
        <row r="435">
          <cell r="B435">
            <v>1104040000</v>
          </cell>
          <cell r="C435" t="str">
            <v>Persediaan Perlengkapan Operasional</v>
          </cell>
        </row>
        <row r="436">
          <cell r="B436">
            <v>1104050000</v>
          </cell>
          <cell r="C436" t="str">
            <v>Persediaan Perlengkapan Kantor</v>
          </cell>
        </row>
        <row r="437">
          <cell r="B437">
            <v>1104060000</v>
          </cell>
          <cell r="C437" t="str">
            <v>Persediaan Suku Cadang Inst. Faspel</v>
          </cell>
        </row>
        <row r="438">
          <cell r="B438">
            <v>1104070000</v>
          </cell>
          <cell r="C438" t="str">
            <v>Persediaan Suku Cadang Alat Faspel</v>
          </cell>
        </row>
        <row r="439">
          <cell r="B439">
            <v>1104080000</v>
          </cell>
          <cell r="C439" t="str">
            <v>Persediaan Suku Cadang Kendaraan</v>
          </cell>
        </row>
        <row r="440">
          <cell r="B440">
            <v>1104090000</v>
          </cell>
          <cell r="C440" t="str">
            <v>Persediaan Suku Cadang Peralatan</v>
          </cell>
        </row>
        <row r="441">
          <cell r="B441">
            <v>1104100000</v>
          </cell>
          <cell r="C441" t="str">
            <v>Persediaan Pas Pelabuhan</v>
          </cell>
        </row>
        <row r="442">
          <cell r="B442">
            <v>1104110000</v>
          </cell>
          <cell r="C442" t="str">
            <v>Persediaan - Obat - Obatan</v>
          </cell>
        </row>
        <row r="443">
          <cell r="B443">
            <v>1104120000</v>
          </cell>
          <cell r="C443" t="str">
            <v>Persediaan - Bahan Medis/RSP</v>
          </cell>
        </row>
        <row r="444">
          <cell r="B444">
            <v>1104130000</v>
          </cell>
          <cell r="C444" t="str">
            <v>Persediaan - Alat Pemadam Kebakaran</v>
          </cell>
        </row>
        <row r="445">
          <cell r="B445">
            <v>1104140000</v>
          </cell>
          <cell r="C445" t="str">
            <v>Persediaan - Sisa Konstruksi Bangunan</v>
          </cell>
        </row>
        <row r="446">
          <cell r="B446">
            <v>1104150000</v>
          </cell>
          <cell r="C446" t="str">
            <v>Persediaan - Sisa Konstruksi Alat</v>
          </cell>
        </row>
        <row r="447">
          <cell r="B447">
            <v>1104160000</v>
          </cell>
          <cell r="C447" t="str">
            <v>Persediaan Lain-lain</v>
          </cell>
        </row>
        <row r="448">
          <cell r="B448">
            <v>1105000000</v>
          </cell>
          <cell r="C448" t="str">
            <v>Pajak dibayar dimuka</v>
          </cell>
        </row>
        <row r="449">
          <cell r="B449">
            <v>1105010000</v>
          </cell>
          <cell r="C449" t="str">
            <v>Pajak Penghasilan</v>
          </cell>
        </row>
        <row r="450">
          <cell r="B450">
            <v>1105011000</v>
          </cell>
          <cell r="C450" t="str">
            <v>Pajak dibayar di muka - Pajak Penghasilan</v>
          </cell>
        </row>
        <row r="451">
          <cell r="B451">
            <v>1105011010</v>
          </cell>
          <cell r="C451" t="str">
            <v>Pajak dibayar di muka - PPh Pasal 15</v>
          </cell>
        </row>
        <row r="452">
          <cell r="B452">
            <v>1105011020</v>
          </cell>
          <cell r="C452" t="str">
            <v>Pajak dibayar di muka - PPh Pasal 21</v>
          </cell>
        </row>
        <row r="453">
          <cell r="B453">
            <v>1105011030</v>
          </cell>
          <cell r="C453" t="str">
            <v>Pajak dibayar di muka - PPh Pasal 22</v>
          </cell>
        </row>
        <row r="454">
          <cell r="B454">
            <v>1105011040</v>
          </cell>
          <cell r="C454" t="str">
            <v>Pajak dibayar di muka - PPh Pasal 23</v>
          </cell>
        </row>
        <row r="455">
          <cell r="B455">
            <v>1105011050</v>
          </cell>
          <cell r="C455" t="str">
            <v>Pajak dibayar di muka - PPh Pasal 24</v>
          </cell>
        </row>
        <row r="456">
          <cell r="B456">
            <v>1105011060</v>
          </cell>
          <cell r="C456" t="str">
            <v>Pajak dibayar di muka - PPh Pasal 25</v>
          </cell>
        </row>
        <row r="457">
          <cell r="B457">
            <v>1105011070</v>
          </cell>
          <cell r="C457" t="str">
            <v>Pajak dibayar di muka - PPh Pasal 28A</v>
          </cell>
        </row>
        <row r="458">
          <cell r="B458">
            <v>1105011080</v>
          </cell>
          <cell r="C458" t="str">
            <v>Pajak dibayar di muka - PPh Pasal 29</v>
          </cell>
        </row>
        <row r="459">
          <cell r="B459">
            <v>1105011090</v>
          </cell>
          <cell r="C459" t="str">
            <v>Uang Muka PPh Final</v>
          </cell>
        </row>
        <row r="460">
          <cell r="B460">
            <v>1105012000</v>
          </cell>
          <cell r="C460" t="str">
            <v>Surat Ketetapan Pajak Lebih Bayar - Pajak Penghasilan</v>
          </cell>
        </row>
        <row r="461">
          <cell r="B461">
            <v>1105012010</v>
          </cell>
          <cell r="C461" t="str">
            <v>Pajak dibayar di muka lebih bayar - PPh Pasal 15</v>
          </cell>
        </row>
        <row r="462">
          <cell r="B462">
            <v>1105012020</v>
          </cell>
          <cell r="C462" t="str">
            <v>Pajak dibayar di muka lebih bayar- PPh Pasal 21</v>
          </cell>
        </row>
        <row r="463">
          <cell r="B463">
            <v>1105012030</v>
          </cell>
          <cell r="C463" t="str">
            <v>Pajak dibayar di muka lebih bayar - PPh Pasal 22</v>
          </cell>
        </row>
        <row r="464">
          <cell r="B464">
            <v>1105012040</v>
          </cell>
          <cell r="C464" t="str">
            <v>Pajak dibayar di muka lebih bayar - PPh Pasal 23</v>
          </cell>
        </row>
        <row r="465">
          <cell r="B465">
            <v>1105012050</v>
          </cell>
          <cell r="C465" t="str">
            <v>Pajak dibayar di muka lebih bayar - PPh Pasal 24</v>
          </cell>
        </row>
        <row r="466">
          <cell r="B466">
            <v>1105012060</v>
          </cell>
          <cell r="C466" t="str">
            <v>Pajak dibayar di muka lebih bayar - PPh Pasal 25</v>
          </cell>
        </row>
        <row r="467">
          <cell r="B467">
            <v>1105012070</v>
          </cell>
          <cell r="C467" t="str">
            <v>Pajak dibayar di muka lebih bayar - PPh Pasal 28A</v>
          </cell>
        </row>
        <row r="468">
          <cell r="B468">
            <v>1105012080</v>
          </cell>
          <cell r="C468" t="str">
            <v>Pajak dibayar di muka lebih bayar - PPh Pasal 29</v>
          </cell>
        </row>
        <row r="469">
          <cell r="B469">
            <v>1105013000</v>
          </cell>
          <cell r="C469" t="str">
            <v>Keberatan Surat Ketetapan Pajak Kurang Bayar - Pajak Penghasilan</v>
          </cell>
        </row>
        <row r="470">
          <cell r="B470">
            <v>1105014000</v>
          </cell>
          <cell r="C470" t="str">
            <v>Banding Surat Ketetapan Pajak Kurang Bayar - Pajak Penghasilan</v>
          </cell>
        </row>
        <row r="471">
          <cell r="B471">
            <v>1105020000</v>
          </cell>
          <cell r="C471" t="str">
            <v>Pajak Pertambahan Nilai (PPN)</v>
          </cell>
        </row>
        <row r="472">
          <cell r="B472">
            <v>1105021000</v>
          </cell>
          <cell r="C472" t="str">
            <v>PPN Masukan</v>
          </cell>
        </row>
        <row r="473">
          <cell r="B473">
            <v>1105021010</v>
          </cell>
          <cell r="C473" t="str">
            <v>PPN Masukan yang dapat dikreditkan</v>
          </cell>
        </row>
        <row r="474">
          <cell r="B474">
            <v>1105021020</v>
          </cell>
          <cell r="C474" t="str">
            <v>PPN Masukan yang tidak dapat dikreditkan</v>
          </cell>
        </row>
        <row r="475">
          <cell r="B475">
            <v>1105022000</v>
          </cell>
          <cell r="C475" t="str">
            <v>Surat Ketetapan Pajak Lebih Bayar - Pajak Pertambahan Nilai</v>
          </cell>
        </row>
        <row r="476">
          <cell r="B476">
            <v>1105023000</v>
          </cell>
          <cell r="C476" t="str">
            <v>Keberatan Surat Ketetapan Pajak Kurang Bayar - Pajak Pertambahan Nilai</v>
          </cell>
        </row>
        <row r="477">
          <cell r="B477">
            <v>1105024000</v>
          </cell>
          <cell r="C477" t="str">
            <v>Banding Surat Ketetapan Pajak Kurang Bayar - Pajak Pertambahan Nilai</v>
          </cell>
        </row>
        <row r="478">
          <cell r="B478">
            <v>1106000000</v>
          </cell>
          <cell r="C478" t="str">
            <v>Uang Muka</v>
          </cell>
        </row>
        <row r="479">
          <cell r="B479">
            <v>1106010000</v>
          </cell>
          <cell r="C479" t="str">
            <v>Uang Muka - Pegawai</v>
          </cell>
        </row>
        <row r="480">
          <cell r="B480">
            <v>1106020000</v>
          </cell>
          <cell r="C480" t="str">
            <v>Uang Muka - Pihak Ketiga</v>
          </cell>
        </row>
        <row r="481">
          <cell r="B481">
            <v>1106030000</v>
          </cell>
          <cell r="C481" t="str">
            <v>Uang Muka - Pihak Berelasi</v>
          </cell>
        </row>
        <row r="482">
          <cell r="B482">
            <v>1107000000</v>
          </cell>
          <cell r="C482" t="str">
            <v>Biaya dibayar diMuka</v>
          </cell>
        </row>
        <row r="483">
          <cell r="B483">
            <v>1107010000</v>
          </cell>
          <cell r="C483" t="str">
            <v>Biaya dibayar dimuka Imbalan Kerja</v>
          </cell>
        </row>
        <row r="484">
          <cell r="B484">
            <v>1107020000</v>
          </cell>
          <cell r="C484" t="str">
            <v>Biaya dibayar dimuka Bahan</v>
          </cell>
        </row>
        <row r="485">
          <cell r="B485">
            <v>1107030000</v>
          </cell>
          <cell r="C485" t="str">
            <v>Biaya dibayar dimuka Pemeliharaan</v>
          </cell>
        </row>
        <row r="486">
          <cell r="B486">
            <v>1107040000</v>
          </cell>
          <cell r="C486" t="str">
            <v>Biaya dibayar dimuka pajak dan Retribusi</v>
          </cell>
        </row>
        <row r="487">
          <cell r="B487">
            <v>1107050000</v>
          </cell>
          <cell r="C487" t="str">
            <v>Biaya dibayar dimuka Jasa Konsultan dan Audit</v>
          </cell>
        </row>
        <row r="488">
          <cell r="B488">
            <v>1107060000</v>
          </cell>
          <cell r="C488" t="str">
            <v>Biaya dibayar dimuka Pendidikan dan Latihan</v>
          </cell>
        </row>
        <row r="489">
          <cell r="B489">
            <v>1107070000</v>
          </cell>
          <cell r="C489" t="str">
            <v>Biaya dibayar dimuka Penanganan Perkara Hukum</v>
          </cell>
        </row>
        <row r="490">
          <cell r="B490">
            <v>1107080000</v>
          </cell>
          <cell r="C490" t="str">
            <v>Biaya dibayar dimuka Pengembangan  Usaha</v>
          </cell>
        </row>
        <row r="491">
          <cell r="B491">
            <v>1107090000</v>
          </cell>
          <cell r="C491" t="str">
            <v>Biaya dibayar dimuka Denda, Ganti Rugi / Klaim</v>
          </cell>
        </row>
        <row r="492">
          <cell r="B492">
            <v>1107100000</v>
          </cell>
          <cell r="C492" t="str">
            <v>Biaya dibayar dimuka Perjalanan Dinas</v>
          </cell>
        </row>
        <row r="493">
          <cell r="B493">
            <v>1107110000</v>
          </cell>
          <cell r="C493" t="str">
            <v>Biaya dibayar dimuka Keamanan</v>
          </cell>
        </row>
        <row r="494">
          <cell r="B494">
            <v>1107120000</v>
          </cell>
          <cell r="C494" t="str">
            <v>Biaya dibayar dimuka Survey</v>
          </cell>
        </row>
        <row r="495">
          <cell r="B495">
            <v>1107130000</v>
          </cell>
          <cell r="C495" t="str">
            <v>Biaya dibayar dimuka Pakaian Dinas</v>
          </cell>
        </row>
        <row r="496">
          <cell r="B496">
            <v>1107140000</v>
          </cell>
          <cell r="C496" t="str">
            <v>Biaya dibayar dimuka Olah Raga</v>
          </cell>
        </row>
        <row r="497">
          <cell r="B497">
            <v>1107150000</v>
          </cell>
          <cell r="C497" t="str">
            <v>Biaya dibayar dimuka Dewan Komisaris dan Direksi</v>
          </cell>
        </row>
        <row r="498">
          <cell r="B498">
            <v>1107160000</v>
          </cell>
          <cell r="C498" t="str">
            <v>Biaya dibayar dimuka Sumbangan</v>
          </cell>
        </row>
        <row r="499">
          <cell r="B499">
            <v>1107170000</v>
          </cell>
          <cell r="C499" t="str">
            <v>Biaya dibayar dimuka Kesehatan</v>
          </cell>
        </row>
        <row r="500">
          <cell r="B500">
            <v>1107180000</v>
          </cell>
          <cell r="C500" t="str">
            <v>Biaya dibayar dimuka Asuransi</v>
          </cell>
        </row>
        <row r="501">
          <cell r="B501">
            <v>1107190000</v>
          </cell>
          <cell r="C501" t="str">
            <v>Biaya dibayar dimuka Sewa</v>
          </cell>
        </row>
        <row r="502">
          <cell r="B502">
            <v>1107200000</v>
          </cell>
          <cell r="C502" t="str">
            <v>Biaya dibayar dimuka KSMU</v>
          </cell>
        </row>
        <row r="503">
          <cell r="B503">
            <v>1107210000</v>
          </cell>
          <cell r="C503" t="str">
            <v>Biaya dibayar dimuka Administrasi Kantor</v>
          </cell>
        </row>
        <row r="504">
          <cell r="B504">
            <v>1107220000</v>
          </cell>
          <cell r="C504" t="str">
            <v>Biaya dibayar dimuka Umum</v>
          </cell>
        </row>
        <row r="505">
          <cell r="B505">
            <v>1107230000</v>
          </cell>
          <cell r="C505" t="str">
            <v>Biaya dibayar dimuka Anak Perusahaan / Unit Usaha</v>
          </cell>
        </row>
        <row r="506">
          <cell r="B506">
            <v>1107240000</v>
          </cell>
          <cell r="C506" t="str">
            <v>Biaya dibayar dimuka Lain-lain</v>
          </cell>
        </row>
        <row r="507">
          <cell r="B507">
            <v>1108000000</v>
          </cell>
          <cell r="C507" t="str">
            <v>Aset Tidak Lancar atau kelompok lepasan siap dijual</v>
          </cell>
        </row>
        <row r="508">
          <cell r="B508">
            <v>1108010000</v>
          </cell>
          <cell r="C508" t="str">
            <v>Aset Tetap Tersedia Dijual</v>
          </cell>
        </row>
        <row r="509">
          <cell r="B509">
            <v>1199000000</v>
          </cell>
          <cell r="C509" t="str">
            <v>Aset Lancar Lainnya</v>
          </cell>
        </row>
        <row r="510">
          <cell r="B510">
            <v>1199010000</v>
          </cell>
          <cell r="C510" t="str">
            <v>Aset Lancar  Lainnya</v>
          </cell>
        </row>
        <row r="511">
          <cell r="B511">
            <v>1200000000</v>
          </cell>
          <cell r="C511" t="str">
            <v>ASET TIDAK LANCAR</v>
          </cell>
        </row>
        <row r="512">
          <cell r="B512">
            <v>1201000000</v>
          </cell>
          <cell r="C512" t="str">
            <v>Piutang Non Usaha</v>
          </cell>
        </row>
        <row r="513">
          <cell r="B513">
            <v>1201100000</v>
          </cell>
          <cell r="C513" t="str">
            <v>Piutang Pihak Ketiga Non Usaha</v>
          </cell>
        </row>
        <row r="514">
          <cell r="B514">
            <v>1201100900</v>
          </cell>
          <cell r="C514" t="str">
            <v xml:space="preserve">Piutang Pihak Ketiga Non Usaha -Provisi Penurunan Nilai (CKPN) </v>
          </cell>
        </row>
        <row r="515">
          <cell r="B515">
            <v>1201200000</v>
          </cell>
          <cell r="C515" t="str">
            <v>Piutang Pihak Berelasi Non Usaha</v>
          </cell>
        </row>
        <row r="516">
          <cell r="B516">
            <v>1201200900</v>
          </cell>
          <cell r="C516" t="str">
            <v xml:space="preserve">Piutang Pihak Berelasi Non Usaha -Provisi Penurunan Nilai (CKPN) </v>
          </cell>
        </row>
        <row r="517">
          <cell r="B517">
            <v>1201300000</v>
          </cell>
          <cell r="C517" t="str">
            <v>Piutang Pihak Ketiga Dalam Proses Penghapusan</v>
          </cell>
        </row>
        <row r="518">
          <cell r="B518">
            <v>1201300900</v>
          </cell>
          <cell r="C518" t="str">
            <v>CKPN Piutang P. Ketiga Dalam Proses Penghapusan</v>
          </cell>
        </row>
        <row r="519">
          <cell r="B519">
            <v>1201400000</v>
          </cell>
          <cell r="C519" t="str">
            <v>Piutang Pihak Berelasi Dalam Proses Penghapusan</v>
          </cell>
        </row>
        <row r="520">
          <cell r="B520">
            <v>1201400900</v>
          </cell>
          <cell r="C520" t="str">
            <v>CKPN Piutang P. Berelasi Dalam Proses Penghapusan</v>
          </cell>
        </row>
        <row r="521">
          <cell r="B521">
            <v>1201500000</v>
          </cell>
          <cell r="C521" t="str">
            <v>Piutang Pihak Berelasi Lain-lain Jangka Panjang</v>
          </cell>
        </row>
        <row r="522">
          <cell r="B522">
            <v>1201500900</v>
          </cell>
          <cell r="C522" t="str">
            <v>CKPN Piutang P.Berelasi Lain-lain Jangka Panjang</v>
          </cell>
        </row>
        <row r="523">
          <cell r="B523">
            <v>1201600000</v>
          </cell>
          <cell r="C523" t="str">
            <v>Piutang Pihak Ketiga Lain-lain Jangka Panjang</v>
          </cell>
        </row>
        <row r="524">
          <cell r="B524">
            <v>1201600900</v>
          </cell>
          <cell r="C524" t="str">
            <v>CKPN Piutang P.Ketiga Lain-lain Jangka Panjang</v>
          </cell>
        </row>
        <row r="525">
          <cell r="B525">
            <v>1203000000</v>
          </cell>
          <cell r="C525" t="str">
            <v>Investasi /Penyertaan Saham</v>
          </cell>
        </row>
        <row r="526">
          <cell r="B526">
            <v>1203010000</v>
          </cell>
          <cell r="C526" t="str">
            <v>Investasi kepada Entitas Anak</v>
          </cell>
        </row>
        <row r="527">
          <cell r="B527">
            <v>1203020000</v>
          </cell>
          <cell r="C527" t="str">
            <v>Investasi kepada Entitas Asosiasi</v>
          </cell>
        </row>
        <row r="528">
          <cell r="B528">
            <v>1203030000</v>
          </cell>
          <cell r="C528" t="str">
            <v>Investasi Surat Berharga</v>
          </cell>
        </row>
        <row r="529">
          <cell r="B529">
            <v>1203040000</v>
          </cell>
          <cell r="C529" t="str">
            <v>Investasi kepada Entitas Cucu</v>
          </cell>
        </row>
        <row r="530">
          <cell r="B530">
            <v>1203050000</v>
          </cell>
          <cell r="C530" t="str">
            <v>Investasi kepada Entitas Pengendalian Bersama (KSO)</v>
          </cell>
        </row>
        <row r="531">
          <cell r="B531">
            <v>1204000000</v>
          </cell>
          <cell r="C531" t="str">
            <v>Properti Investasi</v>
          </cell>
        </row>
        <row r="532">
          <cell r="B532">
            <v>1204010000</v>
          </cell>
          <cell r="C532" t="str">
            <v>Properti  Investasi</v>
          </cell>
        </row>
        <row r="533">
          <cell r="B533">
            <v>1204010001</v>
          </cell>
          <cell r="C533" t="str">
            <v>Akm Peny Properti Investasi</v>
          </cell>
        </row>
        <row r="534">
          <cell r="B534">
            <v>1204010002</v>
          </cell>
          <cell r="C534" t="str">
            <v>Akumulasi Penurunan Nilai Properti Investasi</v>
          </cell>
        </row>
        <row r="535">
          <cell r="B535">
            <v>1204010010</v>
          </cell>
          <cell r="C535" t="str">
            <v>Aset Dalam Konstruksi - Properti Investasi</v>
          </cell>
        </row>
        <row r="536">
          <cell r="B536">
            <v>1204020000</v>
          </cell>
          <cell r="C536" t="str">
            <v>Properti Investasi Bangunan Fasilitas Pelabuhan</v>
          </cell>
        </row>
        <row r="537">
          <cell r="B537">
            <v>1204020001</v>
          </cell>
          <cell r="C537" t="str">
            <v>Akm Peny Properti Investasi - Bangunan Fasilitas Pelabuhan</v>
          </cell>
        </row>
        <row r="538">
          <cell r="B538">
            <v>1204020002</v>
          </cell>
          <cell r="C538" t="str">
            <v>Akumulasi Penurunan Nilai Pi - Bangfaspel</v>
          </cell>
        </row>
        <row r="539">
          <cell r="B539">
            <v>1204020010</v>
          </cell>
          <cell r="C539" t="str">
            <v>Aset Dalam Konstruksi - Pi - Bangfaspel</v>
          </cell>
        </row>
        <row r="540">
          <cell r="B540">
            <v>1204030000</v>
          </cell>
          <cell r="C540" t="str">
            <v>Properti Investasi Jalan dan Bangunan</v>
          </cell>
        </row>
        <row r="541">
          <cell r="B541">
            <v>1204030001</v>
          </cell>
          <cell r="C541" t="str">
            <v>Akm Peny Properti Investasi - Jalan dan Bangunan</v>
          </cell>
        </row>
        <row r="542">
          <cell r="B542">
            <v>1204030002</v>
          </cell>
          <cell r="C542" t="str">
            <v>Akumulasi Penurunan Nilai Pi - Jalan Dan Bangunan</v>
          </cell>
        </row>
        <row r="543">
          <cell r="B543">
            <v>1204030010</v>
          </cell>
          <cell r="C543" t="str">
            <v>Aset Dalam Konstruksi - Pi - Jalan Dan Bangunan</v>
          </cell>
        </row>
        <row r="544">
          <cell r="B544">
            <v>1204040000</v>
          </cell>
          <cell r="C544" t="str">
            <v>Properti Investasi Emplasmen</v>
          </cell>
        </row>
        <row r="545">
          <cell r="B545">
            <v>1204040001</v>
          </cell>
          <cell r="C545" t="str">
            <v>Akm Peny Properti Investasi - Emplasmen</v>
          </cell>
        </row>
        <row r="546">
          <cell r="B546">
            <v>1204040002</v>
          </cell>
          <cell r="C546" t="str">
            <v>Akumulasi Penurunan Nilai Pi - Emplasemen</v>
          </cell>
        </row>
        <row r="547">
          <cell r="B547">
            <v>1204040010</v>
          </cell>
          <cell r="C547" t="str">
            <v>Aset Dalam Konstruksi - Pi - Emplasemen</v>
          </cell>
        </row>
        <row r="548">
          <cell r="B548">
            <v>1205000000</v>
          </cell>
          <cell r="C548" t="str">
            <v>ASET TETAP</v>
          </cell>
        </row>
        <row r="549">
          <cell r="B549">
            <v>1205010000</v>
          </cell>
          <cell r="C549" t="str">
            <v>Aset  Tetap</v>
          </cell>
        </row>
        <row r="550">
          <cell r="B550">
            <v>1205010001</v>
          </cell>
          <cell r="C550" t="str">
            <v>Akum. Penyusutan Aset Tetap</v>
          </cell>
        </row>
        <row r="551">
          <cell r="B551">
            <v>1205010002</v>
          </cell>
          <cell r="C551" t="str">
            <v>CKPN - Aset Tetap</v>
          </cell>
        </row>
        <row r="552">
          <cell r="B552">
            <v>1205010010</v>
          </cell>
          <cell r="C552" t="str">
            <v>Aset Dalam Konstruksi</v>
          </cell>
        </row>
        <row r="553">
          <cell r="B553">
            <v>1205010100</v>
          </cell>
          <cell r="C553" t="str">
            <v>Tanah</v>
          </cell>
        </row>
        <row r="554">
          <cell r="B554">
            <v>1205010102</v>
          </cell>
          <cell r="C554" t="str">
            <v>CKPN Tanah</v>
          </cell>
        </row>
        <row r="555">
          <cell r="B555">
            <v>1205010110</v>
          </cell>
          <cell r="C555" t="str">
            <v>Aset Dalam Konstruksi - Tanah</v>
          </cell>
        </row>
        <row r="556">
          <cell r="B556">
            <v>1205010200</v>
          </cell>
          <cell r="C556" t="str">
            <v>Bangunan Fasilitas Pelabuhan</v>
          </cell>
        </row>
        <row r="557">
          <cell r="B557">
            <v>1205010201</v>
          </cell>
          <cell r="C557" t="str">
            <v>Akumulasi Penyusutan Bangunan Fasilitas Pelabuhan</v>
          </cell>
        </row>
        <row r="558">
          <cell r="B558">
            <v>1205010202</v>
          </cell>
          <cell r="C558" t="str">
            <v>CKPN Bangunan Fasilitas Pelabuhan</v>
          </cell>
        </row>
        <row r="559">
          <cell r="B559">
            <v>1205010210</v>
          </cell>
          <cell r="C559" t="str">
            <v>Aset Dalam Konstruksi - Bangunan Fasilitas Pelabuhan</v>
          </cell>
        </row>
        <row r="560">
          <cell r="B560">
            <v>1205010300</v>
          </cell>
          <cell r="C560" t="str">
            <v>Kapal</v>
          </cell>
        </row>
        <row r="561">
          <cell r="B561">
            <v>1205010301</v>
          </cell>
          <cell r="C561" t="str">
            <v>Akumulasi Penyusutan Kapal</v>
          </cell>
        </row>
        <row r="562">
          <cell r="B562">
            <v>1205010302</v>
          </cell>
          <cell r="C562" t="str">
            <v>CKPN Kapal</v>
          </cell>
        </row>
        <row r="563">
          <cell r="B563">
            <v>1205010310</v>
          </cell>
          <cell r="C563" t="str">
            <v>Aset Dalam Konstruksi - Kapal</v>
          </cell>
        </row>
        <row r="564">
          <cell r="B564">
            <v>1205010400</v>
          </cell>
          <cell r="C564" t="str">
            <v>Alat-Alat Fasilitas Pelabuhan</v>
          </cell>
        </row>
        <row r="565">
          <cell r="B565">
            <v>1205010401</v>
          </cell>
          <cell r="C565" t="str">
            <v>Akumulasi Penyusutan Alat-Alat Fasilitas Pelabuhan</v>
          </cell>
        </row>
        <row r="566">
          <cell r="B566">
            <v>1205010402</v>
          </cell>
          <cell r="C566" t="str">
            <v>CKPN Alat-Alat Fasilitas Pelabuhan</v>
          </cell>
        </row>
        <row r="567">
          <cell r="B567">
            <v>1205010410</v>
          </cell>
          <cell r="C567" t="str">
            <v>Aset Dalam Konstruksi - Alat-Alat Fasilitas Pelabuhan</v>
          </cell>
        </row>
        <row r="568">
          <cell r="B568">
            <v>1205010500</v>
          </cell>
          <cell r="C568" t="str">
            <v>Instalasi Fasilitas Pelabuhan</v>
          </cell>
        </row>
        <row r="569">
          <cell r="B569">
            <v>1205010501</v>
          </cell>
          <cell r="C569" t="str">
            <v>Akumulasi Penyusutan Instalasi Fasilitas Pelabuhan</v>
          </cell>
        </row>
        <row r="570">
          <cell r="B570">
            <v>1205010502</v>
          </cell>
          <cell r="C570" t="str">
            <v>CKPN Instalasi Fasilitas Pelabuhan</v>
          </cell>
        </row>
        <row r="571">
          <cell r="B571">
            <v>1205010510</v>
          </cell>
          <cell r="C571" t="str">
            <v>Aset Dalam Konstruksi - Instalasi Fasilitas Pelabuhan</v>
          </cell>
        </row>
        <row r="572">
          <cell r="B572">
            <v>1205010590</v>
          </cell>
          <cell r="C572" t="str">
            <v>Aset Leasing Instalasi Fasilitas Pelabuhan</v>
          </cell>
        </row>
        <row r="573">
          <cell r="B573">
            <v>1205010591</v>
          </cell>
          <cell r="C573" t="str">
            <v>Akm Peny Aset Leasing Instalasi Fasilitas Pelabuhan</v>
          </cell>
        </row>
        <row r="574">
          <cell r="B574">
            <v>1205010600</v>
          </cell>
          <cell r="C574" t="str">
            <v>Jalan Dan Bangunan</v>
          </cell>
        </row>
        <row r="575">
          <cell r="B575">
            <v>1205010601</v>
          </cell>
          <cell r="C575" t="str">
            <v>Akumulasi Penyusutan Jalan Dan Bangunan</v>
          </cell>
        </row>
        <row r="576">
          <cell r="B576">
            <v>1205010602</v>
          </cell>
          <cell r="C576" t="str">
            <v>CKPN Jalan Dan Bangunan</v>
          </cell>
        </row>
        <row r="577">
          <cell r="B577">
            <v>1205010610</v>
          </cell>
          <cell r="C577" t="str">
            <v>Aset Dalam Konstruksi - Jalan dan Bangunan</v>
          </cell>
        </row>
        <row r="578">
          <cell r="B578">
            <v>1205010700</v>
          </cell>
          <cell r="C578" t="str">
            <v>Peralatan</v>
          </cell>
        </row>
        <row r="579">
          <cell r="B579">
            <v>1205010701</v>
          </cell>
          <cell r="C579" t="str">
            <v>Akumulasi Penyusutan Peralatan</v>
          </cell>
        </row>
        <row r="580">
          <cell r="B580">
            <v>1205010702</v>
          </cell>
          <cell r="C580" t="str">
            <v>CKPN Peralatan</v>
          </cell>
        </row>
        <row r="581">
          <cell r="B581">
            <v>1205010710</v>
          </cell>
          <cell r="C581" t="str">
            <v>Aset Dalam Konstruksi - Peralatan</v>
          </cell>
        </row>
        <row r="582">
          <cell r="B582">
            <v>1205010800</v>
          </cell>
          <cell r="C582" t="str">
            <v>Kendaraan</v>
          </cell>
        </row>
        <row r="583">
          <cell r="B583">
            <v>1205010801</v>
          </cell>
          <cell r="C583" t="str">
            <v>Akumulasi Penyusutan Kendaraan</v>
          </cell>
        </row>
        <row r="584">
          <cell r="B584">
            <v>1205010802</v>
          </cell>
          <cell r="C584" t="str">
            <v>CKPN Kendaraan</v>
          </cell>
        </row>
        <row r="585">
          <cell r="B585">
            <v>1205010810</v>
          </cell>
          <cell r="C585" t="str">
            <v>Aset Dalam Konstruksi - Kendaraan</v>
          </cell>
        </row>
        <row r="586">
          <cell r="B586">
            <v>1205010900</v>
          </cell>
          <cell r="C586" t="str">
            <v>Emplasemen</v>
          </cell>
        </row>
        <row r="587">
          <cell r="B587">
            <v>1205010901</v>
          </cell>
          <cell r="C587" t="str">
            <v>Akumulasi Penyusutan Emplasemen</v>
          </cell>
        </row>
        <row r="588">
          <cell r="B588">
            <v>1205010902</v>
          </cell>
          <cell r="C588" t="str">
            <v>CKPN Emplasemen</v>
          </cell>
        </row>
        <row r="589">
          <cell r="B589">
            <v>1205010910</v>
          </cell>
          <cell r="C589" t="str">
            <v>Aset Dalam Konstruksi - Emplasemen</v>
          </cell>
        </row>
        <row r="590">
          <cell r="B590">
            <v>1206000000</v>
          </cell>
          <cell r="C590" t="str">
            <v>ASET TAK BERWUJUD</v>
          </cell>
        </row>
        <row r="591">
          <cell r="B591">
            <v>1206010000</v>
          </cell>
          <cell r="C591" t="str">
            <v>Goodwill</v>
          </cell>
        </row>
        <row r="592">
          <cell r="B592">
            <v>1206010010</v>
          </cell>
          <cell r="C592" t="str">
            <v>AUC - Goodwill</v>
          </cell>
        </row>
        <row r="593">
          <cell r="B593">
            <v>1206010100</v>
          </cell>
          <cell r="C593" t="str">
            <v>Goodwill - Biaya Perolehan</v>
          </cell>
        </row>
        <row r="594">
          <cell r="B594">
            <v>1206010101</v>
          </cell>
          <cell r="C594" t="str">
            <v>Goodwill - Akumuluasi Amortisasi</v>
          </cell>
        </row>
        <row r="595">
          <cell r="B595">
            <v>1206020000</v>
          </cell>
          <cell r="C595" t="str">
            <v>Lisensi</v>
          </cell>
        </row>
        <row r="596">
          <cell r="B596">
            <v>1206020010</v>
          </cell>
          <cell r="C596" t="str">
            <v>AUC - Lisensi</v>
          </cell>
        </row>
        <row r="597">
          <cell r="B597">
            <v>1206020100</v>
          </cell>
          <cell r="C597" t="str">
            <v>Lisensi - Biaya Perolehan</v>
          </cell>
        </row>
        <row r="598">
          <cell r="B598">
            <v>1206020101</v>
          </cell>
          <cell r="C598" t="str">
            <v>Lisensi - Akumulasi Amortisasi</v>
          </cell>
        </row>
        <row r="599">
          <cell r="B599">
            <v>1206030000</v>
          </cell>
          <cell r="C599" t="str">
            <v>Hak Paten</v>
          </cell>
        </row>
        <row r="600">
          <cell r="B600">
            <v>1206030010</v>
          </cell>
          <cell r="C600" t="str">
            <v>AUC - Hak Paten</v>
          </cell>
        </row>
        <row r="601">
          <cell r="B601">
            <v>1206030100</v>
          </cell>
          <cell r="C601" t="str">
            <v>HP Hak Paten</v>
          </cell>
        </row>
        <row r="602">
          <cell r="B602">
            <v>1206030101</v>
          </cell>
          <cell r="C602" t="str">
            <v>Hak Paten - Akumulasi Amortisasi</v>
          </cell>
        </row>
        <row r="603">
          <cell r="B603">
            <v>1206040000</v>
          </cell>
          <cell r="C603" t="str">
            <v>Pengembangan  Piranti Lunak</v>
          </cell>
        </row>
        <row r="604">
          <cell r="B604">
            <v>1206040010</v>
          </cell>
          <cell r="C604" t="str">
            <v>AUC - Pengembangan  Piranti Lunak</v>
          </cell>
        </row>
        <row r="605">
          <cell r="B605">
            <v>1206040100</v>
          </cell>
          <cell r="C605" t="str">
            <v>Pengembangan Piranti Lunak - Biaya Perolehan</v>
          </cell>
        </row>
        <row r="606">
          <cell r="B606">
            <v>1206040101</v>
          </cell>
          <cell r="C606" t="str">
            <v>Pengembangan Piranti Lunak - Akumulasi Amortisasi</v>
          </cell>
        </row>
        <row r="607">
          <cell r="B607">
            <v>1206050000</v>
          </cell>
          <cell r="C607" t="str">
            <v>Aset Konsesi</v>
          </cell>
        </row>
        <row r="608">
          <cell r="B608">
            <v>1206050001</v>
          </cell>
          <cell r="C608" t="str">
            <v>Akumulasi Amortisasi Aset Konsesi</v>
          </cell>
        </row>
        <row r="609">
          <cell r="B609">
            <v>1206050002</v>
          </cell>
          <cell r="C609" t="str">
            <v>CKPN - Aset konsesi</v>
          </cell>
        </row>
        <row r="610">
          <cell r="B610">
            <v>1206050010</v>
          </cell>
          <cell r="C610" t="str">
            <v>AUC - Aset Konsesi dalam Konstruksi</v>
          </cell>
        </row>
        <row r="611">
          <cell r="B611">
            <v>1206050100</v>
          </cell>
          <cell r="C611" t="str">
            <v>HP Aset Konsesi</v>
          </cell>
        </row>
        <row r="612">
          <cell r="B612">
            <v>1206060000</v>
          </cell>
          <cell r="C612" t="str">
            <v>Aset Tak Berwujud Lainnya</v>
          </cell>
        </row>
        <row r="613">
          <cell r="B613">
            <v>1206060100</v>
          </cell>
          <cell r="C613" t="str">
            <v>HP Perpanjangan Hak atas Tanah/Hak Guna Bangunan</v>
          </cell>
        </row>
        <row r="614">
          <cell r="B614">
            <v>1206060101</v>
          </cell>
          <cell r="C614" t="str">
            <v>Akumulasi Amortisasi Perpanjangan Hak Atas Tanah/HGB</v>
          </cell>
        </row>
        <row r="615">
          <cell r="B615">
            <v>1207000000</v>
          </cell>
          <cell r="C615" t="str">
            <v>ASET PAJAK TANGGUHAAN</v>
          </cell>
        </row>
        <row r="616">
          <cell r="B616">
            <v>1207010000</v>
          </cell>
          <cell r="C616" t="str">
            <v>Aset Pajak Tangguhan</v>
          </cell>
        </row>
        <row r="617">
          <cell r="B617">
            <v>1208000000</v>
          </cell>
          <cell r="C617" t="str">
            <v>ASET TIDAK LANCAR LAINNYA</v>
          </cell>
        </row>
        <row r="618">
          <cell r="B618">
            <v>1208010000</v>
          </cell>
          <cell r="C618" t="str">
            <v xml:space="preserve">Aset Tidak Lancar Lainnya </v>
          </cell>
        </row>
        <row r="619">
          <cell r="B619">
            <v>1208020000</v>
          </cell>
          <cell r="C619" t="str">
            <v>Persediaan Tidak Produktif</v>
          </cell>
        </row>
        <row r="620">
          <cell r="B620">
            <v>1208020100</v>
          </cell>
          <cell r="C620" t="str">
            <v>Persediaan Bahan Bakar Tidak Produktif</v>
          </cell>
        </row>
        <row r="621">
          <cell r="B621">
            <v>1208020200</v>
          </cell>
          <cell r="C621" t="str">
            <v>Persediaan Pelumas Tidak Produktif</v>
          </cell>
        </row>
        <row r="622">
          <cell r="B622">
            <v>1208020300</v>
          </cell>
          <cell r="C622" t="str">
            <v>Persediaan Suku Cadang Kapal Tidak Produktif</v>
          </cell>
        </row>
        <row r="623">
          <cell r="B623">
            <v>1208020400</v>
          </cell>
          <cell r="C623" t="str">
            <v>Persediaan Perlengkapan Operasional Tidak Produktif</v>
          </cell>
        </row>
        <row r="624">
          <cell r="B624">
            <v>1208020500</v>
          </cell>
          <cell r="C624" t="str">
            <v>Persediaan Perlengkapan Kantor Tidak Produktif</v>
          </cell>
        </row>
        <row r="625">
          <cell r="B625">
            <v>1208020600</v>
          </cell>
          <cell r="C625" t="str">
            <v>Persediaan Suku Cadang Inst. Faspel Tidak Produktif</v>
          </cell>
        </row>
        <row r="626">
          <cell r="B626">
            <v>1208020700</v>
          </cell>
          <cell r="C626" t="str">
            <v>Persediaan Suku Cadang Alat Faspel Tidak Produktif</v>
          </cell>
        </row>
        <row r="627">
          <cell r="B627">
            <v>1208020800</v>
          </cell>
          <cell r="C627" t="str">
            <v>Persediaan Suku Cadang Kendaraan Tidak Produktif</v>
          </cell>
        </row>
        <row r="628">
          <cell r="B628">
            <v>1208020900</v>
          </cell>
          <cell r="C628" t="str">
            <v>Persediaan Suku Cadang Peralatan Tidak Produktif</v>
          </cell>
        </row>
        <row r="629">
          <cell r="B629">
            <v>1208021000</v>
          </cell>
          <cell r="C629" t="str">
            <v>Persediaan Pas Pelabuhan Tidak Produktif</v>
          </cell>
        </row>
        <row r="630">
          <cell r="B630">
            <v>1208021100</v>
          </cell>
          <cell r="C630" t="str">
            <v>Persediaan - Obat Obatan Tidak Produktif</v>
          </cell>
        </row>
        <row r="631">
          <cell r="B631">
            <v>1208021200</v>
          </cell>
          <cell r="C631" t="str">
            <v>Persediaan - Bahan Medis/RSP Tidak Produktif</v>
          </cell>
        </row>
        <row r="632">
          <cell r="B632">
            <v>1208021300</v>
          </cell>
          <cell r="C632" t="str">
            <v>Persediaan - Alat Pemadam Kebakaran Tidak Produktif</v>
          </cell>
        </row>
        <row r="633">
          <cell r="B633">
            <v>1208021400</v>
          </cell>
          <cell r="C633" t="str">
            <v>Persediaan - Sisa Konstruksi Bangunan Tidak Produktif</v>
          </cell>
        </row>
        <row r="634">
          <cell r="B634">
            <v>1208021500</v>
          </cell>
          <cell r="C634" t="str">
            <v>Persediaan - Sisa Konstruksi Alat Tidak Produktif</v>
          </cell>
        </row>
        <row r="635">
          <cell r="B635">
            <v>1208021600</v>
          </cell>
          <cell r="C635" t="str">
            <v>Persediaan Lain-lain Tidak Produktif</v>
          </cell>
        </row>
        <row r="636">
          <cell r="B636">
            <v>1208050000</v>
          </cell>
          <cell r="C636" t="str">
            <v>Beban Tangguhan</v>
          </cell>
        </row>
        <row r="637">
          <cell r="B637">
            <v>1208050100</v>
          </cell>
          <cell r="C637" t="str">
            <v>Beban Perpanjangan  Hak Atas Tanah</v>
          </cell>
        </row>
        <row r="638">
          <cell r="B638">
            <v>1208050101</v>
          </cell>
          <cell r="C638" t="str">
            <v>Beban Tangguhan - Perpanjangan Hak Atas Tanah</v>
          </cell>
        </row>
        <row r="639">
          <cell r="B639">
            <v>1208050109</v>
          </cell>
          <cell r="C639" t="str">
            <v>Akumulasi Amortisasi Perpanjangan Hak Atas Tanah</v>
          </cell>
        </row>
        <row r="640">
          <cell r="B640">
            <v>1208050200</v>
          </cell>
          <cell r="C640" t="str">
            <v>Beban Sertifikasi</v>
          </cell>
        </row>
        <row r="641">
          <cell r="B641">
            <v>1208050201</v>
          </cell>
          <cell r="C641" t="str">
            <v>Beban Tangguhan - Sertifikasi</v>
          </cell>
        </row>
        <row r="642">
          <cell r="B642">
            <v>1208050209</v>
          </cell>
          <cell r="C642" t="str">
            <v>Akumulasi Amortisasi Sertifikasi</v>
          </cell>
        </row>
        <row r="643">
          <cell r="B643">
            <v>1208050300</v>
          </cell>
          <cell r="C643" t="str">
            <v>Beban Konsultan &amp; Appraisal</v>
          </cell>
        </row>
        <row r="644">
          <cell r="B644">
            <v>1208050301</v>
          </cell>
          <cell r="C644" t="str">
            <v>Beban Tangguhan - Konsultan &amp; Appraisal</v>
          </cell>
        </row>
        <row r="645">
          <cell r="B645">
            <v>1208050309</v>
          </cell>
          <cell r="C645" t="str">
            <v>Akumulasi Amortisasi Konsultan &amp; Appraisal</v>
          </cell>
        </row>
        <row r="646">
          <cell r="B646">
            <v>1208050400</v>
          </cell>
          <cell r="C646" t="str">
            <v>Beban Pengerukan Kolam dan Alur</v>
          </cell>
        </row>
        <row r="647">
          <cell r="B647">
            <v>1208050401</v>
          </cell>
          <cell r="C647" t="str">
            <v>Beban Tangguhan - Pengerukan Kolam dan Alur</v>
          </cell>
        </row>
        <row r="648">
          <cell r="B648">
            <v>1208050409</v>
          </cell>
          <cell r="C648" t="str">
            <v>Akumulasi Amortisasi Pengerukan Kolam dan Alur</v>
          </cell>
        </row>
        <row r="649">
          <cell r="B649">
            <v>1208050500</v>
          </cell>
          <cell r="C649" t="str">
            <v>Beban Pendidikan</v>
          </cell>
        </row>
        <row r="650">
          <cell r="B650">
            <v>1208050501</v>
          </cell>
          <cell r="C650" t="str">
            <v>Beban Tangguhan - Pendidikan</v>
          </cell>
        </row>
        <row r="651">
          <cell r="B651">
            <v>1208050509</v>
          </cell>
          <cell r="C651" t="str">
            <v>Akumulasi Amortisasi Pendidikan</v>
          </cell>
        </row>
        <row r="652">
          <cell r="B652">
            <v>1208050600</v>
          </cell>
          <cell r="C652" t="str">
            <v>Beban Pendirian dan Perubahan Anggaran Dasar</v>
          </cell>
        </row>
        <row r="653">
          <cell r="B653">
            <v>1208050601</v>
          </cell>
          <cell r="C653" t="str">
            <v>Beban Tangguhan - Pendirian dan Perubahan Anggaran Dasar</v>
          </cell>
        </row>
        <row r="654">
          <cell r="B654">
            <v>1208050609</v>
          </cell>
          <cell r="C654" t="str">
            <v>Akumulasi Amortisasi Pendirian dan Perubahan Anggaran Dasar</v>
          </cell>
        </row>
        <row r="655">
          <cell r="B655">
            <v>1208050700</v>
          </cell>
          <cell r="C655" t="str">
            <v>Beban Akuisisi</v>
          </cell>
        </row>
        <row r="656">
          <cell r="B656">
            <v>1208050701</v>
          </cell>
          <cell r="C656" t="str">
            <v>Beban Tangguhan - Akuisisi</v>
          </cell>
        </row>
        <row r="657">
          <cell r="B657">
            <v>1208050709</v>
          </cell>
          <cell r="C657" t="str">
            <v>Akumulasi Amortisasi Akuisisi</v>
          </cell>
        </row>
        <row r="658">
          <cell r="B658">
            <v>1208050800</v>
          </cell>
          <cell r="C658" t="str">
            <v>Beban litbang yang dilaksanakan sendiri</v>
          </cell>
        </row>
        <row r="659">
          <cell r="B659">
            <v>1208050801</v>
          </cell>
          <cell r="C659" t="str">
            <v>Beban Tangguhan - Litbang yang dilaksanakan sendiri</v>
          </cell>
        </row>
        <row r="660">
          <cell r="B660">
            <v>1208050809</v>
          </cell>
          <cell r="C660" t="str">
            <v>Akumulasi Amortisasi Litbang yang dilaksanakan sendiri</v>
          </cell>
        </row>
        <row r="661">
          <cell r="B661">
            <v>1208050900</v>
          </cell>
          <cell r="C661" t="str">
            <v>Beban Survey</v>
          </cell>
        </row>
        <row r="662">
          <cell r="B662">
            <v>1208050901</v>
          </cell>
          <cell r="C662" t="str">
            <v>Beban Tangguhan - Survey</v>
          </cell>
        </row>
        <row r="663">
          <cell r="B663">
            <v>1208050909</v>
          </cell>
          <cell r="C663" t="str">
            <v>Akumulasi Amortisasi Survey</v>
          </cell>
        </row>
        <row r="664">
          <cell r="B664">
            <v>1208051000</v>
          </cell>
          <cell r="C664" t="str">
            <v>Beban Docking</v>
          </cell>
        </row>
        <row r="665">
          <cell r="B665">
            <v>1208051001</v>
          </cell>
          <cell r="C665" t="str">
            <v>Beban Tangguhan - Docking</v>
          </cell>
        </row>
        <row r="666">
          <cell r="B666">
            <v>1208051009</v>
          </cell>
          <cell r="C666" t="str">
            <v>Akumulasi Amortisasi Docking</v>
          </cell>
        </row>
        <row r="667">
          <cell r="B667">
            <v>1208051100</v>
          </cell>
          <cell r="C667" t="str">
            <v>Beban Penerbitan Obligasi</v>
          </cell>
        </row>
        <row r="668">
          <cell r="B668">
            <v>1208051101</v>
          </cell>
          <cell r="C668" t="str">
            <v>Beban Tangguhan - Penerbitan Obligasi</v>
          </cell>
        </row>
        <row r="669">
          <cell r="B669">
            <v>1208051109</v>
          </cell>
          <cell r="C669" t="str">
            <v>Akumulasi Amortisasi Penerbitan Obligasi</v>
          </cell>
        </row>
        <row r="670">
          <cell r="B670">
            <v>1208080000</v>
          </cell>
          <cell r="C670" t="str">
            <v>Uang Jaminan</v>
          </cell>
        </row>
        <row r="671">
          <cell r="B671">
            <v>1208080100</v>
          </cell>
          <cell r="C671" t="str">
            <v>Uang Jaminan PDAM</v>
          </cell>
        </row>
        <row r="672">
          <cell r="B672">
            <v>1208080200</v>
          </cell>
          <cell r="C672" t="str">
            <v>Uang Jaminan PLN</v>
          </cell>
        </row>
        <row r="673">
          <cell r="B673">
            <v>1208080300</v>
          </cell>
          <cell r="C673" t="str">
            <v>Uang Jaminan Telkom</v>
          </cell>
        </row>
        <row r="674">
          <cell r="B674">
            <v>1208080400</v>
          </cell>
          <cell r="C674" t="str">
            <v>Uang Jaminan Lain</v>
          </cell>
        </row>
        <row r="675">
          <cell r="B675">
            <v>1208080500</v>
          </cell>
          <cell r="C675" t="str">
            <v>Uang Jaminan Lelang</v>
          </cell>
        </row>
        <row r="676">
          <cell r="B676">
            <v>1208090000</v>
          </cell>
          <cell r="C676" t="str">
            <v>Aset Tidak Berfungsi</v>
          </cell>
        </row>
        <row r="677">
          <cell r="B677">
            <v>1208090100</v>
          </cell>
          <cell r="C677" t="str">
            <v>Bangunan Faspel Tidak Berfungsi</v>
          </cell>
        </row>
        <row r="678">
          <cell r="B678">
            <v>1208090200</v>
          </cell>
          <cell r="C678" t="str">
            <v>Kapal Tidak Berfungsi</v>
          </cell>
        </row>
        <row r="679">
          <cell r="B679">
            <v>1208090300</v>
          </cell>
          <cell r="C679" t="str">
            <v>Alat-alat Faspel Tidak Berfungsi</v>
          </cell>
        </row>
        <row r="680">
          <cell r="B680">
            <v>1208090400</v>
          </cell>
          <cell r="C680" t="str">
            <v>Instalasi Faspel Tidak Berfungsi</v>
          </cell>
        </row>
        <row r="681">
          <cell r="B681">
            <v>1208090500</v>
          </cell>
          <cell r="C681" t="str">
            <v>Jalan dan Bangunan Tidak Berfungsi</v>
          </cell>
        </row>
        <row r="682">
          <cell r="B682">
            <v>1208090600</v>
          </cell>
          <cell r="C682" t="str">
            <v>Peralatan Tidak Berfungsi</v>
          </cell>
        </row>
        <row r="683">
          <cell r="B683">
            <v>1208090700</v>
          </cell>
          <cell r="C683" t="str">
            <v>Kendaraan Tidak Berfungsi</v>
          </cell>
        </row>
        <row r="684">
          <cell r="B684">
            <v>1208090800</v>
          </cell>
          <cell r="C684" t="str">
            <v>Emplasemen Tidak Berfungsi</v>
          </cell>
        </row>
        <row r="685">
          <cell r="B685">
            <v>1209010000</v>
          </cell>
          <cell r="C685" t="str">
            <v>Aset Hak Guna (Right-of-Use Assets)</v>
          </cell>
        </row>
        <row r="686">
          <cell r="B686">
            <v>1209010000</v>
          </cell>
          <cell r="C686" t="str">
            <v>Aset Hak Guna (Right-of-Use Assets)</v>
          </cell>
        </row>
        <row r="687">
          <cell r="B687">
            <v>1209010001</v>
          </cell>
          <cell r="C687" t="str">
            <v>Akumulasi Penyusutan Aset Hak Guna</v>
          </cell>
        </row>
        <row r="688">
          <cell r="B688">
            <v>1209010100</v>
          </cell>
          <cell r="C688" t="str">
            <v>Aset Hak Guna Tanah</v>
          </cell>
        </row>
        <row r="689">
          <cell r="B689">
            <v>1209010101</v>
          </cell>
          <cell r="C689" t="str">
            <v>Akm Peny AHG Tanah</v>
          </cell>
        </row>
        <row r="690">
          <cell r="B690">
            <v>1209010200</v>
          </cell>
          <cell r="C690" t="str">
            <v>Aset Hak Guna Bangunan Fasilitas Pelabuhan</v>
          </cell>
        </row>
        <row r="691">
          <cell r="B691">
            <v>1209010201</v>
          </cell>
          <cell r="C691" t="str">
            <v>Akm Peny AHG Bangunan Fasilitas Pelabuhan</v>
          </cell>
        </row>
        <row r="692">
          <cell r="B692">
            <v>1209010300</v>
          </cell>
          <cell r="C692" t="str">
            <v>Aset Hak Guna Kapal</v>
          </cell>
        </row>
        <row r="693">
          <cell r="B693">
            <v>1209010301</v>
          </cell>
          <cell r="C693" t="str">
            <v>Akm Peny AHG Kapal</v>
          </cell>
        </row>
        <row r="694">
          <cell r="B694">
            <v>1209010400</v>
          </cell>
          <cell r="C694" t="str">
            <v>Aset Hak Guna Alat-Alat Fasilitas Pelabuhan</v>
          </cell>
        </row>
        <row r="695">
          <cell r="B695">
            <v>1209010401</v>
          </cell>
          <cell r="C695" t="str">
            <v>Akm Peny AHG Alat-Alat Fasilitas Pelabuhan</v>
          </cell>
        </row>
        <row r="696">
          <cell r="B696">
            <v>1209010500</v>
          </cell>
          <cell r="C696" t="str">
            <v>Aset Hak Guna Instalasi Fasilitas Pelabuhan</v>
          </cell>
        </row>
        <row r="697">
          <cell r="B697">
            <v>1209010501</v>
          </cell>
          <cell r="C697" t="str">
            <v>Akm Peny AHG Instalasi Fasilitas Pelabuhan</v>
          </cell>
        </row>
        <row r="698">
          <cell r="B698">
            <v>1209010600</v>
          </cell>
          <cell r="C698" t="str">
            <v>Aset Hak Guna Jalan Dan Bangunan</v>
          </cell>
        </row>
        <row r="699">
          <cell r="B699">
            <v>1209010601</v>
          </cell>
          <cell r="C699" t="str">
            <v>Akm Peny AHG Jalan Dan Bangunan</v>
          </cell>
        </row>
        <row r="700">
          <cell r="B700">
            <v>1209010700</v>
          </cell>
          <cell r="C700" t="str">
            <v>Aset Hak Guna Peralatan</v>
          </cell>
        </row>
        <row r="701">
          <cell r="B701">
            <v>1209010701</v>
          </cell>
          <cell r="C701" t="str">
            <v>Akm Peny AHG Peralatan</v>
          </cell>
        </row>
        <row r="702">
          <cell r="B702">
            <v>1209010800</v>
          </cell>
          <cell r="C702" t="str">
            <v>Aset Hak Guna Kendaraan</v>
          </cell>
        </row>
        <row r="703">
          <cell r="B703">
            <v>1209010801</v>
          </cell>
          <cell r="C703" t="str">
            <v>Akm Peny AHG Kendaraan</v>
          </cell>
        </row>
        <row r="704">
          <cell r="B704">
            <v>1209010900</v>
          </cell>
          <cell r="C704" t="str">
            <v>Aset Hak Guna Emplasemen</v>
          </cell>
        </row>
        <row r="705">
          <cell r="B705">
            <v>1209010901</v>
          </cell>
          <cell r="C705" t="str">
            <v>Akm Peny AHG Emplasemen</v>
          </cell>
        </row>
        <row r="706">
          <cell r="B706">
            <v>1210000000</v>
          </cell>
          <cell r="C706" t="str">
            <v>Aset Kerjasama Operasi (KSO)</v>
          </cell>
        </row>
        <row r="707">
          <cell r="B707">
            <v>1210010100</v>
          </cell>
          <cell r="C707" t="str">
            <v>Aset Kerjasama Operasi-Tanah dan Hak Atas Tanah</v>
          </cell>
        </row>
        <row r="708">
          <cell r="B708">
            <v>1210010200</v>
          </cell>
          <cell r="C708" t="str">
            <v xml:space="preserve">Aset Kerjasama Operasi-Bangunan Fasilitas </v>
          </cell>
        </row>
        <row r="709">
          <cell r="B709">
            <v>1210010300</v>
          </cell>
          <cell r="C709" t="str">
            <v>Aset Kerjasama Operasi-Kapal</v>
          </cell>
        </row>
        <row r="710">
          <cell r="B710">
            <v>1210010400</v>
          </cell>
          <cell r="C710" t="str">
            <v xml:space="preserve">Aset Kerjasama Operasi-Alat-Alat Fasilitas </v>
          </cell>
        </row>
        <row r="711">
          <cell r="B711">
            <v>1210010500</v>
          </cell>
          <cell r="C711" t="str">
            <v xml:space="preserve">Aset Kerjasama Operasi-Instalasi Fasilitas </v>
          </cell>
        </row>
        <row r="712">
          <cell r="B712">
            <v>1210010600</v>
          </cell>
          <cell r="C712" t="str">
            <v xml:space="preserve">Aset Kerjasama Operasi-Jalan, Bangunan, Sarana dan Prasarana </v>
          </cell>
        </row>
        <row r="713">
          <cell r="B713">
            <v>1210010700</v>
          </cell>
          <cell r="C713" t="str">
            <v>Aset Kerjasama Operasi-Peralatan dan Perlengkapan</v>
          </cell>
        </row>
        <row r="714">
          <cell r="B714">
            <v>1210010800</v>
          </cell>
          <cell r="C714" t="str">
            <v>Aset Kerjasama Operasi-Kendaraan</v>
          </cell>
        </row>
        <row r="715">
          <cell r="B715">
            <v>1210010900</v>
          </cell>
          <cell r="C715" t="str">
            <v>Aset Kerjasama Operasi-Emplasemen</v>
          </cell>
        </row>
        <row r="716">
          <cell r="B716">
            <v>1210010001</v>
          </cell>
          <cell r="C716" t="str">
            <v>Akum. Penyusutan Aset Kerjasama Operasi (KSO)</v>
          </cell>
        </row>
        <row r="717">
          <cell r="B717">
            <v>1210010101</v>
          </cell>
          <cell r="C717" t="str">
            <v>Akumulasi Penyusutan–Aset KSO Tanah</v>
          </cell>
        </row>
        <row r="718">
          <cell r="B718">
            <v>1210010201</v>
          </cell>
          <cell r="C718" t="str">
            <v>Akumulasi Penyusutan–Aset KSO-Bangunan Fasilitas</v>
          </cell>
        </row>
        <row r="719">
          <cell r="B719">
            <v>1210010301</v>
          </cell>
          <cell r="C719" t="str">
            <v>Akumulasi Penyusutan–Aset KSO-Kapal</v>
          </cell>
        </row>
        <row r="720">
          <cell r="B720">
            <v>1210010401</v>
          </cell>
          <cell r="C720" t="str">
            <v>Akumulasi Penyusutan–Aset KSO-Alat-Alat Fasilitas</v>
          </cell>
        </row>
        <row r="721">
          <cell r="B721">
            <v>1210010501</v>
          </cell>
          <cell r="C721" t="str">
            <v>Akumulasi Penyusutan–Aset KSO-Instalasi Fasilitas</v>
          </cell>
        </row>
        <row r="722">
          <cell r="B722">
            <v>1210010601</v>
          </cell>
          <cell r="C722" t="str">
            <v xml:space="preserve">Akumulasi Penyusutan–Aset KSO-Jalan, Bangunan, Sarana dan Prasarana </v>
          </cell>
        </row>
        <row r="723">
          <cell r="B723">
            <v>1210010701</v>
          </cell>
          <cell r="C723" t="str">
            <v>Akumulasi Penyusutan–Aset KSO-Peralatan dan Perlengkapan</v>
          </cell>
        </row>
        <row r="724">
          <cell r="B724">
            <v>1210010801</v>
          </cell>
          <cell r="C724" t="str">
            <v>Akumulasi Penyusutan–Aset KSO-Kendaraan</v>
          </cell>
        </row>
        <row r="725">
          <cell r="B725">
            <v>1210010901</v>
          </cell>
          <cell r="C725" t="str">
            <v>Akumulasi Penyusutan–Aset KSO-Emplasemen</v>
          </cell>
        </row>
        <row r="726">
          <cell r="B726">
            <v>2000000000</v>
          </cell>
          <cell r="C726" t="str">
            <v>LIABILITAS</v>
          </cell>
        </row>
        <row r="727">
          <cell r="B727">
            <v>2100000000</v>
          </cell>
          <cell r="C727" t="str">
            <v>LIABILITAS Jangka Pendek</v>
          </cell>
        </row>
        <row r="728">
          <cell r="B728">
            <v>2101000000</v>
          </cell>
          <cell r="C728" t="str">
            <v>Utang Usaha</v>
          </cell>
        </row>
        <row r="729">
          <cell r="B729">
            <v>2101010000</v>
          </cell>
          <cell r="C729" t="str">
            <v xml:space="preserve">Utang Usaha Kepada Pihak Ketiga </v>
          </cell>
        </row>
        <row r="730">
          <cell r="B730">
            <v>2101010100</v>
          </cell>
          <cell r="C730" t="str">
            <v>Utang Usaha Revaluasi Mata Uang Asing Pihak Ketiga</v>
          </cell>
        </row>
        <row r="731">
          <cell r="B731">
            <v>2101020000</v>
          </cell>
          <cell r="C731" t="str">
            <v xml:space="preserve">Utang Usaha Kepada Pihak Berelasi </v>
          </cell>
        </row>
        <row r="732">
          <cell r="B732">
            <v>2101020100</v>
          </cell>
          <cell r="C732" t="str">
            <v>Utang Usaha Revaluasi Mata Uang Asing Pihak Berelasi</v>
          </cell>
        </row>
        <row r="733">
          <cell r="B733">
            <v>2102000000</v>
          </cell>
          <cell r="C733" t="str">
            <v>Beban Akrual</v>
          </cell>
        </row>
        <row r="734">
          <cell r="B734">
            <v>2102010000</v>
          </cell>
          <cell r="C734" t="str">
            <v>Bunga pinjaman Kredit Modal Kerja Pihak Ketiga</v>
          </cell>
        </row>
        <row r="735">
          <cell r="B735">
            <v>2102010100</v>
          </cell>
          <cell r="C735" t="str">
            <v>Revaluasi Bunga Pinjaman KMK Pihak Ketiga</v>
          </cell>
        </row>
        <row r="736">
          <cell r="B736">
            <v>2105070000</v>
          </cell>
          <cell r="C736" t="str">
            <v>Utang Bank Pihak Ketiga Jangka Pendek</v>
          </cell>
        </row>
        <row r="737">
          <cell r="B737">
            <v>2105070100</v>
          </cell>
          <cell r="C737" t="str">
            <v>Revaluasi Utang Bank Pihak Ketiga Jangka Pendek</v>
          </cell>
        </row>
        <row r="738">
          <cell r="B738">
            <v>2102020000</v>
          </cell>
          <cell r="C738" t="str">
            <v>Bunga pinjaman Kredit Modal Kerja Pihak Berelasi</v>
          </cell>
        </row>
        <row r="739">
          <cell r="B739">
            <v>2102020100</v>
          </cell>
          <cell r="C739" t="str">
            <v>Revaluasi Bunga Pinjaman KMK Pihak Berelasi</v>
          </cell>
        </row>
        <row r="740">
          <cell r="B740">
            <v>2105080000</v>
          </cell>
          <cell r="C740" t="str">
            <v>Utang Bank Pihak Berelasi Jangka Pendek</v>
          </cell>
        </row>
        <row r="741">
          <cell r="B741">
            <v>2105080100</v>
          </cell>
          <cell r="C741" t="str">
            <v>Revaluasi Utang Bank Pihak Berelasi Jangka Pendek</v>
          </cell>
        </row>
        <row r="742">
          <cell r="B742">
            <v>2102030000</v>
          </cell>
          <cell r="C742" t="str">
            <v>Bunga pinjaman Kredit Investasi Pihak Ketiga</v>
          </cell>
        </row>
        <row r="743">
          <cell r="B743">
            <v>2102030100</v>
          </cell>
          <cell r="C743" t="str">
            <v>Reval Bunga Pinjaman Kredit Investasi P.Ketiga</v>
          </cell>
        </row>
        <row r="744">
          <cell r="B744">
            <v>2102040000</v>
          </cell>
          <cell r="C744" t="str">
            <v>Bunga pinjaman Kredit Investasi Pihak Berelasi</v>
          </cell>
        </row>
        <row r="745">
          <cell r="B745">
            <v>2102040100</v>
          </cell>
          <cell r="C745" t="str">
            <v>Reval Bunga Pinjaman Kredit Investasi P.Berelasi</v>
          </cell>
        </row>
        <row r="746">
          <cell r="B746">
            <v>2102050000</v>
          </cell>
          <cell r="C746" t="str">
            <v>Bunga sewa pembiayaan Pihak Ketiga</v>
          </cell>
        </row>
        <row r="747">
          <cell r="B747">
            <v>2102050100</v>
          </cell>
          <cell r="C747" t="str">
            <v>Revaluasi Bunga Sewa Pembiayaan Pihak Ketiga</v>
          </cell>
        </row>
        <row r="748">
          <cell r="B748">
            <v>2102060000</v>
          </cell>
          <cell r="C748" t="str">
            <v>Bunga sewa pembiayaan Pihak Berelasi</v>
          </cell>
        </row>
        <row r="749">
          <cell r="B749">
            <v>2102060100</v>
          </cell>
          <cell r="C749" t="str">
            <v>Revaluasi Bunga Sewa Pembiayaan Pihak Berelasi</v>
          </cell>
        </row>
        <row r="750">
          <cell r="B750">
            <v>2102070000</v>
          </cell>
          <cell r="C750" t="str">
            <v>Biaya YMHD Imbalan Kerja</v>
          </cell>
        </row>
        <row r="751">
          <cell r="B751">
            <v>2102080000</v>
          </cell>
          <cell r="C751" t="str">
            <v>Biaya YMHD Bahan</v>
          </cell>
        </row>
        <row r="752">
          <cell r="B752">
            <v>2102090000</v>
          </cell>
          <cell r="C752" t="str">
            <v>Biaya YMHD Pemeliharaan</v>
          </cell>
        </row>
        <row r="753">
          <cell r="B753">
            <v>2102100000</v>
          </cell>
          <cell r="C753" t="str">
            <v>Biaya YMHD Pajak dan Retribusi</v>
          </cell>
        </row>
        <row r="754">
          <cell r="B754">
            <v>2102110000</v>
          </cell>
          <cell r="C754" t="str">
            <v>Biaya YMHD Jasa Konsultan dan Audit</v>
          </cell>
        </row>
        <row r="755">
          <cell r="B755">
            <v>2102120000</v>
          </cell>
          <cell r="C755" t="str">
            <v>Biaya YMHD Pendidikan dan Latihan</v>
          </cell>
        </row>
        <row r="756">
          <cell r="B756">
            <v>2102130000</v>
          </cell>
          <cell r="C756" t="str">
            <v>Biaya YMHD Penanganan Perkara Hukum</v>
          </cell>
        </row>
        <row r="757">
          <cell r="B757">
            <v>2102140000</v>
          </cell>
          <cell r="C757" t="str">
            <v>Biaya YMHD Pengembangan  Usaha</v>
          </cell>
        </row>
        <row r="758">
          <cell r="B758">
            <v>2102150000</v>
          </cell>
          <cell r="C758" t="str">
            <v>Biaya YMHD Denda, Ganti Rugi / Klaim</v>
          </cell>
        </row>
        <row r="759">
          <cell r="B759">
            <v>2102160000</v>
          </cell>
          <cell r="C759" t="str">
            <v>Biaya YMHD Perjalanan Dinas</v>
          </cell>
        </row>
        <row r="760">
          <cell r="B760">
            <v>2102170000</v>
          </cell>
          <cell r="C760" t="str">
            <v>Biaya YMHD Keamanan</v>
          </cell>
        </row>
        <row r="761">
          <cell r="B761">
            <v>2102180000</v>
          </cell>
          <cell r="C761" t="str">
            <v>Biaya YMHD Survey</v>
          </cell>
        </row>
        <row r="762">
          <cell r="B762">
            <v>2102190000</v>
          </cell>
          <cell r="C762" t="str">
            <v>Biaya YMHD Pakaian Dinas</v>
          </cell>
        </row>
        <row r="763">
          <cell r="B763">
            <v>2102200000</v>
          </cell>
          <cell r="C763" t="str">
            <v>Biaya YMHD Olah Raga</v>
          </cell>
        </row>
        <row r="764">
          <cell r="B764">
            <v>2102210100</v>
          </cell>
          <cell r="C764" t="str">
            <v>Biaya YMHD Dewan Komisaris dan Direksi</v>
          </cell>
        </row>
        <row r="765">
          <cell r="B765">
            <v>2102220000</v>
          </cell>
          <cell r="C765" t="str">
            <v>Biaya YMHD Sumbangan</v>
          </cell>
        </row>
        <row r="766">
          <cell r="B766">
            <v>2102230000</v>
          </cell>
          <cell r="C766" t="str">
            <v>Biaya YMHD Kesehatan</v>
          </cell>
        </row>
        <row r="767">
          <cell r="B767">
            <v>2102240000</v>
          </cell>
          <cell r="C767" t="str">
            <v>Biaya YMHD Asuransi</v>
          </cell>
        </row>
        <row r="768">
          <cell r="B768">
            <v>2102250000</v>
          </cell>
          <cell r="C768" t="str">
            <v>Biaya YMHD Sewa</v>
          </cell>
        </row>
        <row r="769">
          <cell r="B769">
            <v>2102260000</v>
          </cell>
          <cell r="C769" t="str">
            <v>Biaya YMHD KSMU</v>
          </cell>
        </row>
        <row r="770">
          <cell r="B770">
            <v>2102270000</v>
          </cell>
          <cell r="C770" t="str">
            <v>Biaya YMHD Administrasi Kantor</v>
          </cell>
        </row>
        <row r="771">
          <cell r="B771">
            <v>2102280000</v>
          </cell>
          <cell r="C771" t="str">
            <v>Biaya YMHD Umum</v>
          </cell>
        </row>
        <row r="772">
          <cell r="B772">
            <v>2102290000</v>
          </cell>
          <cell r="C772" t="str">
            <v>Biaya YMHD Anak Perusahaan / Unit Usaha</v>
          </cell>
        </row>
        <row r="773">
          <cell r="B773">
            <v>2102300000</v>
          </cell>
          <cell r="C773" t="str">
            <v>Biaya YMHD Lain-lain</v>
          </cell>
        </row>
        <row r="774">
          <cell r="B774">
            <v>2103000000</v>
          </cell>
          <cell r="C774" t="str">
            <v>Utang Pajak</v>
          </cell>
        </row>
        <row r="775">
          <cell r="B775">
            <v>2103010100</v>
          </cell>
          <cell r="C775" t="str">
            <v>Utang PPh Pasal 4 ayat (2)</v>
          </cell>
        </row>
        <row r="776">
          <cell r="B776">
            <v>2103010200</v>
          </cell>
          <cell r="C776" t="str">
            <v>Utang PPh Pasal 15</v>
          </cell>
        </row>
        <row r="777">
          <cell r="B777">
            <v>2103010300</v>
          </cell>
          <cell r="C777" t="str">
            <v>Utang PPh Pasal 21</v>
          </cell>
        </row>
        <row r="778">
          <cell r="B778">
            <v>2103010400</v>
          </cell>
          <cell r="C778" t="str">
            <v>Utang PPh Pasal 22</v>
          </cell>
        </row>
        <row r="779">
          <cell r="B779">
            <v>2103010500</v>
          </cell>
          <cell r="C779" t="str">
            <v>Utang PPh Pasal 23</v>
          </cell>
        </row>
        <row r="780">
          <cell r="B780">
            <v>2103010600</v>
          </cell>
          <cell r="C780" t="str">
            <v>Utang PPh Pasal 24</v>
          </cell>
        </row>
        <row r="781">
          <cell r="B781">
            <v>2103010700</v>
          </cell>
          <cell r="C781" t="str">
            <v>Utang PPh Pasal 25</v>
          </cell>
        </row>
        <row r="782">
          <cell r="B782">
            <v>2103010800</v>
          </cell>
          <cell r="C782" t="str">
            <v>Utang PPh Pasal 26</v>
          </cell>
        </row>
        <row r="783">
          <cell r="B783">
            <v>2103010900</v>
          </cell>
          <cell r="C783" t="str">
            <v>Utang PPh Pasal 29</v>
          </cell>
        </row>
        <row r="784">
          <cell r="B784">
            <v>2103011000</v>
          </cell>
          <cell r="C784" t="str">
            <v>Utang SKPKB PPh</v>
          </cell>
        </row>
        <row r="785">
          <cell r="B785">
            <v>2103011100</v>
          </cell>
          <cell r="C785" t="str">
            <v>Utang SKPKB</v>
          </cell>
        </row>
        <row r="786">
          <cell r="B786">
            <v>2103011200</v>
          </cell>
          <cell r="C786" t="str">
            <v>Utang PPh Pasal 4 ayat (2) Sewa Tanah/Bangunan</v>
          </cell>
        </row>
        <row r="787">
          <cell r="B787">
            <v>2103020000</v>
          </cell>
          <cell r="C787" t="str">
            <v>Utang Pajak Pertambahan Nilai (PPN)</v>
          </cell>
        </row>
        <row r="788">
          <cell r="B788">
            <v>2103020110</v>
          </cell>
          <cell r="C788" t="str">
            <v>Utang PPN Keluaran</v>
          </cell>
        </row>
        <row r="789">
          <cell r="B789">
            <v>2103020120</v>
          </cell>
          <cell r="C789" t="str">
            <v>Utang PPN Keluaran WAPU</v>
          </cell>
        </row>
        <row r="790">
          <cell r="B790">
            <v>2103020210</v>
          </cell>
          <cell r="C790" t="str">
            <v>Utang PPN Masukan</v>
          </cell>
        </row>
        <row r="791">
          <cell r="B791">
            <v>2103020220</v>
          </cell>
          <cell r="C791" t="str">
            <v>Utang PPN Masukan WAPU</v>
          </cell>
        </row>
        <row r="792">
          <cell r="B792">
            <v>2103020300</v>
          </cell>
          <cell r="C792" t="str">
            <v>Utang Surat Ketetapan Pajak Kurang Bayar - SKPKB</v>
          </cell>
        </row>
        <row r="793">
          <cell r="B793">
            <v>2103030000</v>
          </cell>
          <cell r="C793" t="str">
            <v>Utang Pajak dan Kontribusi Daerah</v>
          </cell>
        </row>
        <row r="794">
          <cell r="B794">
            <v>2103030100</v>
          </cell>
          <cell r="C794" t="str">
            <v>Utang Pajak Bumi dan Bangunan &amp; BPHTB</v>
          </cell>
        </row>
        <row r="795">
          <cell r="B795">
            <v>2103030200</v>
          </cell>
          <cell r="C795" t="str">
            <v>Utang Pajak Kendaraan</v>
          </cell>
        </row>
        <row r="796">
          <cell r="B796">
            <v>2103030300</v>
          </cell>
          <cell r="C796" t="str">
            <v>Utang Pajak Hotel, Restoran, dan Hiburan</v>
          </cell>
        </row>
        <row r="797">
          <cell r="B797">
            <v>2103039900</v>
          </cell>
          <cell r="C797" t="str">
            <v>Utang Pajak dan Kontribusi Daerah Lainnya</v>
          </cell>
        </row>
        <row r="798">
          <cell r="B798">
            <v>2104000000</v>
          </cell>
          <cell r="C798" t="str">
            <v>Liabilitas Imbalan Kerja Jangka Pendek</v>
          </cell>
        </row>
        <row r="799">
          <cell r="B799">
            <v>2104010000</v>
          </cell>
          <cell r="C799" t="str">
            <v>Liabilitas Imbalan Kerja Jangka Pndek</v>
          </cell>
        </row>
        <row r="800">
          <cell r="B800">
            <v>2105000000</v>
          </cell>
          <cell r="C800" t="str">
            <v>Utang Bank dan Bagian Lancar Liabilitas Jangka Panjang</v>
          </cell>
        </row>
        <row r="801">
          <cell r="B801">
            <v>2105010000</v>
          </cell>
          <cell r="C801" t="str">
            <v>Utang Bank Pihak Ketiga Yang Jatuh Tempo</v>
          </cell>
        </row>
        <row r="802">
          <cell r="B802">
            <v>2105010100</v>
          </cell>
          <cell r="C802" t="str">
            <v>Revaluasi Utang Bank Pihak Ketiga Yang Jth Tempo</v>
          </cell>
        </row>
        <row r="803">
          <cell r="B803">
            <v>2105020000</v>
          </cell>
          <cell r="C803" t="str">
            <v>Utang Bank Pihak Berelasi Yang Jatuh Tempo</v>
          </cell>
        </row>
        <row r="804">
          <cell r="B804">
            <v>2105020100</v>
          </cell>
          <cell r="C804" t="str">
            <v>Revaluasi Utang Bank Pihak Berelasi Jth Tempo</v>
          </cell>
        </row>
        <row r="805">
          <cell r="B805">
            <v>2105030000</v>
          </cell>
          <cell r="C805" t="str">
            <v>Utang Kepada Negara Yang Jatuh Tempo</v>
          </cell>
        </row>
        <row r="806">
          <cell r="B806">
            <v>2105040000</v>
          </cell>
          <cell r="C806" t="str">
            <v>Utang Sewa Pembiayaan Pihak Ketiga Yang Jatuh Tempo</v>
          </cell>
        </row>
        <row r="807">
          <cell r="B807">
            <v>2105040100</v>
          </cell>
          <cell r="C807" t="str">
            <v>Revaluasi Utang Sewa Pembiayaan P.Ketiga J.Tempo</v>
          </cell>
        </row>
        <row r="808">
          <cell r="B808">
            <v>2105050000</v>
          </cell>
          <cell r="C808" t="str">
            <v>Utang Sewa Pembiayaan Pihak Berelasi Yang Jatuh Tempo</v>
          </cell>
        </row>
        <row r="809">
          <cell r="B809">
            <v>2105050100</v>
          </cell>
          <cell r="C809" t="str">
            <v>Revaluasi Utang Sewa Pembiayaan P.Berelasi J.Tempo</v>
          </cell>
        </row>
        <row r="810">
          <cell r="B810">
            <v>2105060000</v>
          </cell>
          <cell r="C810" t="str">
            <v>Utang Obligasi</v>
          </cell>
        </row>
        <row r="811">
          <cell r="B811">
            <v>2105060100</v>
          </cell>
          <cell r="C811" t="str">
            <v>Revaluasi Utang Obligasi Jangka Pendek</v>
          </cell>
        </row>
        <row r="812">
          <cell r="B812">
            <v>2106000000</v>
          </cell>
          <cell r="C812" t="str">
            <v>Liabilitas Keuangan Jangka Pendek Lainnya</v>
          </cell>
        </row>
        <row r="813">
          <cell r="B813">
            <v>2106010000</v>
          </cell>
          <cell r="C813" t="str">
            <v>Utang Non-Usaha Pihak Ketiga</v>
          </cell>
        </row>
        <row r="814">
          <cell r="B814">
            <v>2106010100</v>
          </cell>
          <cell r="C814" t="str">
            <v>Utang Non-Usaha Reval Mata Uang Asing Pihak Ketiga</v>
          </cell>
        </row>
        <row r="815">
          <cell r="B815">
            <v>2106020000</v>
          </cell>
          <cell r="C815" t="str">
            <v>Utang Non-Usaha Pihak Berelasi</v>
          </cell>
        </row>
        <row r="816">
          <cell r="B816">
            <v>2106020100</v>
          </cell>
          <cell r="C816" t="str">
            <v>Utang Non-Usaha Reval Mata Uang Asing P. Berelasi</v>
          </cell>
        </row>
        <row r="817">
          <cell r="B817">
            <v>2106030000</v>
          </cell>
          <cell r="C817" t="str">
            <v>Utang Reduksi Pendapatan</v>
          </cell>
        </row>
        <row r="818">
          <cell r="B818">
            <v>2106030100</v>
          </cell>
          <cell r="C818" t="str">
            <v>Utang Reduksi Pendapatan Pihak Ketiga</v>
          </cell>
        </row>
        <row r="819">
          <cell r="B819">
            <v>2106030200</v>
          </cell>
          <cell r="C819" t="str">
            <v>Utang Reduksi Pendapatan Pihak Berelasi</v>
          </cell>
        </row>
        <row r="820">
          <cell r="B820">
            <v>2106040000</v>
          </cell>
          <cell r="C820" t="str">
            <v>Uang Pertanggungan</v>
          </cell>
        </row>
        <row r="821">
          <cell r="B821">
            <v>2106040100</v>
          </cell>
          <cell r="C821" t="str">
            <v>Uang Pertanggungan Pihak Ketiga</v>
          </cell>
        </row>
        <row r="822">
          <cell r="B822">
            <v>2106040200</v>
          </cell>
          <cell r="C822" t="str">
            <v>Uang Pertanggungan Pihak Berelasi</v>
          </cell>
        </row>
        <row r="823">
          <cell r="B823">
            <v>2106050000</v>
          </cell>
          <cell r="C823" t="str">
            <v>Uang Titipan (UTIP)</v>
          </cell>
        </row>
        <row r="824">
          <cell r="B824">
            <v>2106050100</v>
          </cell>
          <cell r="C824" t="str">
            <v>Uang Titipan (UTIP) Pihak Ketiga</v>
          </cell>
        </row>
        <row r="825">
          <cell r="B825">
            <v>2106050101</v>
          </cell>
          <cell r="C825" t="str">
            <v xml:space="preserve">    Sisa Uper Pihak Ketiga</v>
          </cell>
        </row>
        <row r="826">
          <cell r="B826">
            <v>2106050200</v>
          </cell>
          <cell r="C826" t="str">
            <v>Uang Titipan (UTIP) Pihak Berelasi</v>
          </cell>
        </row>
        <row r="827">
          <cell r="B827">
            <v>2106050201</v>
          </cell>
          <cell r="C827" t="str">
            <v xml:space="preserve">    Sisa Uper Pihak Berelasi</v>
          </cell>
        </row>
        <row r="828">
          <cell r="B828">
            <v>2106060000</v>
          </cell>
          <cell r="C828" t="str">
            <v>Utang Dividen</v>
          </cell>
        </row>
        <row r="829">
          <cell r="B829">
            <v>2106060100</v>
          </cell>
          <cell r="C829" t="str">
            <v>Utang Dividen - Saham Prioritas</v>
          </cell>
        </row>
        <row r="830">
          <cell r="B830">
            <v>2106060200</v>
          </cell>
          <cell r="C830" t="str">
            <v>Utang Dividen - Saham Biasa</v>
          </cell>
        </row>
        <row r="831">
          <cell r="B831">
            <v>2106060300</v>
          </cell>
          <cell r="C831" t="str">
            <v>Utang Dividen Diterima Dimuka</v>
          </cell>
        </row>
        <row r="832">
          <cell r="B832">
            <v>2106090000</v>
          </cell>
          <cell r="C832" t="str">
            <v>Utang Retensi</v>
          </cell>
        </row>
        <row r="833">
          <cell r="B833">
            <v>2106110000</v>
          </cell>
          <cell r="C833" t="str">
            <v>Utang Gaji</v>
          </cell>
        </row>
        <row r="834">
          <cell r="B834">
            <v>2106130000</v>
          </cell>
          <cell r="C834" t="str">
            <v>Pendapatan Diterima Dimuka</v>
          </cell>
        </row>
        <row r="835">
          <cell r="B835">
            <v>2106140000</v>
          </cell>
          <cell r="C835" t="str">
            <v>Utang Pegawai</v>
          </cell>
        </row>
        <row r="836">
          <cell r="B836">
            <v>2106140100</v>
          </cell>
          <cell r="C836" t="str">
            <v>Utang Pegawai Revaluasi Mata Uang Asing</v>
          </cell>
        </row>
        <row r="837">
          <cell r="B837">
            <v>2106150000</v>
          </cell>
          <cell r="C837" t="str">
            <v>Hutang ke Regional/Pelabuhan/Terminal</v>
          </cell>
        </row>
        <row r="838">
          <cell r="B838">
            <v>2107000000</v>
          </cell>
          <cell r="C838" t="str">
            <v>Liabilitas Atas Pemby. Berbasis Saham Jangka Pendek</v>
          </cell>
        </row>
        <row r="839">
          <cell r="B839">
            <v>2107010000</v>
          </cell>
          <cell r="C839" t="str">
            <v>Liabilitas atas Pmby. Berbasis Saham Jangka Pendek</v>
          </cell>
        </row>
        <row r="840">
          <cell r="B840">
            <v>2108000000</v>
          </cell>
          <cell r="C840" t="str">
            <v>Provisi Jangka Pendek</v>
          </cell>
        </row>
        <row r="841">
          <cell r="B841">
            <v>2108010000</v>
          </cell>
          <cell r="C841" t="str">
            <v>Provisi Jangka Pndek</v>
          </cell>
        </row>
        <row r="842">
          <cell r="B842">
            <v>2109000000</v>
          </cell>
          <cell r="C842" t="str">
            <v>LIABILITAS TERKAIT ASET ATAU KELOMPOK LEPASAN YG DIMILIKI UNTUK DIJUAL, NE</v>
          </cell>
        </row>
        <row r="843">
          <cell r="B843">
            <v>2109010000</v>
          </cell>
          <cell r="C843" t="str">
            <v>Liabilitas terkait aset atau kelompok lepasan yang dimiliki untuk di jual</v>
          </cell>
        </row>
        <row r="844">
          <cell r="B844">
            <v>2110000000</v>
          </cell>
          <cell r="C844" t="str">
            <v>LIABILITAS JANGKA PENDEK LAINNYA</v>
          </cell>
        </row>
        <row r="845">
          <cell r="B845">
            <v>2110010000</v>
          </cell>
          <cell r="C845" t="str">
            <v>Utang Dana Program Kemitraan</v>
          </cell>
        </row>
        <row r="846">
          <cell r="B846">
            <v>2110020000</v>
          </cell>
          <cell r="C846" t="str">
            <v>Utang dana program bina lingkungan</v>
          </cell>
        </row>
        <row r="847">
          <cell r="B847">
            <v>2110030000</v>
          </cell>
          <cell r="C847" t="str">
            <v>Liabilitas Estimasi Jangka Pendek</v>
          </cell>
        </row>
        <row r="848">
          <cell r="B848">
            <v>2110400000</v>
          </cell>
          <cell r="C848" t="str">
            <v>R/K Pelindo Bersatu</v>
          </cell>
        </row>
        <row r="849">
          <cell r="B849">
            <v>2111000000</v>
          </cell>
          <cell r="C849" t="str">
            <v>GR/IR</v>
          </cell>
        </row>
        <row r="850">
          <cell r="B850">
            <v>2111010000</v>
          </cell>
          <cell r="C850" t="str">
            <v>Good received, invoice not yet received</v>
          </cell>
        </row>
        <row r="851">
          <cell r="B851">
            <v>2111010095</v>
          </cell>
          <cell r="C851" t="str">
            <v>technical Clearing Account</v>
          </cell>
        </row>
        <row r="852">
          <cell r="B852">
            <v>2111010096</v>
          </cell>
          <cell r="C852" t="str">
            <v>Clearing Revenue Asset Sale</v>
          </cell>
        </row>
        <row r="853">
          <cell r="B853">
            <v>2111010097</v>
          </cell>
          <cell r="C853" t="str">
            <v>Clearing Payroll</v>
          </cell>
        </row>
        <row r="854">
          <cell r="B854">
            <v>2111010098</v>
          </cell>
          <cell r="C854" t="str">
            <v>Clearing Asset</v>
          </cell>
        </row>
        <row r="855">
          <cell r="B855">
            <v>2112000000</v>
          </cell>
          <cell r="C855" t="str">
            <v>Liabilitas Sewa jangka Pendek</v>
          </cell>
        </row>
        <row r="856">
          <cell r="B856">
            <v>2112010000</v>
          </cell>
          <cell r="C856" t="str">
            <v>Liabilitas Sewa Tanah Jangka Pendek</v>
          </cell>
        </row>
        <row r="857">
          <cell r="B857">
            <v>2112020000</v>
          </cell>
          <cell r="C857" t="str">
            <v>Liabilitas Sewa Bangunan Fasilitas Plb Jgk Pendek</v>
          </cell>
        </row>
        <row r="858">
          <cell r="B858">
            <v>2112030000</v>
          </cell>
          <cell r="C858" t="str">
            <v>Liabilitas Sewa Kapal Jangka Pendek</v>
          </cell>
        </row>
        <row r="859">
          <cell r="B859">
            <v>2112040000</v>
          </cell>
          <cell r="C859" t="str">
            <v>Liabilitas Sewa Alat Fasilitas Plb Jgk Pendek</v>
          </cell>
        </row>
        <row r="860">
          <cell r="B860">
            <v>2112050000</v>
          </cell>
          <cell r="C860" t="str">
            <v>Liabilitas Sewa Instalasi FasilitasPlb Jgk Pendek</v>
          </cell>
        </row>
        <row r="861">
          <cell r="B861">
            <v>2112060000</v>
          </cell>
          <cell r="C861" t="str">
            <v>Liabilitas Sewa Jalan Dan Bangunan Jangka Pendek</v>
          </cell>
        </row>
        <row r="862">
          <cell r="B862">
            <v>2112070000</v>
          </cell>
          <cell r="C862" t="str">
            <v>Liabilitas Sewa Peralatan Jangka Pendek</v>
          </cell>
        </row>
        <row r="863">
          <cell r="B863">
            <v>2112080000</v>
          </cell>
          <cell r="C863" t="str">
            <v>Liabilitas Sewa Kendaraan Jangka Pendek</v>
          </cell>
        </row>
        <row r="864">
          <cell r="B864">
            <v>2112090000</v>
          </cell>
          <cell r="C864" t="str">
            <v>Liabilitas Sewa Emplasemen Jangka Pendek</v>
          </cell>
        </row>
        <row r="865">
          <cell r="B865">
            <v>2200000000</v>
          </cell>
          <cell r="C865" t="str">
            <v>LIABILITAS JANGKA PANJANG</v>
          </cell>
        </row>
        <row r="866">
          <cell r="B866">
            <v>2201000000</v>
          </cell>
          <cell r="C866" t="str">
            <v>Utang Bank dan Lembaga Keuangan Jangka Panjang</v>
          </cell>
        </row>
        <row r="867">
          <cell r="B867">
            <v>2201020100</v>
          </cell>
          <cell r="C867" t="str">
            <v>Utang Bank Jk.Panjang Revaluasi Valas P.Berelasi</v>
          </cell>
        </row>
        <row r="868">
          <cell r="B868">
            <v>2201020000</v>
          </cell>
          <cell r="C868" t="str">
            <v>Utang Bank Pihak Berelasi Jangka Panjang</v>
          </cell>
        </row>
        <row r="869">
          <cell r="B869">
            <v>2201030000</v>
          </cell>
          <cell r="C869" t="str">
            <v>Utang Bank Pihak Ketiga Jangka Panjang</v>
          </cell>
        </row>
        <row r="870">
          <cell r="B870">
            <v>2201030100</v>
          </cell>
          <cell r="C870" t="str">
            <v>Utang Bank Jk.Panjang Revaluasi Valas P.Ketiga</v>
          </cell>
        </row>
        <row r="871">
          <cell r="B871">
            <v>2202000000</v>
          </cell>
          <cell r="C871" t="str">
            <v>Utang Kepada Negara</v>
          </cell>
        </row>
        <row r="872">
          <cell r="B872">
            <v>2202010000</v>
          </cell>
          <cell r="C872" t="str">
            <v>Utang Kepada Negara Jangka Panjang</v>
          </cell>
        </row>
        <row r="873">
          <cell r="B873">
            <v>2203000000</v>
          </cell>
          <cell r="C873" t="str">
            <v>Liabilitas Sewa Jangka Panjang</v>
          </cell>
        </row>
        <row r="874">
          <cell r="B874">
            <v>2203010000</v>
          </cell>
          <cell r="C874" t="str">
            <v>Liabilitas Sewa Tanah Jangka Panjang</v>
          </cell>
        </row>
        <row r="875">
          <cell r="B875">
            <v>2203020000</v>
          </cell>
          <cell r="C875" t="str">
            <v>Liabilitas Sewa Bangunan Fasilitas Plb Jgk Panjang</v>
          </cell>
        </row>
        <row r="876">
          <cell r="B876">
            <v>2203030000</v>
          </cell>
          <cell r="C876" t="str">
            <v>Liabilitas Sewa Kapal Jangka Panjang</v>
          </cell>
        </row>
        <row r="877">
          <cell r="B877">
            <v>2203040000</v>
          </cell>
          <cell r="C877" t="str">
            <v>Liabilitas Sewa Alat Fasilitas Plb Jgk Panjang</v>
          </cell>
        </row>
        <row r="878">
          <cell r="B878">
            <v>2203050000</v>
          </cell>
          <cell r="C878" t="str">
            <v>Liabilitas Sewa Instalasi FasilitasPlb Jgk Panjang</v>
          </cell>
        </row>
        <row r="879">
          <cell r="B879">
            <v>2203060000</v>
          </cell>
          <cell r="C879" t="str">
            <v>Liabilitas Sewa Jalan Dan Bangunan Jangka Panjang</v>
          </cell>
        </row>
        <row r="880">
          <cell r="B880">
            <v>2203070000</v>
          </cell>
          <cell r="C880" t="str">
            <v>Liabilitas Sewa Peralatan Jangka Panjang</v>
          </cell>
        </row>
        <row r="881">
          <cell r="B881">
            <v>2203080000</v>
          </cell>
          <cell r="C881" t="str">
            <v>Liabilitas Sewa Kendaraan Jangka Panjang</v>
          </cell>
        </row>
        <row r="882">
          <cell r="B882">
            <v>2203090000</v>
          </cell>
          <cell r="C882" t="str">
            <v>Liabilitas Sewa Emplasemen Jangka Panjang</v>
          </cell>
        </row>
        <row r="883">
          <cell r="B883">
            <v>2204000000</v>
          </cell>
          <cell r="C883" t="str">
            <v>Utang Sewa Pembiayaan</v>
          </cell>
        </row>
        <row r="884">
          <cell r="B884">
            <v>2204010000</v>
          </cell>
          <cell r="C884" t="str">
            <v>Utang Sewa Pembiayaan Pihak Ketiga Jangka Panjang</v>
          </cell>
        </row>
        <row r="885">
          <cell r="B885">
            <v>2204020000</v>
          </cell>
          <cell r="C885" t="str">
            <v>Utang Sewa Pembiayaan Pihak Berelasi Jangka Panjang</v>
          </cell>
        </row>
        <row r="886">
          <cell r="B886">
            <v>2205000000</v>
          </cell>
          <cell r="C886" t="str">
            <v>Liabilitas Keuangan Jangka Penjang Lainnya</v>
          </cell>
        </row>
        <row r="887">
          <cell r="B887">
            <v>2205010000</v>
          </cell>
          <cell r="C887" t="str">
            <v>Utang Dividen Pihak Ketiga Jangka Panjang</v>
          </cell>
        </row>
        <row r="888">
          <cell r="B888">
            <v>2205020000</v>
          </cell>
          <cell r="C888" t="str">
            <v>Utang Dividen Pihak Berelasi Jangka Panjang</v>
          </cell>
        </row>
        <row r="889">
          <cell r="B889">
            <v>2205030000</v>
          </cell>
          <cell r="C889" t="str">
            <v>Utang Pihak Ketiga Non Usaha Jangka Panjang</v>
          </cell>
        </row>
        <row r="890">
          <cell r="B890">
            <v>2205030100</v>
          </cell>
          <cell r="C890" t="str">
            <v>Revaluasi Utang P.Ketiga Non Usaha Jangka Panjang</v>
          </cell>
        </row>
        <row r="891">
          <cell r="B891">
            <v>2205040000</v>
          </cell>
          <cell r="C891" t="str">
            <v>Bantuan Pemerintah yang Belum Ditentukan Statusnya Jangka Panjang</v>
          </cell>
        </row>
        <row r="892">
          <cell r="B892">
            <v>2205040100</v>
          </cell>
          <cell r="C892" t="str">
            <v>Revaluasi Bantuan Pemerintah yang Belum Ditentukan Statusnya Jangka Panjang</v>
          </cell>
        </row>
        <row r="893">
          <cell r="B893">
            <v>2205050000</v>
          </cell>
          <cell r="C893" t="str">
            <v>Liabilitas Hibah Jangka Panjang</v>
          </cell>
        </row>
        <row r="894">
          <cell r="B894">
            <v>2205060000</v>
          </cell>
          <cell r="C894" t="str">
            <v>Utang Obligasi Jangka Panjang</v>
          </cell>
        </row>
        <row r="895">
          <cell r="B895">
            <v>2205070000</v>
          </cell>
          <cell r="C895" t="str">
            <v>Utang Hipotik Jangka Panjang</v>
          </cell>
        </row>
        <row r="896">
          <cell r="B896">
            <v>2205080000</v>
          </cell>
          <cell r="C896" t="str">
            <v>Pendapatan Diterima Dimuka Jangka Panjang</v>
          </cell>
        </row>
        <row r="897">
          <cell r="B897">
            <v>2205060010</v>
          </cell>
          <cell r="C897" t="str">
            <v>Reval Utang Obligasi Jangka Panjang</v>
          </cell>
        </row>
        <row r="898">
          <cell r="B898">
            <v>2205060100</v>
          </cell>
          <cell r="C898" t="str">
            <v>Utang Obligasi - Sukuk Jangka Panjang</v>
          </cell>
        </row>
        <row r="899">
          <cell r="B899">
            <v>2205060200</v>
          </cell>
          <cell r="C899" t="str">
            <v>Utang Obligasi - Konversi Jangka Panjang</v>
          </cell>
        </row>
        <row r="900">
          <cell r="B900">
            <v>2205060201</v>
          </cell>
          <cell r="C900" t="str">
            <v>Reval Utang Konversi Jangka Panjang</v>
          </cell>
        </row>
        <row r="901">
          <cell r="B901">
            <v>2205060300</v>
          </cell>
          <cell r="C901" t="str">
            <v>Utang Obligasi - Obligasi</v>
          </cell>
        </row>
        <row r="902">
          <cell r="B902">
            <v>2205060301</v>
          </cell>
          <cell r="C902" t="str">
            <v>Biaya Penerbitan Obligasi</v>
          </cell>
        </row>
        <row r="903">
          <cell r="B903">
            <v>2205060302</v>
          </cell>
          <cell r="C903" t="str">
            <v>Amortisasi Biaya Penerbitan Obligasi</v>
          </cell>
        </row>
        <row r="904">
          <cell r="B904">
            <v>2205090000</v>
          </cell>
          <cell r="C904" t="str">
            <v>Utang Jaminan</v>
          </cell>
        </row>
        <row r="905">
          <cell r="B905">
            <v>2205090100</v>
          </cell>
          <cell r="C905" t="str">
            <v>Utang Jaminan PDAM</v>
          </cell>
        </row>
        <row r="906">
          <cell r="B906">
            <v>2205090200</v>
          </cell>
          <cell r="C906" t="str">
            <v>Utang Jaminan PLN</v>
          </cell>
        </row>
        <row r="907">
          <cell r="B907">
            <v>2205090300</v>
          </cell>
          <cell r="C907" t="str">
            <v>Utang Jaminan Telkom</v>
          </cell>
        </row>
        <row r="908">
          <cell r="B908">
            <v>2205090400</v>
          </cell>
          <cell r="C908" t="str">
            <v>Utang Jaminan Lain-Lain</v>
          </cell>
        </row>
        <row r="909">
          <cell r="B909">
            <v>2207000000</v>
          </cell>
          <cell r="C909" t="str">
            <v>Liabilitas Imbalan Kerja Jangka Panjang</v>
          </cell>
        </row>
        <row r="910">
          <cell r="B910">
            <v>2207010000</v>
          </cell>
          <cell r="C910" t="str">
            <v>Beban Pesangon Liabilitas Imbalan Kerja Jangka Panjang</v>
          </cell>
        </row>
        <row r="911">
          <cell r="B911">
            <v>2207020000</v>
          </cell>
          <cell r="C911" t="str">
            <v>Beban Penghargaan Masa Kerja Liabilitas Imbalan Kerja Jangka Panjang</v>
          </cell>
        </row>
        <row r="912">
          <cell r="B912">
            <v>2207030000</v>
          </cell>
          <cell r="C912" t="str">
            <v>Beban Uang Penggantian Hak Liabilitas Imbalan Kerja Jangka Panjang</v>
          </cell>
        </row>
        <row r="913">
          <cell r="B913">
            <v>2207040000</v>
          </cell>
          <cell r="C913" t="str">
            <v>Beban Dana Pensiun Liabilitas Imbalan Kerja Jangka Panjang</v>
          </cell>
        </row>
        <row r="914">
          <cell r="B914">
            <v>2208000000</v>
          </cell>
          <cell r="C914" t="str">
            <v>Liabilitas Pajak Tangguhan</v>
          </cell>
        </row>
        <row r="915">
          <cell r="B915">
            <v>2208010000</v>
          </cell>
          <cell r="C915" t="str">
            <v>Liabilitas Pajak Tangguhann</v>
          </cell>
        </row>
        <row r="916">
          <cell r="B916">
            <v>2210000000</v>
          </cell>
          <cell r="C916" t="str">
            <v>Provisi Jangka Panjang</v>
          </cell>
        </row>
        <row r="917">
          <cell r="B917">
            <v>2210010000</v>
          </cell>
          <cell r="C917" t="str">
            <v>Provisi Jangka Panjng</v>
          </cell>
        </row>
        <row r="918">
          <cell r="B918">
            <v>3000000000</v>
          </cell>
          <cell r="C918" t="str">
            <v>EKUITAS</v>
          </cell>
        </row>
        <row r="919">
          <cell r="B919">
            <v>3100000000</v>
          </cell>
          <cell r="C919" t="str">
            <v>MODAL SAHAM</v>
          </cell>
        </row>
        <row r="920">
          <cell r="B920">
            <v>3101000000</v>
          </cell>
          <cell r="C920" t="str">
            <v>Modal saham - Ditempatkan dan disetor penuh</v>
          </cell>
        </row>
        <row r="921">
          <cell r="B921">
            <v>3101010000</v>
          </cell>
          <cell r="C921" t="str">
            <v>Modal Saham disetor</v>
          </cell>
        </row>
        <row r="922">
          <cell r="B922">
            <v>3102000000</v>
          </cell>
          <cell r="C922" t="str">
            <v>Tambahan Modal Disetor</v>
          </cell>
        </row>
        <row r="923">
          <cell r="B923">
            <v>3102010000</v>
          </cell>
          <cell r="C923" t="str">
            <v>Agio Saham/Obligasi</v>
          </cell>
        </row>
        <row r="924">
          <cell r="B924">
            <v>3102020000</v>
          </cell>
          <cell r="C924" t="str">
            <v>Disagio Saham/Obligasi</v>
          </cell>
        </row>
        <row r="925">
          <cell r="B925">
            <v>3102030000</v>
          </cell>
          <cell r="C925" t="str">
            <v>Selisih Modal dari transaksi saham treasuri</v>
          </cell>
        </row>
        <row r="926">
          <cell r="B926">
            <v>3102040000</v>
          </cell>
          <cell r="C926" t="str">
            <v>Selisih Kurs atas modal disetor</v>
          </cell>
        </row>
        <row r="927">
          <cell r="B927">
            <v>3102050000</v>
          </cell>
          <cell r="C927" t="str">
            <v>Selisih Nilai transaksi dengan entitas sepengendali</v>
          </cell>
        </row>
        <row r="928">
          <cell r="B928">
            <v>3102060000</v>
          </cell>
          <cell r="C928" t="str">
            <v>Tambahan Modal disetor lainnya</v>
          </cell>
        </row>
        <row r="929">
          <cell r="B929">
            <v>3200000000</v>
          </cell>
          <cell r="C929" t="str">
            <v>SAHAM TREASURI</v>
          </cell>
        </row>
        <row r="930">
          <cell r="B930">
            <v>3201000000</v>
          </cell>
          <cell r="C930" t="str">
            <v>Saham Treasri</v>
          </cell>
        </row>
        <row r="931">
          <cell r="B931">
            <v>3300000000</v>
          </cell>
          <cell r="C931" t="str">
            <v>HIBAH / BANTUAN PEMERINTAH NON TUNAI (PSAK No.61)</v>
          </cell>
        </row>
        <row r="932">
          <cell r="B932">
            <v>3301000000</v>
          </cell>
          <cell r="C932" t="str">
            <v>Modal Sumbangan Pemerintah (Non Moneter)</v>
          </cell>
        </row>
        <row r="933">
          <cell r="B933">
            <v>3302000000</v>
          </cell>
          <cell r="C933" t="str">
            <v>Dana Setoran Modal (Non Moneter)</v>
          </cell>
        </row>
        <row r="934">
          <cell r="B934">
            <v>3303000000</v>
          </cell>
          <cell r="C934" t="str">
            <v>Bantuan Pemerintah YBDS (BPYBDS) (Non Moneter)</v>
          </cell>
        </row>
        <row r="935">
          <cell r="B935">
            <v>3400000000</v>
          </cell>
          <cell r="C935" t="str">
            <v>PENYERTAAN MODAL PEMERINTAH (PMN)- Yang belum ada PP nya (Tunai)</v>
          </cell>
        </row>
        <row r="936">
          <cell r="B936">
            <v>3401000000</v>
          </cell>
          <cell r="C936" t="str">
            <v>Penyertaan Modal Pemerintah (PMN) - Yang belum ada PP nya (Tunai)</v>
          </cell>
        </row>
        <row r="937">
          <cell r="B937">
            <v>3500000000</v>
          </cell>
          <cell r="C937" t="str">
            <v>CADANGAN</v>
          </cell>
        </row>
        <row r="938">
          <cell r="B938">
            <v>3501000000</v>
          </cell>
          <cell r="C938" t="str">
            <v>Cadangan Modal</v>
          </cell>
        </row>
        <row r="939">
          <cell r="B939">
            <v>3502000000</v>
          </cell>
          <cell r="C939" t="str">
            <v>Cadangan Tujuan</v>
          </cell>
        </row>
        <row r="940">
          <cell r="B940">
            <v>3503000000</v>
          </cell>
          <cell r="C940" t="str">
            <v>Cadangan Umum</v>
          </cell>
        </row>
        <row r="941">
          <cell r="B941">
            <v>3504000000</v>
          </cell>
          <cell r="C941" t="str">
            <v>RK Antar Kantor Pusat/Cabang</v>
          </cell>
        </row>
        <row r="942">
          <cell r="B942">
            <v>3505000000</v>
          </cell>
          <cell r="C942" t="str">
            <v>Cadangan Penyertaan</v>
          </cell>
        </row>
        <row r="943">
          <cell r="B943">
            <v>3506000000</v>
          </cell>
          <cell r="C943" t="str">
            <v>Reserve Ekuitas</v>
          </cell>
        </row>
        <row r="944">
          <cell r="B944">
            <v>3600000000</v>
          </cell>
          <cell r="C944" t="str">
            <v>SALDO LABA (RUGI/DEFISIT)</v>
          </cell>
        </row>
        <row r="945">
          <cell r="B945">
            <v>3601000000</v>
          </cell>
          <cell r="C945" t="str">
            <v>Saldo Laba (Rugi) Cadangan - Tahun Lalu</v>
          </cell>
        </row>
        <row r="946">
          <cell r="B946">
            <v>3602000000</v>
          </cell>
          <cell r="C946" t="str">
            <v>Saldo Laba (Rugi) Belum dicadangkan - Tahun Berjalan</v>
          </cell>
        </row>
        <row r="947">
          <cell r="B947">
            <v>3700000000</v>
          </cell>
          <cell r="C947" t="str">
            <v>KEPENTINGAN NON PENGENDALI</v>
          </cell>
        </row>
        <row r="948">
          <cell r="B948">
            <v>3701000000</v>
          </cell>
          <cell r="C948" t="str">
            <v>Kepentingan Non Pengendalii</v>
          </cell>
        </row>
        <row r="949">
          <cell r="B949">
            <v>3800000000</v>
          </cell>
          <cell r="C949" t="str">
            <v>KOMPONEN EKUITAS LAINNYA</v>
          </cell>
        </row>
        <row r="950">
          <cell r="B950">
            <v>3801000000</v>
          </cell>
          <cell r="C950" t="str">
            <v>Pendapatan Komprehensif Lainnya (Ekuitas)</v>
          </cell>
        </row>
        <row r="951">
          <cell r="B951">
            <v>3802000000</v>
          </cell>
          <cell r="C951" t="str">
            <v>Selisih transaksi Restrukturisasi Entitas Sepengendali (PSAK No 38)</v>
          </cell>
        </row>
        <row r="952">
          <cell r="B952">
            <v>3803000000</v>
          </cell>
          <cell r="C952" t="str">
            <v>Ekuitas "Merging Entitas" (PSAK No.38)</v>
          </cell>
        </row>
        <row r="953">
          <cell r="B953">
            <v>3804000000</v>
          </cell>
          <cell r="C953" t="str">
            <v>Selisih Revaluasi Aktiva Tetap</v>
          </cell>
        </row>
        <row r="954">
          <cell r="B954">
            <v>3805000000</v>
          </cell>
          <cell r="C954" t="str">
            <v>Laba/Rugi Aktuaria Saldo Awal</v>
          </cell>
        </row>
        <row r="955">
          <cell r="B955">
            <v>3806000000</v>
          </cell>
          <cell r="C955" t="str">
            <v>Zero Balance Clearing Account</v>
          </cell>
        </row>
        <row r="956">
          <cell r="B956">
            <v>3807000000</v>
          </cell>
          <cell r="C956" t="str">
            <v>Selisih Kurs Karena Penjabaran Laporan Keuangan</v>
          </cell>
        </row>
        <row r="957">
          <cell r="B957">
            <v>3808000000</v>
          </cell>
          <cell r="C957" t="str">
            <v>Pengukuran Kembali atas Program Imbalan Paska Kerja</v>
          </cell>
        </row>
        <row r="958">
          <cell r="B958">
            <v>3809000000</v>
          </cell>
          <cell r="C958" t="str">
            <v>Selisih Penilaian Efek Tersedia Untuk Dijual</v>
          </cell>
        </row>
        <row r="959">
          <cell r="B959">
            <v>4010000000</v>
          </cell>
          <cell r="C959" t="str">
            <v>PELAYANAN KAPAL</v>
          </cell>
        </row>
        <row r="960">
          <cell r="B960">
            <v>4010100000</v>
          </cell>
          <cell r="C960" t="str">
            <v>Pendapatan Labuh</v>
          </cell>
        </row>
        <row r="961">
          <cell r="B961">
            <v>4010200000</v>
          </cell>
          <cell r="C961" t="str">
            <v>Pendapatan Pemanduan</v>
          </cell>
        </row>
        <row r="962">
          <cell r="B962">
            <v>4010300000</v>
          </cell>
          <cell r="C962" t="str">
            <v>Pendapatan Penundaan</v>
          </cell>
        </row>
        <row r="963">
          <cell r="B963">
            <v>4010400000</v>
          </cell>
          <cell r="C963" t="str">
            <v>Pendapatan Penambatan</v>
          </cell>
        </row>
        <row r="964">
          <cell r="B964">
            <v>4010500000</v>
          </cell>
          <cell r="C964" t="str">
            <v>Pendapatan Jasa Alur</v>
          </cell>
        </row>
        <row r="965">
          <cell r="B965">
            <v>4010600000</v>
          </cell>
          <cell r="C965" t="str">
            <v>Pendapatan Jasa Kepil</v>
          </cell>
        </row>
        <row r="966">
          <cell r="B966">
            <v>4020000000</v>
          </cell>
          <cell r="C966" t="str">
            <v>PELAYANAN PETIKEMAS</v>
          </cell>
        </row>
        <row r="967">
          <cell r="B967">
            <v>4020100000</v>
          </cell>
          <cell r="C967" t="str">
            <v>PELAYANAN PETIKEMAS INTERNASIONAL</v>
          </cell>
        </row>
        <row r="968">
          <cell r="B968">
            <v>4020101000</v>
          </cell>
          <cell r="C968" t="str">
            <v>Pendapatan Dermaga (Int)</v>
          </cell>
        </row>
        <row r="969">
          <cell r="B969">
            <v>4020102000</v>
          </cell>
          <cell r="C969" t="str">
            <v>Pendapatan Operasi Kapal (Int)</v>
          </cell>
        </row>
        <row r="970">
          <cell r="B970">
            <v>4020102010</v>
          </cell>
          <cell r="C970" t="str">
            <v>Pendapatan Operasi Kapal - Stevedoring (Int)</v>
          </cell>
        </row>
        <row r="971">
          <cell r="B971">
            <v>4020102020</v>
          </cell>
          <cell r="C971" t="str">
            <v>Pendapatan Operasi Kapal - Lift On - Lift Off (Int)</v>
          </cell>
        </row>
        <row r="972">
          <cell r="B972">
            <v>4020102030</v>
          </cell>
          <cell r="C972" t="str">
            <v>Pendapatan Operasi Kapal - Haulage (Int)</v>
          </cell>
        </row>
        <row r="973">
          <cell r="B973">
            <v>4020102040</v>
          </cell>
          <cell r="C973" t="str">
            <v>Pendapatan Operasi Kapal - Shifting (Int)</v>
          </cell>
        </row>
        <row r="974">
          <cell r="B974">
            <v>4020102050</v>
          </cell>
          <cell r="C974" t="str">
            <v>Pendapatan Operasi Kapal - Buka / tutup palka (Int)</v>
          </cell>
        </row>
        <row r="975">
          <cell r="B975">
            <v>4020102060</v>
          </cell>
          <cell r="C975" t="str">
            <v>Pendapatan Operasi Kapal - Kerja sama Fasilitas Bongkar Muat (Int)</v>
          </cell>
        </row>
        <row r="976">
          <cell r="B976">
            <v>4020103000</v>
          </cell>
          <cell r="C976" t="str">
            <v>Pendapatan Operasi Lapangan (Int)</v>
          </cell>
        </row>
        <row r="977">
          <cell r="B977">
            <v>4020103010</v>
          </cell>
          <cell r="C977" t="str">
            <v>Pendapatan Operasi Lapangan - Lift On-Lift Off (Int)</v>
          </cell>
        </row>
        <row r="978">
          <cell r="B978">
            <v>4020103020</v>
          </cell>
          <cell r="C978" t="str">
            <v>Pendapatan Operasi Lapangan - Gerakan Ekstra (Int)</v>
          </cell>
        </row>
        <row r="979">
          <cell r="B979">
            <v>4020103021</v>
          </cell>
          <cell r="C979" t="str">
            <v>Pendapatan Operasi Lapangan - Relokasi (Int)</v>
          </cell>
        </row>
        <row r="980">
          <cell r="B980">
            <v>4020103022</v>
          </cell>
          <cell r="C980" t="str">
            <v>Pendapatan Operasi Lapangan - Angsur (Int)</v>
          </cell>
        </row>
        <row r="981">
          <cell r="B981">
            <v>4020103030</v>
          </cell>
          <cell r="C981" t="str">
            <v>Pendapatan Operasi Lapangan - Penumpukan (Petikemas) (Int)</v>
          </cell>
        </row>
        <row r="982">
          <cell r="B982">
            <v>4020103040</v>
          </cell>
          <cell r="C982" t="str">
            <v>Pendapatan Operasi Lapangan - Reefer (Suplai listrik dan monitoring) (Int)</v>
          </cell>
        </row>
        <row r="983">
          <cell r="B983">
            <v>4020104000</v>
          </cell>
          <cell r="C983" t="str">
            <v>Pendapatan Operasi CFS (Int)</v>
          </cell>
        </row>
        <row r="984">
          <cell r="B984">
            <v>4020104010</v>
          </cell>
          <cell r="C984" t="str">
            <v>Pendapatan Operasi CFS - Receiving / Delivery (Barang) (Int)</v>
          </cell>
        </row>
        <row r="985">
          <cell r="B985">
            <v>4020104020</v>
          </cell>
          <cell r="C985" t="str">
            <v>Pendapatan Operasi CFS - Rubah Status / LCL (Int)</v>
          </cell>
        </row>
        <row r="986">
          <cell r="B986">
            <v>4020104030</v>
          </cell>
          <cell r="C986" t="str">
            <v>Pendapatan Operasi CFS - Gerakan Ekstra (Int)</v>
          </cell>
        </row>
        <row r="987">
          <cell r="B987">
            <v>4020104031</v>
          </cell>
          <cell r="C987" t="str">
            <v>Pendapatan Operasi CFS - Gerakan Ekstra - Relokasi (Int)</v>
          </cell>
        </row>
        <row r="988">
          <cell r="B988">
            <v>4020104032</v>
          </cell>
          <cell r="C988" t="str">
            <v>Pendapatan Operasi CFS - Gerakan Ekstra - Angsur (Int)</v>
          </cell>
        </row>
        <row r="989">
          <cell r="B989">
            <v>4020104040</v>
          </cell>
          <cell r="C989" t="str">
            <v>Pendapatan Operasi CFS - Stripping/Stuffing (Int)</v>
          </cell>
        </row>
        <row r="990">
          <cell r="B990">
            <v>4020104050</v>
          </cell>
          <cell r="C990" t="str">
            <v>Pendapatan Operasi CFS - penumpukan (Int)</v>
          </cell>
        </row>
        <row r="991">
          <cell r="B991">
            <v>4020104051</v>
          </cell>
          <cell r="C991" t="str">
            <v>Pendapatan Operasi CFS - Penumpukan Barang (Int)</v>
          </cell>
        </row>
        <row r="992">
          <cell r="B992">
            <v>4020104052</v>
          </cell>
          <cell r="C992" t="str">
            <v>Pendapatan Operasi CFS - Penumpukan Petikemas (Int)</v>
          </cell>
        </row>
        <row r="993">
          <cell r="B993">
            <v>4020105000</v>
          </cell>
          <cell r="C993" t="str">
            <v>Pendapatan Petikemas Transhipment (Int)</v>
          </cell>
        </row>
        <row r="994">
          <cell r="B994">
            <v>4020105010</v>
          </cell>
          <cell r="C994" t="str">
            <v>Pendapatan Petikemas Transhipment-Stevedoring (Int)</v>
          </cell>
        </row>
        <row r="995">
          <cell r="B995">
            <v>4020105020</v>
          </cell>
          <cell r="C995" t="str">
            <v>Pendapatan Petikemas Transhipment-Lift On - Lift Off (Int)</v>
          </cell>
        </row>
        <row r="996">
          <cell r="B996">
            <v>4020105030</v>
          </cell>
          <cell r="C996" t="str">
            <v>Pendapatan Petikemas Transhipment-Haulage (Int)</v>
          </cell>
        </row>
        <row r="997">
          <cell r="B997">
            <v>4020106000</v>
          </cell>
          <cell r="C997" t="str">
            <v>Pendapatan Petikemas Lainnya (Int)</v>
          </cell>
        </row>
        <row r="998">
          <cell r="B998">
            <v>4020106010</v>
          </cell>
          <cell r="C998" t="str">
            <v>Pendapatan Behandle (Int)</v>
          </cell>
        </row>
        <row r="999">
          <cell r="B999">
            <v>4020106011</v>
          </cell>
          <cell r="C999" t="str">
            <v>Pendapatan Gerakan Ekstra Behandle (Int)</v>
          </cell>
        </row>
        <row r="1000">
          <cell r="B1000">
            <v>4020106012</v>
          </cell>
          <cell r="C1000" t="str">
            <v>Pendapatan Relokasi Behandle (Int)</v>
          </cell>
        </row>
        <row r="1001">
          <cell r="B1001">
            <v>4020106013</v>
          </cell>
          <cell r="C1001" t="str">
            <v>Pendapatan Angsur Behandle (Int)</v>
          </cell>
        </row>
        <row r="1002">
          <cell r="B1002">
            <v>4020106014</v>
          </cell>
          <cell r="C1002" t="str">
            <v>Pendapatan Stripping / Stuffing Behandle (Int)</v>
          </cell>
        </row>
        <row r="1003">
          <cell r="B1003">
            <v>4020106020</v>
          </cell>
          <cell r="C1003" t="str">
            <v>Pendapatan Tempat pemeriksaan fisik terpadu (TPFT) (Int)</v>
          </cell>
        </row>
        <row r="1004">
          <cell r="B1004">
            <v>4020106021</v>
          </cell>
          <cell r="C1004" t="str">
            <v>Pendapatan Gerakan Ekstra TPFT (Int)</v>
          </cell>
        </row>
        <row r="1005">
          <cell r="B1005">
            <v>4020106022</v>
          </cell>
          <cell r="C1005" t="str">
            <v>Pendapatan Relokasi TPFT (Int)</v>
          </cell>
        </row>
        <row r="1006">
          <cell r="B1006">
            <v>4020106023</v>
          </cell>
          <cell r="C1006" t="str">
            <v>Pendapatan Angsur TPFT (Int)</v>
          </cell>
        </row>
        <row r="1007">
          <cell r="B1007">
            <v>4020106024</v>
          </cell>
          <cell r="C1007" t="str">
            <v>Pendapatan Stripping / Stuffing TPFT (Int)</v>
          </cell>
        </row>
        <row r="1008">
          <cell r="B1008">
            <v>4020106030</v>
          </cell>
          <cell r="C1008" t="str">
            <v>Pendapatan Fumigasi (Int)</v>
          </cell>
        </row>
        <row r="1009">
          <cell r="B1009">
            <v>4020106040</v>
          </cell>
          <cell r="C1009" t="str">
            <v>Pendapatan Batal Muat (Int)</v>
          </cell>
        </row>
        <row r="1010">
          <cell r="B1010">
            <v>4020106050</v>
          </cell>
          <cell r="C1010" t="str">
            <v>Pendapatan Pindah Kapal (Int)</v>
          </cell>
        </row>
        <row r="1011">
          <cell r="B1011">
            <v>4020106060</v>
          </cell>
          <cell r="C1011" t="str">
            <v>Pendapatan Closing (Int)</v>
          </cell>
        </row>
        <row r="1012">
          <cell r="B1012">
            <v>4020106070</v>
          </cell>
          <cell r="C1012" t="str">
            <v>Pendapatan Batal dokumen (Int)</v>
          </cell>
        </row>
        <row r="1013">
          <cell r="B1013">
            <v>4020106080</v>
          </cell>
          <cell r="C1013" t="str">
            <v>Pendapatan Labeling (Int)</v>
          </cell>
        </row>
        <row r="1014">
          <cell r="B1014">
            <v>4020106090</v>
          </cell>
          <cell r="C1014" t="str">
            <v>Pendapatan Overbrengen (Int)</v>
          </cell>
        </row>
        <row r="1015">
          <cell r="B1015">
            <v>4020200000</v>
          </cell>
          <cell r="C1015" t="str">
            <v>PELAYANAN PETIKEMAS DOMESTIK</v>
          </cell>
        </row>
        <row r="1016">
          <cell r="B1016">
            <v>4020201000</v>
          </cell>
          <cell r="C1016" t="str">
            <v>Pendapatan Dermaga (Dom)</v>
          </cell>
        </row>
        <row r="1017">
          <cell r="B1017">
            <v>4020202000</v>
          </cell>
          <cell r="C1017" t="str">
            <v>Pendapatan Operasi Kapal (Dom)</v>
          </cell>
        </row>
        <row r="1018">
          <cell r="B1018">
            <v>4020202010</v>
          </cell>
          <cell r="C1018" t="str">
            <v>Pendapatan Operasi Kapal - Stevedoring (Dom)</v>
          </cell>
        </row>
        <row r="1019">
          <cell r="B1019">
            <v>4020202020</v>
          </cell>
          <cell r="C1019" t="str">
            <v>Pendapatan Operasi Kapal - Lift On - Lift Off (Dom)</v>
          </cell>
        </row>
        <row r="1020">
          <cell r="B1020">
            <v>4020202030</v>
          </cell>
          <cell r="C1020" t="str">
            <v>Pendapatan Operasi Kapal - Haulage (Dom)</v>
          </cell>
        </row>
        <row r="1021">
          <cell r="B1021">
            <v>4020202040</v>
          </cell>
          <cell r="C1021" t="str">
            <v>Pendapatan Operasi Kapal - Shifting (Dom)</v>
          </cell>
        </row>
        <row r="1022">
          <cell r="B1022">
            <v>4020202050</v>
          </cell>
          <cell r="C1022" t="str">
            <v>Pendapatan Operasi Kapal - Buka / tutup palka (Dom)</v>
          </cell>
        </row>
        <row r="1023">
          <cell r="B1023">
            <v>4020202060</v>
          </cell>
          <cell r="C1023" t="str">
            <v>Pendapatan Operasi Kapal - Kerja sama Fasilitas Bongkar Muat (Dom)</v>
          </cell>
        </row>
        <row r="1024">
          <cell r="B1024">
            <v>4020202070</v>
          </cell>
          <cell r="C1024" t="str">
            <v>Pendapatan Operasi Kapal - Kade Lossing (Dom)</v>
          </cell>
        </row>
        <row r="1025">
          <cell r="B1025">
            <v>4020203000</v>
          </cell>
          <cell r="C1025" t="str">
            <v>Pendapatan Operasi Lapangan (Dom)</v>
          </cell>
        </row>
        <row r="1026">
          <cell r="B1026">
            <v>4020203010</v>
          </cell>
          <cell r="C1026" t="str">
            <v>Pendapatan Operasi Lapangan - Lift On-Lift Off (Dom)</v>
          </cell>
        </row>
        <row r="1027">
          <cell r="B1027">
            <v>4020203020</v>
          </cell>
          <cell r="C1027" t="str">
            <v>Pendapatan Operasi Lapangan - Gerakan Ekstra (Dom)</v>
          </cell>
        </row>
        <row r="1028">
          <cell r="B1028">
            <v>4020203021</v>
          </cell>
          <cell r="C1028" t="str">
            <v>Pendapatan Operasi Lapangan - Relokasi (Dom)</v>
          </cell>
        </row>
        <row r="1029">
          <cell r="B1029">
            <v>4020203022</v>
          </cell>
          <cell r="C1029" t="str">
            <v>Pendapatan Operasi Lapangan - Angsur (Dom)</v>
          </cell>
        </row>
        <row r="1030">
          <cell r="B1030">
            <v>4020203030</v>
          </cell>
          <cell r="C1030" t="str">
            <v>Pendapatan Operasi Lapangan - Penumpukan Petikemas (Dom)</v>
          </cell>
        </row>
        <row r="1031">
          <cell r="B1031">
            <v>4020203040</v>
          </cell>
          <cell r="C1031" t="str">
            <v>Pendapatan Operasi Lapangan - Reefer (Suplai listrik dan monitoring) (Dom)</v>
          </cell>
        </row>
        <row r="1032">
          <cell r="B1032">
            <v>4020204000</v>
          </cell>
          <cell r="C1032" t="str">
            <v>Pendapatan Petikemas Transhipment (Dom)</v>
          </cell>
        </row>
        <row r="1033">
          <cell r="B1033">
            <v>4020204010</v>
          </cell>
          <cell r="C1033" t="str">
            <v>Pendapatan Petikemas Transhipment-Stevedoring (Dom)</v>
          </cell>
        </row>
        <row r="1034">
          <cell r="B1034">
            <v>4020204020</v>
          </cell>
          <cell r="C1034" t="str">
            <v>Pendapatan Petikemas Transhipment-Lift On - Lift Off (Dom)</v>
          </cell>
        </row>
        <row r="1035">
          <cell r="B1035">
            <v>4020204030</v>
          </cell>
          <cell r="C1035" t="str">
            <v>Pendapatan Petikemas Transhipment-Haulage (Dom)</v>
          </cell>
        </row>
        <row r="1036">
          <cell r="B1036">
            <v>4020205000</v>
          </cell>
          <cell r="C1036" t="str">
            <v>Pendapatan Petikemas Lainnya (Dom)</v>
          </cell>
        </row>
        <row r="1037">
          <cell r="B1037">
            <v>4020205010</v>
          </cell>
          <cell r="C1037" t="str">
            <v>Pendapatan Tempat pemeriksaan fisik terpadu (TPFT) (Dom)</v>
          </cell>
        </row>
        <row r="1038">
          <cell r="B1038">
            <v>4020205011</v>
          </cell>
          <cell r="C1038" t="str">
            <v>Pendapatan Gerakan Ekstra TPFT (Dom)</v>
          </cell>
        </row>
        <row r="1039">
          <cell r="B1039">
            <v>4020205012</v>
          </cell>
          <cell r="C1039" t="str">
            <v>Pendapatan Relokasi TPFT (Dom)</v>
          </cell>
        </row>
        <row r="1040">
          <cell r="B1040">
            <v>4020205013</v>
          </cell>
          <cell r="C1040" t="str">
            <v>Pendapatan Angsur TPFT (Dom)</v>
          </cell>
        </row>
        <row r="1041">
          <cell r="B1041">
            <v>4020205014</v>
          </cell>
          <cell r="C1041" t="str">
            <v>Pendapatan Stripping / Stuffing TPFT (Dom)</v>
          </cell>
        </row>
        <row r="1042">
          <cell r="B1042">
            <v>4020205020</v>
          </cell>
          <cell r="C1042" t="str">
            <v>Pendapatan Fumigasi (Dom)</v>
          </cell>
        </row>
        <row r="1043">
          <cell r="B1043">
            <v>4020205030</v>
          </cell>
          <cell r="C1043" t="str">
            <v>Pendapatan Batal Muat (Dom)</v>
          </cell>
        </row>
        <row r="1044">
          <cell r="B1044">
            <v>4020205040</v>
          </cell>
          <cell r="C1044" t="str">
            <v>Pendapatan Pindah Kapal (Dom)</v>
          </cell>
        </row>
        <row r="1045">
          <cell r="B1045">
            <v>4020205050</v>
          </cell>
          <cell r="C1045" t="str">
            <v>Pendapatan Closing (Dom)</v>
          </cell>
        </row>
        <row r="1046">
          <cell r="B1046">
            <v>4020205060</v>
          </cell>
          <cell r="C1046" t="str">
            <v>Pendapatan Batal dokumen (Dom)</v>
          </cell>
        </row>
        <row r="1047">
          <cell r="B1047">
            <v>4020205070</v>
          </cell>
          <cell r="C1047" t="str">
            <v>Pendapatan Overbrengen (Dom)</v>
          </cell>
        </row>
        <row r="1048">
          <cell r="B1048">
            <v>4030000000</v>
          </cell>
          <cell r="C1048" t="str">
            <v>PENDAPATAN BARANG NON PETIKEMAS</v>
          </cell>
        </row>
        <row r="1049">
          <cell r="B1049">
            <v>4030100000</v>
          </cell>
          <cell r="C1049" t="str">
            <v>PENDAPATAN BARANG NON PETIKEMAS GENERAL CARGO</v>
          </cell>
        </row>
        <row r="1050">
          <cell r="B1050">
            <v>4030101000</v>
          </cell>
          <cell r="C1050" t="str">
            <v>Pendapatan Dermaga - General Cargo</v>
          </cell>
        </row>
        <row r="1051">
          <cell r="B1051">
            <v>4030102000</v>
          </cell>
          <cell r="C1051" t="str">
            <v>Pendapatan Pengusahaan Gudang - General Cargo</v>
          </cell>
        </row>
        <row r="1052">
          <cell r="B1052">
            <v>4030103000</v>
          </cell>
          <cell r="C1052" t="str">
            <v>Pendapatan Pengusahaan Lapangan Penumpukan - General Cargo</v>
          </cell>
        </row>
        <row r="1053">
          <cell r="B1053">
            <v>4030104000</v>
          </cell>
          <cell r="C1053" t="str">
            <v>Pendapatan Bongkar Muat - General Cargo</v>
          </cell>
        </row>
        <row r="1054">
          <cell r="B1054">
            <v>4030104010</v>
          </cell>
          <cell r="C1054" t="str">
            <v>Pendapatan per mata rantai - General Cargo</v>
          </cell>
        </row>
        <row r="1055">
          <cell r="B1055">
            <v>4030104011</v>
          </cell>
          <cell r="C1055" t="str">
            <v>Pendapatan Stevedoring - General Cargo</v>
          </cell>
        </row>
        <row r="1056">
          <cell r="B1056">
            <v>4030104012</v>
          </cell>
          <cell r="C1056" t="str">
            <v>Pendapatan Cargodoring - General Cargo</v>
          </cell>
        </row>
        <row r="1057">
          <cell r="B1057">
            <v>4030104013</v>
          </cell>
          <cell r="C1057" t="str">
            <v>Pendapatan Receiving / Delivery - General Cargo</v>
          </cell>
        </row>
        <row r="1058">
          <cell r="B1058">
            <v>4030104020</v>
          </cell>
          <cell r="C1058" t="str">
            <v>Pendapatan Kerja sama pelayanan B/M General Cargo</v>
          </cell>
        </row>
        <row r="1059">
          <cell r="B1059">
            <v>4030104030</v>
          </cell>
          <cell r="C1059" t="str">
            <v>Pendapatan Pelayanan Kade Lossing  - General Cargo</v>
          </cell>
        </row>
        <row r="1060">
          <cell r="B1060">
            <v>4030104040</v>
          </cell>
          <cell r="C1060" t="str">
            <v>Pendapatan Overbrengen</v>
          </cell>
        </row>
        <row r="1061">
          <cell r="B1061">
            <v>4030105000</v>
          </cell>
          <cell r="C1061" t="str">
            <v>Pendapatan Pelayanan Roll On - Roll Off (RORO)</v>
          </cell>
        </row>
        <row r="1062">
          <cell r="B1062">
            <v>4030200000</v>
          </cell>
          <cell r="C1062" t="str">
            <v>PENDAPATAN BARANG NON PETIKEMAS CURAH KERING</v>
          </cell>
        </row>
        <row r="1063">
          <cell r="B1063">
            <v>4030201000</v>
          </cell>
          <cell r="C1063" t="str">
            <v>Pendapatan Dermaga - Curah Kering</v>
          </cell>
        </row>
        <row r="1064">
          <cell r="B1064">
            <v>4030202000</v>
          </cell>
          <cell r="C1064" t="str">
            <v>Pendapatan Pengusahaan Gudang - Curah Kering</v>
          </cell>
        </row>
        <row r="1065">
          <cell r="B1065">
            <v>4030203000</v>
          </cell>
          <cell r="C1065" t="str">
            <v>Pendapatan Pengusahaan Lapangan - Curah Kering</v>
          </cell>
        </row>
        <row r="1066">
          <cell r="B1066">
            <v>4030204000</v>
          </cell>
          <cell r="C1066" t="str">
            <v xml:space="preserve">   Pendapatan Penyimpanan - Silo</v>
          </cell>
        </row>
        <row r="1067">
          <cell r="B1067">
            <v>4030205000</v>
          </cell>
          <cell r="C1067" t="str">
            <v>Pendapatan Bongkar Muat - Curah Kering</v>
          </cell>
        </row>
        <row r="1068">
          <cell r="B1068">
            <v>4030205010</v>
          </cell>
          <cell r="C1068" t="str">
            <v>Pendapatan Bongkar Muat Per Mata rantai - Curah Kering</v>
          </cell>
        </row>
        <row r="1069">
          <cell r="B1069">
            <v>4030205011</v>
          </cell>
          <cell r="C1069" t="str">
            <v>Pendapatan Stevedoring - Curah Kering</v>
          </cell>
        </row>
        <row r="1070">
          <cell r="B1070">
            <v>4030205012</v>
          </cell>
          <cell r="C1070" t="str">
            <v xml:space="preserve">Pendapatan Cargodoring - Curah Kering </v>
          </cell>
        </row>
        <row r="1071">
          <cell r="B1071">
            <v>4030205013</v>
          </cell>
          <cell r="C1071" t="str">
            <v>Pendapatan Receiving &amp; Delivery - Curah Kering</v>
          </cell>
        </row>
        <row r="1072">
          <cell r="B1072">
            <v>4030205020</v>
          </cell>
          <cell r="C1072" t="str">
            <v>Pendapatan Kerja sama pelayanan B/M - Curah Kering</v>
          </cell>
        </row>
        <row r="1073">
          <cell r="B1073">
            <v>4030300000</v>
          </cell>
          <cell r="C1073" t="str">
            <v>PENDAPATAN BARANG NON PETIKEMAS CURAH CAIR</v>
          </cell>
        </row>
        <row r="1074">
          <cell r="B1074">
            <v>4030301000</v>
          </cell>
          <cell r="C1074" t="str">
            <v>Pendapatan Dermaga - Curah Cair</v>
          </cell>
        </row>
        <row r="1075">
          <cell r="B1075">
            <v>4030302000</v>
          </cell>
          <cell r="C1075" t="str">
            <v>Pendapatan Penyimpanan Curah Cair - Tank Storage</v>
          </cell>
        </row>
        <row r="1076">
          <cell r="B1076">
            <v>4030303000</v>
          </cell>
          <cell r="C1076" t="str">
            <v>Pendapatan Bongkar Muat - Curah Cair</v>
          </cell>
        </row>
        <row r="1077">
          <cell r="B1077">
            <v>4030303010</v>
          </cell>
          <cell r="C1077" t="str">
            <v>Pendapatan Bongkar Muat Per Mata rantai - Curah Cair</v>
          </cell>
        </row>
        <row r="1078">
          <cell r="B1078">
            <v>4030303011</v>
          </cell>
          <cell r="C1078" t="str">
            <v>Pendapatan Stevedoring - Curah Cair</v>
          </cell>
        </row>
        <row r="1079">
          <cell r="B1079">
            <v>4030303012</v>
          </cell>
          <cell r="C1079" t="str">
            <v>Pendapatan Cargodoring - Curah Cair</v>
          </cell>
        </row>
        <row r="1080">
          <cell r="B1080">
            <v>4030303013</v>
          </cell>
          <cell r="C1080" t="str">
            <v>Pendapatan Receiving &amp; Delivery - Curah Cair</v>
          </cell>
        </row>
        <row r="1081">
          <cell r="B1081">
            <v>4030303020</v>
          </cell>
          <cell r="C1081" t="str">
            <v>Pendapatan Kerja sama pelayanan B/M - Curah Cair</v>
          </cell>
        </row>
        <row r="1082">
          <cell r="B1082">
            <v>4030303030</v>
          </cell>
          <cell r="C1082" t="str">
            <v>Pendapatan Kerja sama Jasa pengangkutan - Curah Cair</v>
          </cell>
        </row>
        <row r="1083">
          <cell r="B1083">
            <v>4030400000</v>
          </cell>
          <cell r="C1083" t="str">
            <v>PENDAPATAN BARANG NON PETIKEMAS GAS</v>
          </cell>
        </row>
        <row r="1084">
          <cell r="B1084">
            <v>4030401000</v>
          </cell>
          <cell r="C1084" t="str">
            <v>Pendapatan Dermaga - Gas</v>
          </cell>
        </row>
        <row r="1085">
          <cell r="B1085">
            <v>4030402000</v>
          </cell>
          <cell r="C1085" t="str">
            <v>Pendapatan Penyimpanan ( Storage ) - Gas</v>
          </cell>
        </row>
        <row r="1086">
          <cell r="B1086">
            <v>4030403000</v>
          </cell>
          <cell r="C1086" t="str">
            <v>Pendapatan Bongkar Muat - Gas</v>
          </cell>
        </row>
        <row r="1087">
          <cell r="B1087">
            <v>4030403010</v>
          </cell>
          <cell r="C1087" t="str">
            <v>Pendapatan Bongkar Muat Per Mata rantai - Gas</v>
          </cell>
        </row>
        <row r="1088">
          <cell r="B1088">
            <v>4030403011</v>
          </cell>
          <cell r="C1088" t="str">
            <v>Pendapatan Stevedoring - Gas</v>
          </cell>
        </row>
        <row r="1089">
          <cell r="B1089">
            <v>4030403012</v>
          </cell>
          <cell r="C1089" t="str">
            <v>Pendapatan Cargodoring - Gas</v>
          </cell>
        </row>
        <row r="1090">
          <cell r="B1090">
            <v>4030403013</v>
          </cell>
          <cell r="C1090" t="str">
            <v>Pendapatan Receiving &amp; Delivery - Gas</v>
          </cell>
        </row>
        <row r="1091">
          <cell r="B1091">
            <v>4030403020</v>
          </cell>
          <cell r="C1091" t="str">
            <v>Pendapatan Kerja sama Pelayanan Bongkar Muat - Gas</v>
          </cell>
        </row>
        <row r="1092">
          <cell r="B1092">
            <v>4030500000</v>
          </cell>
          <cell r="C1092" t="str">
            <v>PENDAPATAN BARANG NON PETIKEMAS CAR TERMINAL</v>
          </cell>
        </row>
        <row r="1093">
          <cell r="B1093">
            <v>4030501000</v>
          </cell>
          <cell r="C1093" t="str">
            <v>Pendapatan Dermaga - car terminal</v>
          </cell>
        </row>
        <row r="1094">
          <cell r="B1094">
            <v>4030502000</v>
          </cell>
          <cell r="C1094" t="str">
            <v>Pendapatan Penyimpanan ( Storage ) - Car Teminal</v>
          </cell>
        </row>
        <row r="1095">
          <cell r="B1095">
            <v>4030503000</v>
          </cell>
          <cell r="C1095" t="str">
            <v>Pendapatan Bongkar Muat - Car Terminal</v>
          </cell>
        </row>
        <row r="1096">
          <cell r="B1096">
            <v>4030503010</v>
          </cell>
          <cell r="C1096" t="str">
            <v>Pendapatan Bongkar Muat Per Mata rantai - Car Terminal</v>
          </cell>
        </row>
        <row r="1097">
          <cell r="B1097">
            <v>4030503011</v>
          </cell>
          <cell r="C1097" t="str">
            <v>Pendapatan Stevedoring - Car Terminal</v>
          </cell>
        </row>
        <row r="1098">
          <cell r="B1098">
            <v>4030503012</v>
          </cell>
          <cell r="C1098" t="str">
            <v>Pendapatan Cargodoring - Car Terminal</v>
          </cell>
        </row>
        <row r="1099">
          <cell r="B1099">
            <v>4030503013</v>
          </cell>
          <cell r="C1099" t="str">
            <v>Pendapatan Receiving &amp; Delivery - Car Terminal</v>
          </cell>
        </row>
        <row r="1100">
          <cell r="B1100">
            <v>4030503020</v>
          </cell>
          <cell r="C1100" t="str">
            <v>Pendapatan Kerja sama Pelayanan Bongkar Muat - Car Terminal</v>
          </cell>
        </row>
        <row r="1101">
          <cell r="B1101">
            <v>4030600000</v>
          </cell>
          <cell r="C1101" t="str">
            <v>PENDAPATAN BARANG NON PETIKEMAS HEWAN</v>
          </cell>
        </row>
        <row r="1102">
          <cell r="B1102">
            <v>4030601000</v>
          </cell>
          <cell r="C1102" t="str">
            <v>Pendapatan Dermaga - Hewan</v>
          </cell>
        </row>
        <row r="1103">
          <cell r="B1103">
            <v>4030602000</v>
          </cell>
          <cell r="C1103" t="str">
            <v>Pendapatan Lapangan Penumpukan - Hewan</v>
          </cell>
        </row>
        <row r="1104">
          <cell r="B1104">
            <v>4030603000</v>
          </cell>
          <cell r="C1104" t="str">
            <v>Pendapatan Bongkar Muat - Hewan</v>
          </cell>
        </row>
        <row r="1105">
          <cell r="B1105">
            <v>4030603010</v>
          </cell>
          <cell r="C1105" t="str">
            <v>Pendapatan Bongkar Muat Per Mata rantai - Hewan</v>
          </cell>
        </row>
        <row r="1106">
          <cell r="B1106">
            <v>4030603011</v>
          </cell>
          <cell r="C1106" t="str">
            <v>Pendapatan Stevedoring - Hewan</v>
          </cell>
        </row>
        <row r="1107">
          <cell r="B1107">
            <v>4030603012</v>
          </cell>
          <cell r="C1107" t="str">
            <v>Pendapatan Cargodoring - Hewan</v>
          </cell>
        </row>
        <row r="1108">
          <cell r="B1108">
            <v>4030603013</v>
          </cell>
          <cell r="C1108" t="str">
            <v>Pendapatan Receiving &amp; Delivery - Hewan</v>
          </cell>
        </row>
        <row r="1109">
          <cell r="B1109">
            <v>4030603020</v>
          </cell>
          <cell r="C1109" t="str">
            <v>Pendapatan Kerja sama Pelayanan Bongkar Muat - Hewan</v>
          </cell>
        </row>
        <row r="1110">
          <cell r="B1110">
            <v>4040000000</v>
          </cell>
          <cell r="C1110" t="str">
            <v>PELAYANAN KONSOLIDASI DAN DISTRIBUSI BARANG</v>
          </cell>
        </row>
        <row r="1111">
          <cell r="B1111">
            <v>4040100000</v>
          </cell>
          <cell r="C1111" t="str">
            <v>Pelayanan Konsolidasi dan Distribusi -  Petikemas</v>
          </cell>
        </row>
        <row r="1112">
          <cell r="B1112">
            <v>4040101000</v>
          </cell>
          <cell r="C1112" t="str">
            <v>Pendapatan receiving delivery (barang) - Konsolidasi dan Distribusi Petikemas</v>
          </cell>
        </row>
        <row r="1113">
          <cell r="B1113">
            <v>4040102000</v>
          </cell>
          <cell r="C1113" t="str">
            <v>Pendapatan Stuffing/Stripping - Konsolidasi dan Distribusi Petikemas</v>
          </cell>
        </row>
        <row r="1114">
          <cell r="B1114">
            <v>4040103000</v>
          </cell>
          <cell r="C1114" t="str">
            <v>Pendapatan Unitasi/Paletisasi - Konsolidasi dan Distribusi Petikemas</v>
          </cell>
        </row>
        <row r="1115">
          <cell r="B1115">
            <v>4040104000</v>
          </cell>
          <cell r="C1115" t="str">
            <v>Pendapatan Packing - Konsolidasi dan Distribusi Petikemas</v>
          </cell>
        </row>
        <row r="1116">
          <cell r="B1116">
            <v>4040105000</v>
          </cell>
          <cell r="C1116" t="str">
            <v>Pendapatan Labeling - Konsolidasi dan Distribusi Petikemas</v>
          </cell>
        </row>
        <row r="1117">
          <cell r="B1117">
            <v>4040106000</v>
          </cell>
          <cell r="C1117" t="str">
            <v>Pendapatan Sortasi - Konsolidasi dan Distribusi Petikemas</v>
          </cell>
        </row>
        <row r="1118">
          <cell r="B1118">
            <v>4040107000</v>
          </cell>
          <cell r="C1118" t="str">
            <v>Pendapatan penumpukan -  Konsolidasi dan Distribusi Petikemas</v>
          </cell>
        </row>
        <row r="1119">
          <cell r="B1119">
            <v>4040108000</v>
          </cell>
          <cell r="C1119" t="str">
            <v>Pendapatan Gerakan Ekstra - Konsolidasi Muatan dan Distribusi Petikemas</v>
          </cell>
        </row>
        <row r="1120">
          <cell r="B1120">
            <v>4040108010</v>
          </cell>
          <cell r="C1120" t="str">
            <v>Pend. Ger. Ekstra - Relokasi - Konsolidasi Muatan dan Distribusi Petikemas</v>
          </cell>
        </row>
        <row r="1121">
          <cell r="B1121">
            <v>4040108020</v>
          </cell>
          <cell r="C1121" t="str">
            <v>Pend. Ger. Ekstra - Angsur - Konsolidasi Muatan dan Distribusi Petikemas</v>
          </cell>
        </row>
        <row r="1122">
          <cell r="B1122">
            <v>4040109000</v>
          </cell>
          <cell r="C1122" t="str">
            <v>Pendapatan Repair/Cleaning container - Konsolidasi Muatan dan Distribusi Petikemas</v>
          </cell>
        </row>
        <row r="1123">
          <cell r="B1123">
            <v>4040110000</v>
          </cell>
          <cell r="C1123" t="str">
            <v>Pendapatan Monitoring Reefer Plug - Konsolidasi Muatan dan Distribusi Petikemas</v>
          </cell>
        </row>
        <row r="1124">
          <cell r="B1124">
            <v>4040111000</v>
          </cell>
          <cell r="C1124" t="str">
            <v>Pendapatan Fumigasi - Konsolidasi Muatan dan Distribusi Petikemas</v>
          </cell>
        </row>
        <row r="1125">
          <cell r="B1125">
            <v>4040200000</v>
          </cell>
          <cell r="C1125" t="str">
            <v>Pelayanan Konsolidasi dan Distribusi - Non Petikemas</v>
          </cell>
        </row>
        <row r="1126">
          <cell r="B1126">
            <v>4040201000</v>
          </cell>
          <cell r="C1126" t="str">
            <v>Pendapatan Receiving delivery - Konsolidasi dan Distribusi Non Petikemas</v>
          </cell>
        </row>
        <row r="1127">
          <cell r="B1127">
            <v>4040202000</v>
          </cell>
          <cell r="C1127" t="str">
            <v>Pendapatan Unitasi/Paletisasi - Konsolidasi dan Distribusi Non Petikemas</v>
          </cell>
        </row>
        <row r="1128">
          <cell r="B1128">
            <v>4040203000</v>
          </cell>
          <cell r="C1128" t="str">
            <v>Pendapatan Packing -  Konsolidasi dan Distribusi Non Petikemas</v>
          </cell>
        </row>
        <row r="1129">
          <cell r="B1129">
            <v>4040204000</v>
          </cell>
          <cell r="C1129" t="str">
            <v>Pendapatan Labeling -  Konsolidasi dan Distribusi Non Petikemas</v>
          </cell>
        </row>
        <row r="1130">
          <cell r="B1130">
            <v>4040205000</v>
          </cell>
          <cell r="C1130" t="str">
            <v>Pendapatan Sortasi -  Konsolidasi dan Distribusi Non Petikemas</v>
          </cell>
        </row>
        <row r="1131">
          <cell r="B1131">
            <v>4040206000</v>
          </cell>
          <cell r="C1131" t="str">
            <v>Pendapatan Penumpukan Barang - Konsolidasi Muatan dan Distribusi Non Petikemas</v>
          </cell>
        </row>
        <row r="1132">
          <cell r="B1132">
            <v>4040207000</v>
          </cell>
          <cell r="C1132" t="str">
            <v>Pendapatan Fumigasi - Konsolidasi Muatan dan Distribusi Non Petikemas</v>
          </cell>
        </row>
        <row r="1133">
          <cell r="B1133">
            <v>4050000000</v>
          </cell>
          <cell r="C1133" t="str">
            <v>PELAYANAN PELRA</v>
          </cell>
        </row>
        <row r="1134">
          <cell r="B1134">
            <v>4050100000</v>
          </cell>
          <cell r="C1134" t="str">
            <v>Pendapatan Paket - Pelra</v>
          </cell>
        </row>
        <row r="1135">
          <cell r="B1135">
            <v>4050200000</v>
          </cell>
          <cell r="C1135" t="str">
            <v>Pendapatan Non Paket - Pelra</v>
          </cell>
        </row>
        <row r="1136">
          <cell r="B1136">
            <v>4050201000</v>
          </cell>
          <cell r="C1136" t="str">
            <v>Pendapatan labuh - non paket pelra</v>
          </cell>
        </row>
        <row r="1137">
          <cell r="B1137">
            <v>4050202000</v>
          </cell>
          <cell r="C1137" t="str">
            <v>Pendapatan tambat - non paket pelra</v>
          </cell>
        </row>
        <row r="1138">
          <cell r="B1138">
            <v>4050203000</v>
          </cell>
          <cell r="C1138" t="str">
            <v>Pendapatan kepil - non paket pelra</v>
          </cell>
        </row>
        <row r="1139">
          <cell r="B1139">
            <v>4050204000</v>
          </cell>
          <cell r="C1139" t="str">
            <v>Pendapatan dermaga - non paket pelra</v>
          </cell>
        </row>
        <row r="1140">
          <cell r="B1140">
            <v>4050205000</v>
          </cell>
          <cell r="C1140" t="str">
            <v>Pendapatan  Pengusahaan Gudang - Pelra</v>
          </cell>
        </row>
        <row r="1141">
          <cell r="B1141">
            <v>4050206000</v>
          </cell>
          <cell r="C1141" t="str">
            <v>Pendapatan Pengusahaan Lapangan - Pelra</v>
          </cell>
        </row>
        <row r="1142">
          <cell r="B1142">
            <v>4050207000</v>
          </cell>
          <cell r="C1142" t="str">
            <v>Pendapatan Bongkar Muat - Pelra</v>
          </cell>
        </row>
        <row r="1143">
          <cell r="B1143">
            <v>4050207010</v>
          </cell>
          <cell r="C1143" t="str">
            <v>Pendapatan Bongkar Muat Per Mata rantai - Pelra</v>
          </cell>
        </row>
        <row r="1144">
          <cell r="B1144">
            <v>4050207011</v>
          </cell>
          <cell r="C1144" t="str">
            <v xml:space="preserve">     Pendapatan Stevedoring - Pelra</v>
          </cell>
        </row>
        <row r="1145">
          <cell r="B1145">
            <v>4050207012</v>
          </cell>
          <cell r="C1145" t="str">
            <v xml:space="preserve">     Pendapatan Cargodoring - Pelra</v>
          </cell>
        </row>
        <row r="1146">
          <cell r="B1146">
            <v>4050207013</v>
          </cell>
          <cell r="C1146" t="str">
            <v xml:space="preserve">     Pendapatan Receiving &amp; Delivery - Pelra</v>
          </cell>
        </row>
        <row r="1147">
          <cell r="B1147">
            <v>4050207020</v>
          </cell>
          <cell r="C1147" t="str">
            <v xml:space="preserve">     Pendapatan Kerja sama Pelayanan Bongkar Muat - Pelra</v>
          </cell>
        </row>
        <row r="1148">
          <cell r="B1148">
            <v>4050207030</v>
          </cell>
          <cell r="C1148" t="str">
            <v xml:space="preserve">     Pendapatan Kade Lossing - Pelra</v>
          </cell>
        </row>
        <row r="1149">
          <cell r="B1149">
            <v>4060000000</v>
          </cell>
          <cell r="C1149" t="str">
            <v>PENDAPATAN PENGUSAHAAN ALAT</v>
          </cell>
        </row>
        <row r="1150">
          <cell r="B1150">
            <v>4060100000</v>
          </cell>
          <cell r="C1150" t="str">
            <v>PENDAPATAN ALAT ANGKAT DISEWAKAN</v>
          </cell>
        </row>
        <row r="1151">
          <cell r="B1151">
            <v>4060101000</v>
          </cell>
          <cell r="C1151" t="str">
            <v>Pendapatan Container Crane disewakan</v>
          </cell>
        </row>
        <row r="1152">
          <cell r="B1152">
            <v>4060102000</v>
          </cell>
          <cell r="C1152" t="str">
            <v>Pendapatan HMC disewakan</v>
          </cell>
        </row>
        <row r="1153">
          <cell r="B1153">
            <v>4060103000</v>
          </cell>
          <cell r="C1153" t="str">
            <v>Pendapatan Forklift disewakan</v>
          </cell>
        </row>
        <row r="1154">
          <cell r="B1154">
            <v>4060104000</v>
          </cell>
          <cell r="C1154" t="str">
            <v>Pendapatan Fixed Crane disewakan</v>
          </cell>
        </row>
        <row r="1155">
          <cell r="B1155">
            <v>4060105000</v>
          </cell>
          <cell r="C1155" t="str">
            <v>Pendapatan Mobile Crane disewakan</v>
          </cell>
        </row>
        <row r="1156">
          <cell r="B1156">
            <v>4060106000</v>
          </cell>
          <cell r="C1156" t="str">
            <v>Pendapatan Towing Tractor disewakan</v>
          </cell>
        </row>
        <row r="1157">
          <cell r="B1157">
            <v>4060107000</v>
          </cell>
          <cell r="C1157" t="str">
            <v>Pendapatan RTG disewakan</v>
          </cell>
        </row>
        <row r="1158">
          <cell r="B1158">
            <v>4060108000</v>
          </cell>
          <cell r="C1158" t="str">
            <v>Pendapatan Reach Stacker disewakan</v>
          </cell>
        </row>
        <row r="1159">
          <cell r="B1159">
            <v>4060109000</v>
          </cell>
          <cell r="C1159" t="str">
            <v>Pendapatan Top Loader disewakan</v>
          </cell>
        </row>
        <row r="1160">
          <cell r="B1160">
            <v>4060110000</v>
          </cell>
          <cell r="C1160" t="str">
            <v>Pendapatan Wheel Loader disewakan</v>
          </cell>
        </row>
        <row r="1161">
          <cell r="B1161">
            <v>4060111000</v>
          </cell>
          <cell r="C1161" t="str">
            <v>Pendapatan Luffing Crane disewakan</v>
          </cell>
        </row>
        <row r="1162">
          <cell r="B1162">
            <v>4060112000</v>
          </cell>
          <cell r="C1162" t="str">
            <v>Pendapatan Side Loader disewakan</v>
          </cell>
        </row>
        <row r="1163">
          <cell r="B1163">
            <v>4060113000</v>
          </cell>
          <cell r="C1163" t="str">
            <v>Pendapatan Excavator disewakan</v>
          </cell>
        </row>
        <row r="1164">
          <cell r="B1164">
            <v>4060114000</v>
          </cell>
          <cell r="C1164" t="str">
            <v xml:space="preserve">Pendapatan ASC disewakan </v>
          </cell>
        </row>
        <row r="1165">
          <cell r="B1165">
            <v>4060200000</v>
          </cell>
          <cell r="C1165" t="str">
            <v>PENDAPATAN ALAT ANGKUT DISEWAKAN</v>
          </cell>
        </row>
        <row r="1166">
          <cell r="B1166">
            <v>4060201000</v>
          </cell>
          <cell r="C1166" t="str">
            <v>Pendapatan Head Truck disewakan</v>
          </cell>
        </row>
        <row r="1167">
          <cell r="B1167">
            <v>4060202000</v>
          </cell>
          <cell r="C1167" t="str">
            <v>Pendapatan Chassis disewakan</v>
          </cell>
        </row>
        <row r="1168">
          <cell r="B1168">
            <v>4060203000</v>
          </cell>
          <cell r="C1168" t="str">
            <v>Pendapatan Trailler disewakan</v>
          </cell>
        </row>
        <row r="1169">
          <cell r="B1169">
            <v>4060204000</v>
          </cell>
          <cell r="C1169" t="str">
            <v>Pendapatan Dump Truck disewakan</v>
          </cell>
        </row>
        <row r="1170">
          <cell r="B1170">
            <v>4060205000</v>
          </cell>
          <cell r="C1170" t="str">
            <v>Pendapatan Conveyor disewakan</v>
          </cell>
        </row>
        <row r="1171">
          <cell r="B1171">
            <v>4060206000</v>
          </cell>
          <cell r="C1171" t="str">
            <v>Pendapatan Straddle Carrier disewakan</v>
          </cell>
        </row>
        <row r="1172">
          <cell r="B1172">
            <v>4060300000</v>
          </cell>
          <cell r="C1172" t="str">
            <v>PENDAPATAN ALAT BANTU B/M DISEWAKAN</v>
          </cell>
        </row>
        <row r="1173">
          <cell r="B1173">
            <v>4060301000</v>
          </cell>
          <cell r="C1173" t="str">
            <v>Pendapatan Timbangan disewakan</v>
          </cell>
        </row>
        <row r="1174">
          <cell r="B1174">
            <v>4060302000</v>
          </cell>
          <cell r="C1174" t="str">
            <v>Pendapatan Grab disewakan</v>
          </cell>
        </row>
        <row r="1175">
          <cell r="B1175">
            <v>4060303000</v>
          </cell>
          <cell r="C1175" t="str">
            <v>Pendapatan Hopper disewakan</v>
          </cell>
        </row>
        <row r="1176">
          <cell r="B1176">
            <v>4060304000</v>
          </cell>
          <cell r="C1176" t="str">
            <v>Pendapatan Pemadam Kebakaran disewakan</v>
          </cell>
        </row>
        <row r="1177">
          <cell r="B1177">
            <v>4060305000</v>
          </cell>
          <cell r="C1177" t="str">
            <v>Pendapatan Bucket disewakan</v>
          </cell>
        </row>
        <row r="1178">
          <cell r="B1178">
            <v>4060306000</v>
          </cell>
          <cell r="C1178" t="str">
            <v>Pendapatan Ramp Door disewakan</v>
          </cell>
        </row>
        <row r="1179">
          <cell r="B1179">
            <v>4060307000</v>
          </cell>
          <cell r="C1179" t="str">
            <v>Pendapatan Genset disewakan</v>
          </cell>
        </row>
        <row r="1180">
          <cell r="B1180">
            <v>4060308000</v>
          </cell>
          <cell r="C1180" t="str">
            <v>Pendapatan Spreader disewakan</v>
          </cell>
        </row>
        <row r="1181">
          <cell r="B1181">
            <v>4060400000</v>
          </cell>
          <cell r="C1181" t="str">
            <v>PENDAPATAN ALAT APUNG</v>
          </cell>
        </row>
        <row r="1182">
          <cell r="B1182">
            <v>4060401000</v>
          </cell>
          <cell r="C1182" t="str">
            <v>Pendapatan Tongkang</v>
          </cell>
        </row>
        <row r="1183">
          <cell r="B1183">
            <v>4060402000</v>
          </cell>
          <cell r="C1183" t="str">
            <v>Pendapatan Tug Boat</v>
          </cell>
        </row>
        <row r="1184">
          <cell r="B1184">
            <v>4060403000</v>
          </cell>
          <cell r="C1184" t="str">
            <v>Pendapatan Motor Pandu</v>
          </cell>
        </row>
        <row r="1185">
          <cell r="B1185">
            <v>4060404000</v>
          </cell>
          <cell r="C1185" t="str">
            <v>Pendapatan Kapal Kepil</v>
          </cell>
        </row>
        <row r="1186">
          <cell r="B1186">
            <v>4060405000</v>
          </cell>
          <cell r="C1186" t="str">
            <v>Pendapatan Alat Keruk</v>
          </cell>
        </row>
        <row r="1187">
          <cell r="B1187">
            <v>4060406000</v>
          </cell>
          <cell r="C1187" t="str">
            <v>Pendapatan Kapal Wisata</v>
          </cell>
        </row>
        <row r="1188">
          <cell r="B1188">
            <v>4060407000</v>
          </cell>
          <cell r="C1188" t="str">
            <v>Pendapatan Floating Jetty/Ponton</v>
          </cell>
        </row>
        <row r="1189">
          <cell r="B1189">
            <v>4070000000</v>
          </cell>
          <cell r="C1189" t="str">
            <v>PENDAPATAN PENGUSAHAAN PROPERTI</v>
          </cell>
        </row>
        <row r="1190">
          <cell r="B1190">
            <v>4070100000</v>
          </cell>
          <cell r="C1190" t="str">
            <v xml:space="preserve">Pendapatan Pengusahaan Lahan </v>
          </cell>
        </row>
        <row r="1191">
          <cell r="B1191">
            <v>4070200000</v>
          </cell>
          <cell r="C1191" t="str">
            <v>Pendapatan Pengusahaan Perairan</v>
          </cell>
        </row>
        <row r="1192">
          <cell r="B1192">
            <v>4070300000</v>
          </cell>
          <cell r="C1192" t="str">
            <v>Pendapatan Pengusahaan Bangunan</v>
          </cell>
        </row>
        <row r="1193">
          <cell r="B1193">
            <v>4070400000</v>
          </cell>
          <cell r="C1193" t="str">
            <v>Pendapatan Paket Pengusahaan Properti</v>
          </cell>
        </row>
        <row r="1194">
          <cell r="B1194">
            <v>4080000000</v>
          </cell>
          <cell r="C1194" t="str">
            <v>PENDAPATAN PENGUSAHAAN AIR / LISTRIK</v>
          </cell>
        </row>
        <row r="1195">
          <cell r="B1195">
            <v>4080100000</v>
          </cell>
          <cell r="C1195" t="str">
            <v>Pendapatan Pengusahaan Air</v>
          </cell>
        </row>
        <row r="1196">
          <cell r="B1196">
            <v>4080101000</v>
          </cell>
          <cell r="C1196" t="str">
            <v>Pendapatan Pengusahaan Air Kapal</v>
          </cell>
        </row>
        <row r="1197">
          <cell r="B1197">
            <v>4080102000</v>
          </cell>
          <cell r="C1197" t="str">
            <v>Pendapatan Pengusahaan Air Umum</v>
          </cell>
        </row>
        <row r="1198">
          <cell r="B1198">
            <v>4080200000</v>
          </cell>
          <cell r="C1198" t="str">
            <v>Pendapatan Pengusahaan Listrik</v>
          </cell>
        </row>
        <row r="1199">
          <cell r="B1199">
            <v>4080201000</v>
          </cell>
          <cell r="C1199" t="str">
            <v>Pendapatan Pengusahaan Listrik Umum</v>
          </cell>
        </row>
        <row r="1200">
          <cell r="B1200">
            <v>4080202000</v>
          </cell>
          <cell r="C1200" t="str">
            <v>Pendapatan Pengusahaan Listrik Pemeliharaan</v>
          </cell>
        </row>
        <row r="1201">
          <cell r="B1201">
            <v>4080203000</v>
          </cell>
          <cell r="C1201" t="str">
            <v>Pendapatan Pengusahaan Listrik Instalasi dan Konstruksi</v>
          </cell>
        </row>
        <row r="1202">
          <cell r="B1202">
            <v>4080204000</v>
          </cell>
          <cell r="C1202" t="str">
            <v>Pendapatan Pengusahaan Listrik Lainnya</v>
          </cell>
        </row>
        <row r="1203">
          <cell r="B1203">
            <v>4090000000</v>
          </cell>
          <cell r="C1203" t="str">
            <v>PELAYANAN RUPA-RUPA USAHA</v>
          </cell>
        </row>
        <row r="1204">
          <cell r="B1204">
            <v>4090100000</v>
          </cell>
          <cell r="C1204" t="str">
            <v>Pendapatan Pas Terminal Penumpang</v>
          </cell>
        </row>
        <row r="1205">
          <cell r="B1205">
            <v>4090101000</v>
          </cell>
          <cell r="C1205" t="str">
            <v>Pendapatan Pas Penumpang</v>
          </cell>
        </row>
        <row r="1206">
          <cell r="B1206">
            <v>4090200000</v>
          </cell>
          <cell r="C1206" t="str">
            <v>Pendapatan Pas Pelabuhan (orang)</v>
          </cell>
        </row>
        <row r="1207">
          <cell r="B1207">
            <v>4090201000</v>
          </cell>
          <cell r="C1207" t="str">
            <v>Pendapatan Pas Pelabuhan (orang) - Pas Harian</v>
          </cell>
        </row>
        <row r="1208">
          <cell r="B1208">
            <v>4090202000</v>
          </cell>
          <cell r="C1208" t="str">
            <v>Pendapatan Pas Pelabuhan (orang) - Berlangganan</v>
          </cell>
        </row>
        <row r="1209">
          <cell r="B1209">
            <v>4090300000</v>
          </cell>
          <cell r="C1209" t="str">
            <v>Pendapatan Pas Pelabuhan (kendaraan)</v>
          </cell>
        </row>
        <row r="1210">
          <cell r="B1210">
            <v>4090301000</v>
          </cell>
          <cell r="C1210" t="str">
            <v>Pendapatan Pas Pelabuhan (kendaraan) -  Pas Harian</v>
          </cell>
        </row>
        <row r="1211">
          <cell r="B1211">
            <v>4090302000</v>
          </cell>
          <cell r="C1211" t="str">
            <v>Pendapatan Pas Pelabuhan (kendaraan) - Pas Berlangganan</v>
          </cell>
        </row>
        <row r="1212">
          <cell r="B1212">
            <v>4090400000</v>
          </cell>
          <cell r="C1212" t="str">
            <v>Pendapatan Fasilitas Repair/Docking Kapal</v>
          </cell>
        </row>
        <row r="1213">
          <cell r="B1213">
            <v>4090401000</v>
          </cell>
          <cell r="C1213" t="str">
            <v>Pendapatan Fasilitas Repair/Docking Kpal</v>
          </cell>
        </row>
        <row r="1214">
          <cell r="B1214">
            <v>4090500000</v>
          </cell>
          <cell r="C1214" t="str">
            <v>Pendapatan Kerjasama</v>
          </cell>
        </row>
        <row r="1215">
          <cell r="B1215">
            <v>4090501000</v>
          </cell>
          <cell r="C1215" t="str">
            <v>Pendapatan Kerjasama Alat</v>
          </cell>
        </row>
        <row r="1216">
          <cell r="B1216">
            <v>4090502000</v>
          </cell>
          <cell r="C1216" t="str">
            <v>Pendapatan Kerjasama Kapal Khusus</v>
          </cell>
        </row>
        <row r="1217">
          <cell r="B1217">
            <v>4090503000</v>
          </cell>
          <cell r="C1217" t="str">
            <v>Pendapatan Kerjasama Pelabuhan</v>
          </cell>
        </row>
        <row r="1218">
          <cell r="B1218">
            <v>4090504000</v>
          </cell>
          <cell r="C1218" t="str">
            <v>Pendapatan Kerjasama Jasa Air Kapal</v>
          </cell>
        </row>
        <row r="1219">
          <cell r="B1219">
            <v>4090505000</v>
          </cell>
          <cell r="C1219" t="str">
            <v>Pendapatan Kerjasama Jasa Cold Processing / Ikan</v>
          </cell>
        </row>
        <row r="1220">
          <cell r="B1220">
            <v>4090506000</v>
          </cell>
          <cell r="C1220" t="str">
            <v>Pendapatan Kerjasama Bunker BBM</v>
          </cell>
        </row>
        <row r="1221">
          <cell r="B1221">
            <v>4090507000</v>
          </cell>
          <cell r="C1221" t="str">
            <v>Pendapatan Kerjasama Jasa Dock/Galangan</v>
          </cell>
        </row>
        <row r="1222">
          <cell r="B1222">
            <v>4090508000</v>
          </cell>
          <cell r="C1222" t="str">
            <v>Pendapatan Kerjasama Jasa Dermaga Ikan</v>
          </cell>
        </row>
        <row r="1223">
          <cell r="B1223">
            <v>4090509000</v>
          </cell>
          <cell r="C1223" t="str">
            <v>Pendapatan Kerjasama Jasa CPO/Bungkil/Minyak Goreng</v>
          </cell>
        </row>
        <row r="1224">
          <cell r="B1224">
            <v>4090510000</v>
          </cell>
          <cell r="C1224" t="str">
            <v>Pendapatan Kerjasama Jasa Penumpukan Pasir / Bhn Bangunan</v>
          </cell>
        </row>
        <row r="1225">
          <cell r="B1225">
            <v>4090511000</v>
          </cell>
          <cell r="C1225" t="str">
            <v>Pendapatan Kerjasama Jasa SPBU</v>
          </cell>
        </row>
        <row r="1226">
          <cell r="B1226">
            <v>4090512000</v>
          </cell>
          <cell r="C1226" t="str">
            <v>Pendapatan Kerjasama Jasa Taksi / Angkutan Penumpang</v>
          </cell>
        </row>
        <row r="1227">
          <cell r="B1227">
            <v>4090513000</v>
          </cell>
          <cell r="C1227" t="str">
            <v>Pendapatan Kerjasama Jasa Informasi Teknologi</v>
          </cell>
        </row>
        <row r="1228">
          <cell r="B1228">
            <v>4090514000</v>
          </cell>
          <cell r="C1228" t="str">
            <v>Pendapatan Kerjasama Pemeliharaan Fasilitas Pelabuhan</v>
          </cell>
        </row>
        <row r="1229">
          <cell r="B1229">
            <v>4090600000</v>
          </cell>
          <cell r="C1229" t="str">
            <v>Pendapatan Fee For Services</v>
          </cell>
        </row>
        <row r="1230">
          <cell r="B1230">
            <v>4090700000</v>
          </cell>
          <cell r="C1230" t="str">
            <v>Pendapatan Different Monthly Salary</v>
          </cell>
        </row>
        <row r="1231">
          <cell r="B1231">
            <v>4090701000</v>
          </cell>
          <cell r="C1231" t="str">
            <v>Pendapatan Jasa Pelayanan Pemeliharaan Kolam Pelabuhan</v>
          </cell>
        </row>
        <row r="1232">
          <cell r="B1232">
            <v>4090702000</v>
          </cell>
          <cell r="C1232" t="str">
            <v>Pendapatan Jasa Penyelenggaraan Diklat / Training</v>
          </cell>
        </row>
        <row r="1233">
          <cell r="B1233">
            <v>4090703000</v>
          </cell>
          <cell r="C1233" t="str">
            <v>Pendapatan Jasa Crew /passenger Transport</v>
          </cell>
        </row>
        <row r="1234">
          <cell r="B1234">
            <v>4090704000</v>
          </cell>
          <cell r="C1234" t="str">
            <v>Pendapatan Jasa persewaan / Chartering</v>
          </cell>
        </row>
        <row r="1235">
          <cell r="B1235">
            <v>4090705000</v>
          </cell>
          <cell r="C1235" t="str">
            <v>Pendapatan Jasa Supply Vessel / AHT</v>
          </cell>
        </row>
        <row r="1236">
          <cell r="B1236">
            <v>4090706000</v>
          </cell>
          <cell r="C1236" t="str">
            <v>Pendapatan Pelayanan jasa Penyelamatan / Salvage</v>
          </cell>
        </row>
        <row r="1237">
          <cell r="B1237">
            <v>4090707000</v>
          </cell>
          <cell r="C1237" t="str">
            <v>Pendapatan pelayanan jasa reception facility</v>
          </cell>
        </row>
        <row r="1238">
          <cell r="B1238">
            <v>4090708000</v>
          </cell>
          <cell r="C1238" t="str">
            <v>Pendapatan Other Marine Service Lainnya</v>
          </cell>
        </row>
        <row r="1239">
          <cell r="B1239">
            <v>4090709000</v>
          </cell>
          <cell r="C1239" t="str">
            <v>Pendapatan Penggantian Biaya TKBM</v>
          </cell>
        </row>
        <row r="1240">
          <cell r="B1240">
            <v>4090710000</v>
          </cell>
          <cell r="C1240" t="str">
            <v>Pendapatan Penjualan Gas</v>
          </cell>
        </row>
        <row r="1241">
          <cell r="B1241">
            <v>4090711000</v>
          </cell>
          <cell r="C1241" t="str">
            <v>Pendapatan Bunker BBM</v>
          </cell>
        </row>
        <row r="1242">
          <cell r="B1242">
            <v>4090712000</v>
          </cell>
          <cell r="C1242" t="str">
            <v>Pendapatan Manajemen Fee</v>
          </cell>
        </row>
        <row r="1243">
          <cell r="B1243">
            <v>4090713000</v>
          </cell>
          <cell r="C1243" t="str">
            <v>Pendapatan Minimal Tanggungan Penghasilan</v>
          </cell>
        </row>
        <row r="1244">
          <cell r="B1244">
            <v>4090714000</v>
          </cell>
          <cell r="C1244" t="str">
            <v>Pendapatan Kewajiban Tanggungan Investasi</v>
          </cell>
        </row>
        <row r="1245">
          <cell r="B1245">
            <v>4090715000</v>
          </cell>
          <cell r="C1245" t="str">
            <v>Pd Different Monthly Salary</v>
          </cell>
        </row>
        <row r="1246">
          <cell r="B1246">
            <v>4090801000</v>
          </cell>
          <cell r="C1246" t="str">
            <v xml:space="preserve">Pendapatan Jasa Komunikasi dan Teknologi Informasi </v>
          </cell>
        </row>
        <row r="1247">
          <cell r="B1247">
            <v>4090802000</v>
          </cell>
          <cell r="C1247" t="str">
            <v>Pendapatan Pasar Modal dan Pasar Uang</v>
          </cell>
        </row>
        <row r="1248">
          <cell r="B1248">
            <v>4090803000</v>
          </cell>
          <cell r="C1248" t="str">
            <v>Pendapatan Penginapan/Perhotelan</v>
          </cell>
        </row>
        <row r="1249">
          <cell r="B1249">
            <v>4090804000</v>
          </cell>
          <cell r="C1249" t="str">
            <v>Pendapatan Pendidikan Dan Pelatihan</v>
          </cell>
        </row>
        <row r="1250">
          <cell r="B1250">
            <v>4090805000</v>
          </cell>
          <cell r="C1250" t="str">
            <v>Pendapatan Konsultansi</v>
          </cell>
        </row>
        <row r="1251">
          <cell r="B1251">
            <v>4099900000</v>
          </cell>
          <cell r="C1251" t="str">
            <v>Pendapatan Rupa- Rupa Lainya</v>
          </cell>
        </row>
        <row r="1252">
          <cell r="B1252">
            <v>4100000000</v>
          </cell>
          <cell r="C1252" t="str">
            <v>PENDAPATAN PELAYANAN FORWARDING</v>
          </cell>
        </row>
        <row r="1253">
          <cell r="B1253">
            <v>4100100000</v>
          </cell>
          <cell r="C1253" t="str">
            <v>Pendapatan Pemeriksaan Karantina</v>
          </cell>
        </row>
        <row r="1254">
          <cell r="B1254">
            <v>4100200000</v>
          </cell>
          <cell r="C1254" t="str">
            <v>Pendapatan Pengurusan Dokumen</v>
          </cell>
        </row>
        <row r="1255">
          <cell r="B1255">
            <v>4100300000</v>
          </cell>
          <cell r="C1255" t="str">
            <v>Pendapatan Intermoda</v>
          </cell>
        </row>
        <row r="1256">
          <cell r="B1256">
            <v>4100400000</v>
          </cell>
          <cell r="C1256" t="str">
            <v>Pendapatan Transit</v>
          </cell>
        </row>
        <row r="1257">
          <cell r="B1257">
            <v>4100500000</v>
          </cell>
          <cell r="C1257" t="str">
            <v>Pendapatan Trucking</v>
          </cell>
        </row>
        <row r="1258">
          <cell r="B1258">
            <v>4110000000</v>
          </cell>
          <cell r="C1258" t="str">
            <v>PENDAPATAN PELAYANAN TERMINAL UKS</v>
          </cell>
        </row>
        <row r="1259">
          <cell r="B1259">
            <v>4110100000</v>
          </cell>
          <cell r="C1259" t="str">
            <v>Pendapatan TUKS -  Labuh</v>
          </cell>
        </row>
        <row r="1260">
          <cell r="B1260">
            <v>4110200000</v>
          </cell>
          <cell r="C1260" t="str">
            <v>Pendapatan TUKS - Pemanduan</v>
          </cell>
        </row>
        <row r="1261">
          <cell r="B1261">
            <v>4110300000</v>
          </cell>
          <cell r="C1261" t="str">
            <v>Pendapatan TUKS - Penundaan</v>
          </cell>
        </row>
        <row r="1262">
          <cell r="B1262">
            <v>4110400000</v>
          </cell>
          <cell r="C1262" t="str">
            <v>Pendapatan TUKS - Penambatan</v>
          </cell>
        </row>
        <row r="1263">
          <cell r="B1263">
            <v>4110500000</v>
          </cell>
          <cell r="C1263" t="str">
            <v>Pendapatan TUKS - Dermaga</v>
          </cell>
        </row>
        <row r="1264">
          <cell r="B1264">
            <v>4110600000</v>
          </cell>
          <cell r="C1264" t="str">
            <v>Pendapatan TUKS - Kerjasama pelayanan bongkar muat</v>
          </cell>
        </row>
        <row r="1265">
          <cell r="B1265">
            <v>4120000000</v>
          </cell>
          <cell r="C1265" t="str">
            <v>Pendapatan Marine</v>
          </cell>
        </row>
        <row r="1266">
          <cell r="B1266">
            <v>4120100000</v>
          </cell>
          <cell r="C1266" t="str">
            <v>Pendapatan Shipping - Marine</v>
          </cell>
        </row>
        <row r="1267">
          <cell r="B1267">
            <v>4120101000</v>
          </cell>
          <cell r="C1267" t="str">
            <v>Pendapatan Keagenan - Marine</v>
          </cell>
        </row>
        <row r="1268">
          <cell r="B1268">
            <v>4120102000</v>
          </cell>
          <cell r="C1268" t="str">
            <v>Pendapatan Yacht Service - Marine</v>
          </cell>
        </row>
        <row r="1269">
          <cell r="B1269">
            <v>4120200000</v>
          </cell>
          <cell r="C1269" t="str">
            <v>Pendapatan Pilotage - Marine</v>
          </cell>
        </row>
        <row r="1270">
          <cell r="B1270">
            <v>4120201000</v>
          </cell>
          <cell r="C1270" t="str">
            <v>Pendapatan Pemanduan - Marine</v>
          </cell>
        </row>
        <row r="1271">
          <cell r="B1271">
            <v>4120202000</v>
          </cell>
          <cell r="C1271" t="str">
            <v>Pendapatan Penundaan - Marine</v>
          </cell>
        </row>
        <row r="1272">
          <cell r="B1272">
            <v>4120203000</v>
          </cell>
          <cell r="C1272" t="str">
            <v>Pendapatan Jasa SBPP - Marine</v>
          </cell>
        </row>
        <row r="1273">
          <cell r="B1273">
            <v>4120300000</v>
          </cell>
          <cell r="C1273" t="str">
            <v>Pendapatan Tug Boat - Marine</v>
          </cell>
        </row>
        <row r="1274">
          <cell r="B1274">
            <v>4120301000</v>
          </cell>
          <cell r="C1274" t="str">
            <v>Pendapatan Assist Tug - Marine</v>
          </cell>
        </row>
        <row r="1275">
          <cell r="B1275">
            <v>4120302000</v>
          </cell>
          <cell r="C1275" t="str">
            <v>Pendapatan Towing - Marine</v>
          </cell>
        </row>
        <row r="1276">
          <cell r="B1276">
            <v>4120400000</v>
          </cell>
          <cell r="C1276" t="str">
            <v>Pendapatan Various Ship Provider  - Marine</v>
          </cell>
        </row>
        <row r="1277">
          <cell r="B1277">
            <v>4120401000</v>
          </cell>
          <cell r="C1277" t="str">
            <v>Pendapatan Crew / Passanger Transport - Marine</v>
          </cell>
        </row>
        <row r="1278">
          <cell r="B1278">
            <v>4120402000</v>
          </cell>
          <cell r="C1278" t="str">
            <v>Pendapatan Cruise Ship Provider (Artama) - Marine</v>
          </cell>
        </row>
        <row r="1279">
          <cell r="B1279">
            <v>4120403000</v>
          </cell>
          <cell r="C1279" t="str">
            <v>Pendapatan Various Ship Provider Lainnya - Marine</v>
          </cell>
        </row>
        <row r="1280">
          <cell r="B1280">
            <v>4120403010</v>
          </cell>
          <cell r="C1280" t="str">
            <v>Pendapatan Alat Keruk - Marine</v>
          </cell>
        </row>
        <row r="1281">
          <cell r="B1281">
            <v>4120403020</v>
          </cell>
          <cell r="C1281" t="str">
            <v>Pendapatan AHTS / Supply Vessel - Marine</v>
          </cell>
        </row>
        <row r="1282">
          <cell r="B1282">
            <v>4120500000</v>
          </cell>
          <cell r="C1282" t="str">
            <v>Pendapatan Docking Facility  - Marine</v>
          </cell>
        </row>
        <row r="1283">
          <cell r="B1283">
            <v>4120501000</v>
          </cell>
          <cell r="C1283" t="str">
            <v>Pendapatan Bengkel / Workshop - Marine</v>
          </cell>
        </row>
        <row r="1284">
          <cell r="B1284">
            <v>4120502000</v>
          </cell>
          <cell r="C1284" t="str">
            <v>Pendapatan Fasilitas Lainnya - Marine</v>
          </cell>
        </row>
        <row r="1285">
          <cell r="B1285">
            <v>4120600000</v>
          </cell>
          <cell r="C1285" t="str">
            <v>Pendapatan Marine Logistik  - Marine</v>
          </cell>
        </row>
        <row r="1286">
          <cell r="B1286">
            <v>4120601000</v>
          </cell>
          <cell r="C1286" t="str">
            <v>Pendapatan Perbekalan BBM - Marine</v>
          </cell>
        </row>
        <row r="1287">
          <cell r="B1287">
            <v>4120602000</v>
          </cell>
          <cell r="C1287" t="str">
            <v>Pendapatan Air Bersih (fresh water) - Marine</v>
          </cell>
        </row>
        <row r="1288">
          <cell r="B1288">
            <v>4120603000</v>
          </cell>
          <cell r="C1288" t="str">
            <v>Pendapatan Pengusahaan Listrik - Marine</v>
          </cell>
        </row>
        <row r="1289">
          <cell r="B1289">
            <v>4120603010</v>
          </cell>
          <cell r="C1289" t="str">
            <v>Pendapatan Listrik Kapal - Marine</v>
          </cell>
        </row>
        <row r="1290">
          <cell r="B1290">
            <v>4120603020</v>
          </cell>
          <cell r="C1290" t="str">
            <v>Pendapatan Marine Power Supply - Marine</v>
          </cell>
        </row>
        <row r="1291">
          <cell r="B1291">
            <v>4120604000</v>
          </cell>
          <cell r="C1291" t="str">
            <v>Pendapatan Logistik, Distribusi dan Terminal Energi Barang Pertambangan, Minyak Bumi dan Gas  - Marine</v>
          </cell>
        </row>
        <row r="1292">
          <cell r="B1292">
            <v>4120605000</v>
          </cell>
          <cell r="C1292" t="str">
            <v>Pendapatan Transportasi Dan Distribusi Barang Pertambangan, Minyak Bumi dan Gas - Marine</v>
          </cell>
        </row>
        <row r="1293">
          <cell r="B1293">
            <v>4120700000</v>
          </cell>
          <cell r="C1293" t="str">
            <v>Pendapatan Other Marine Service - Marine</v>
          </cell>
        </row>
        <row r="1294">
          <cell r="B1294">
            <v>4120701000</v>
          </cell>
          <cell r="C1294" t="str">
            <v>Pendapatan Pemeliharaan Kolam Pelabuhan Dan Alur Pelayaran - Marine</v>
          </cell>
        </row>
        <row r="1295">
          <cell r="B1295">
            <v>4120702000</v>
          </cell>
          <cell r="C1295" t="str">
            <v>Pendapatan Salvage - Marine</v>
          </cell>
        </row>
        <row r="1296">
          <cell r="B1296">
            <v>4120703000</v>
          </cell>
          <cell r="C1296" t="str">
            <v>Pendapatan Pengembangan dan Pengelolaan Alur Pelayaran - Marine</v>
          </cell>
        </row>
        <row r="1297">
          <cell r="B1297">
            <v>4120704000</v>
          </cell>
          <cell r="C1297" t="str">
            <v>Pendapatan Reception Facility - Marine</v>
          </cell>
        </row>
        <row r="1298">
          <cell r="B1298">
            <v>4120705000</v>
          </cell>
          <cell r="C1298" t="str">
            <v>Pendapatan Pendidikan Dan Pelatihan - Marine</v>
          </cell>
        </row>
        <row r="1299">
          <cell r="B1299">
            <v>4120706000</v>
          </cell>
          <cell r="C1299" t="str">
            <v>Pendapatan Jasa Lainnya - Marine</v>
          </cell>
        </row>
        <row r="1300">
          <cell r="B1300">
            <v>4130000000</v>
          </cell>
          <cell r="C1300" t="str">
            <v>PENDAPATAN PELAYANAN RUMAH SAKIT</v>
          </cell>
        </row>
        <row r="1301">
          <cell r="B1301">
            <v>4130100000</v>
          </cell>
          <cell r="C1301" t="str">
            <v>Pendapatan Penunjang Pelayanan Medik</v>
          </cell>
        </row>
        <row r="1302">
          <cell r="B1302">
            <v>4130200000</v>
          </cell>
          <cell r="C1302" t="str">
            <v>Pendapatan Pelayanan Medik</v>
          </cell>
        </row>
        <row r="1303">
          <cell r="B1303">
            <v>4130300000</v>
          </cell>
          <cell r="C1303" t="str">
            <v>Pendapatan Rawat Inap</v>
          </cell>
        </row>
        <row r="1304">
          <cell r="B1304">
            <v>4130400000</v>
          </cell>
          <cell r="C1304" t="str">
            <v>Pendapatan Pelayanan Farmasi</v>
          </cell>
        </row>
        <row r="1305">
          <cell r="B1305">
            <v>4130500000</v>
          </cell>
          <cell r="C1305" t="str">
            <v>Pendapatan Klinik</v>
          </cell>
        </row>
        <row r="1306">
          <cell r="B1306">
            <v>4130600000</v>
          </cell>
          <cell r="C1306" t="str">
            <v>Pendapatan Pelayanan Gizi</v>
          </cell>
        </row>
        <row r="1307">
          <cell r="B1307">
            <v>4130700000</v>
          </cell>
          <cell r="C1307" t="str">
            <v>Pendapatan Pelayanan Health Care</v>
          </cell>
        </row>
        <row r="1308">
          <cell r="B1308">
            <v>4130800000</v>
          </cell>
          <cell r="C1308" t="str">
            <v>Pendapatan Pelayanan Rumah Sakit Lainnya</v>
          </cell>
        </row>
        <row r="1309">
          <cell r="B1309">
            <v>4140000000</v>
          </cell>
          <cell r="C1309" t="str">
            <v>PENDAPATAN PENYEDIAAN JASA TENAGA KERJA</v>
          </cell>
        </row>
        <row r="1310">
          <cell r="B1310">
            <v>4140100000</v>
          </cell>
          <cell r="C1310" t="str">
            <v>Pendapatan Penyediaan Jasa Paket Pekerjaan</v>
          </cell>
        </row>
        <row r="1311">
          <cell r="B1311">
            <v>4140200000</v>
          </cell>
          <cell r="C1311" t="str">
            <v>Pendapatan Jasa Pengamanan</v>
          </cell>
        </row>
        <row r="1312">
          <cell r="B1312">
            <v>4140300000</v>
          </cell>
          <cell r="C1312" t="str">
            <v>Pendapatan Pengelolaan Cleaning Service</v>
          </cell>
        </row>
        <row r="1313">
          <cell r="B1313">
            <v>4140400000</v>
          </cell>
          <cell r="C1313" t="str">
            <v>Pendapatan Pelayanan Pengelolaan Pas</v>
          </cell>
        </row>
        <row r="1314">
          <cell r="B1314">
            <v>4140500000</v>
          </cell>
          <cell r="C1314" t="str">
            <v>Pendapatan Penyewaan Kendaraan</v>
          </cell>
        </row>
        <row r="1315">
          <cell r="B1315">
            <v>4140600000</v>
          </cell>
          <cell r="C1315" t="str">
            <v>Pendapatan Penyediaan Jasa Tenaga Kerja Lainnya</v>
          </cell>
        </row>
        <row r="1316">
          <cell r="B1316">
            <v>4150000000</v>
          </cell>
          <cell r="C1316" t="str">
            <v>Pendapatan Pelsus, Tersus, Dan Dersus</v>
          </cell>
        </row>
        <row r="1317">
          <cell r="B1317">
            <v>4150100000</v>
          </cell>
          <cell r="C1317" t="str">
            <v>Pendapatan Pelsus, Tersus, dan Dersus -  Labuh</v>
          </cell>
        </row>
        <row r="1318">
          <cell r="B1318">
            <v>4150200000</v>
          </cell>
          <cell r="C1318" t="str">
            <v>Pendapatan Pelsus, Tersus, dan Dersus - Pemanduan</v>
          </cell>
        </row>
        <row r="1319">
          <cell r="B1319">
            <v>4150300000</v>
          </cell>
          <cell r="C1319" t="str">
            <v>Pendapatan Pelsus, Tersus, dan Dersus - Penundaan</v>
          </cell>
        </row>
        <row r="1320">
          <cell r="B1320">
            <v>4150400000</v>
          </cell>
          <cell r="C1320" t="str">
            <v>Pendapatan Pelsus, Tersus, dan Dersus - Penambatan</v>
          </cell>
        </row>
        <row r="1321">
          <cell r="B1321">
            <v>4150500000</v>
          </cell>
          <cell r="C1321" t="str">
            <v>Pendapatan Pelsus, Tersus, dan Dersus - Dermaga</v>
          </cell>
        </row>
        <row r="1322">
          <cell r="B1322">
            <v>4150600000</v>
          </cell>
          <cell r="C1322" t="str">
            <v>Pendapatan Pelsus, Tersus, dan Dersus - Kerjasama pelayanan bongkar muat</v>
          </cell>
        </row>
        <row r="1323">
          <cell r="B1323">
            <v>4159900000</v>
          </cell>
          <cell r="C1323" t="str">
            <v>Pendapatan Pelsus, Tersus, dan Dersus - Lainnya</v>
          </cell>
        </row>
        <row r="1324">
          <cell r="B1324">
            <v>4510000000</v>
          </cell>
          <cell r="C1324" t="str">
            <v>Reduksi PELAYANAN KAPAL</v>
          </cell>
        </row>
        <row r="1325">
          <cell r="B1325">
            <v>4510100000</v>
          </cell>
          <cell r="C1325" t="str">
            <v>Reduksi Pendapatan Labuh</v>
          </cell>
        </row>
        <row r="1326">
          <cell r="B1326">
            <v>4510200000</v>
          </cell>
          <cell r="C1326" t="str">
            <v>Reduksi Pendapatan Pandu</v>
          </cell>
        </row>
        <row r="1327">
          <cell r="B1327">
            <v>4510300000</v>
          </cell>
          <cell r="C1327" t="str">
            <v>Reduksi Pendapatan Tunda</v>
          </cell>
        </row>
        <row r="1328">
          <cell r="B1328">
            <v>4510400000</v>
          </cell>
          <cell r="C1328" t="str">
            <v>Reduksi Pendapatan Tambat</v>
          </cell>
        </row>
        <row r="1329">
          <cell r="B1329">
            <v>4510500000</v>
          </cell>
          <cell r="C1329" t="str">
            <v>Reduksi Pendapatan Jasa Alur</v>
          </cell>
        </row>
        <row r="1330">
          <cell r="B1330">
            <v>4510600000</v>
          </cell>
          <cell r="C1330" t="str">
            <v>Reduksi Pendapatan Jasa Kepil</v>
          </cell>
        </row>
        <row r="1331">
          <cell r="B1331">
            <v>4520000000</v>
          </cell>
          <cell r="C1331" t="str">
            <v>Reduksi Pelayanan B/M Petikemas</v>
          </cell>
        </row>
        <row r="1332">
          <cell r="B1332">
            <v>4520100000</v>
          </cell>
          <cell r="C1332" t="str">
            <v>Reduksi PELAYANAN PETIKEMAS INTERNASIONAL</v>
          </cell>
        </row>
        <row r="1333">
          <cell r="B1333">
            <v>4520101000</v>
          </cell>
          <cell r="C1333" t="str">
            <v>Reduksi Pendapatan Dermaga (Int)</v>
          </cell>
        </row>
        <row r="1334">
          <cell r="B1334">
            <v>4520102000</v>
          </cell>
          <cell r="C1334" t="str">
            <v>Reduksi Pendapatan Operasi Kapal (Int)</v>
          </cell>
        </row>
        <row r="1335">
          <cell r="B1335">
            <v>4520102010</v>
          </cell>
          <cell r="C1335" t="str">
            <v xml:space="preserve">     Reduksi Pendapatan Operasi Kapal - Stevedoring (Int)</v>
          </cell>
        </row>
        <row r="1336">
          <cell r="B1336">
            <v>4520102020</v>
          </cell>
          <cell r="C1336" t="str">
            <v>Reduksi Pendapatan Operasi Kapal - Lift On - Lift Off (Int)</v>
          </cell>
        </row>
        <row r="1337">
          <cell r="B1337">
            <v>4520102030</v>
          </cell>
          <cell r="C1337" t="str">
            <v>Reduksi Pendapatan Operasi Kapal - Haulage (Int)</v>
          </cell>
        </row>
        <row r="1338">
          <cell r="B1338">
            <v>4520102040</v>
          </cell>
          <cell r="C1338" t="str">
            <v>Reduksi Pendapatan Operasi Kapal - Shifting (Int)</v>
          </cell>
        </row>
        <row r="1339">
          <cell r="B1339">
            <v>4520102050</v>
          </cell>
          <cell r="C1339" t="str">
            <v>Reduksi Pendapatan Operasi Kapal - Buka / tutup palka (Int)</v>
          </cell>
        </row>
        <row r="1340">
          <cell r="B1340">
            <v>4520102060</v>
          </cell>
          <cell r="C1340" t="str">
            <v>Reduksi Pendapatan Operasi Kapal - Kerja sama Fasilitas Bongkar Muat (Int)</v>
          </cell>
        </row>
        <row r="1341">
          <cell r="B1341">
            <v>4520103000</v>
          </cell>
          <cell r="C1341" t="str">
            <v>Reduksi Pendapatan Operasi Lapangan (Int)</v>
          </cell>
        </row>
        <row r="1342">
          <cell r="B1342">
            <v>4520103010</v>
          </cell>
          <cell r="C1342" t="str">
            <v>Reduksi Pendapatan Operasi Lapangan - Lift On-Lift Off (Int)</v>
          </cell>
        </row>
        <row r="1343">
          <cell r="B1343">
            <v>4520103020</v>
          </cell>
          <cell r="C1343" t="str">
            <v>Reduksi Pendapatan Operasi Lapangan - Gerakan Ekstra (Int)</v>
          </cell>
        </row>
        <row r="1344">
          <cell r="B1344">
            <v>4520103021</v>
          </cell>
          <cell r="C1344" t="str">
            <v>Reduksi Pendapatan Operasi Lapangan - Relokasi (Int)</v>
          </cell>
        </row>
        <row r="1345">
          <cell r="B1345">
            <v>4520103022</v>
          </cell>
          <cell r="C1345" t="str">
            <v>Reduksi Pendapatan Operasi Lapangan - Angsur (Int)</v>
          </cell>
        </row>
        <row r="1346">
          <cell r="B1346">
            <v>4520103030</v>
          </cell>
          <cell r="C1346" t="str">
            <v>Reduksi Pendapatan Operasi Lapangan - Penumpukan (Petikemas) (Int)</v>
          </cell>
        </row>
        <row r="1347">
          <cell r="B1347">
            <v>4520103040</v>
          </cell>
          <cell r="C1347" t="str">
            <v>Reduksi Pendapatan Operasi Lapangan - Reefer (Suplai listrik dan monitoring) (Int)</v>
          </cell>
        </row>
        <row r="1348">
          <cell r="B1348">
            <v>4520104000</v>
          </cell>
          <cell r="C1348" t="str">
            <v>Reduksi Pendapatan Operasi CFS (Int)</v>
          </cell>
        </row>
        <row r="1349">
          <cell r="B1349">
            <v>4520104010</v>
          </cell>
          <cell r="C1349" t="str">
            <v>Reduksi Pendapatan Operasi CFS - Receiving / Delivery (Barang) (Int)</v>
          </cell>
        </row>
        <row r="1350">
          <cell r="B1350">
            <v>4520104020</v>
          </cell>
          <cell r="C1350" t="str">
            <v>Reduksi Pendapatan Operasi CFS - Rubah Status / LCL (Int)</v>
          </cell>
        </row>
        <row r="1351">
          <cell r="B1351">
            <v>4520104030</v>
          </cell>
          <cell r="C1351" t="str">
            <v>Reduksi Pendapatan Operasi CFS - Gerakan Ekstra (Int)</v>
          </cell>
        </row>
        <row r="1352">
          <cell r="B1352">
            <v>4520104031</v>
          </cell>
          <cell r="C1352" t="str">
            <v>Reduksi Pendapatan Operasi CFS - Gerakan Ekstra - Relokasi (Int)</v>
          </cell>
        </row>
        <row r="1353">
          <cell r="B1353">
            <v>4520104032</v>
          </cell>
          <cell r="C1353" t="str">
            <v>Reduksi Pendapatan Operasi CFS - Gerakan Ekstra - Angsur (Int)</v>
          </cell>
        </row>
        <row r="1354">
          <cell r="B1354">
            <v>4520104040</v>
          </cell>
          <cell r="C1354" t="str">
            <v>Reduksi Pendapatan Operasi CFS - Stripping/Stuffing (Int)</v>
          </cell>
        </row>
        <row r="1355">
          <cell r="B1355">
            <v>4520104050</v>
          </cell>
          <cell r="C1355" t="str">
            <v>Reduksi Pendapatan Operasi CFS - Penumpukan (Int)</v>
          </cell>
        </row>
        <row r="1356">
          <cell r="B1356">
            <v>4520104051</v>
          </cell>
          <cell r="C1356" t="str">
            <v>Reduksi Pendapatan Operasi CFS - Penumpukan Barang (Int)</v>
          </cell>
        </row>
        <row r="1357">
          <cell r="B1357">
            <v>4520104052</v>
          </cell>
          <cell r="C1357" t="str">
            <v>Reduksi Pendapatan Operasi CFS - Penumpukan Petikemas (Int)</v>
          </cell>
        </row>
        <row r="1358">
          <cell r="B1358">
            <v>4520105000</v>
          </cell>
          <cell r="C1358" t="str">
            <v>Reduksi Pendapatan Petikemas Transhipment (Int)</v>
          </cell>
        </row>
        <row r="1359">
          <cell r="B1359">
            <v>4520105010</v>
          </cell>
          <cell r="C1359" t="str">
            <v>Reduksi Pendapatan Petikemas Transhipment-Stevedoring (Int)</v>
          </cell>
        </row>
        <row r="1360">
          <cell r="B1360">
            <v>4520105020</v>
          </cell>
          <cell r="C1360" t="str">
            <v>Reduksi Pendapatan Petikemas Transhipment-Lift On - Lift Off (Int)</v>
          </cell>
        </row>
        <row r="1361">
          <cell r="B1361">
            <v>4520105030</v>
          </cell>
          <cell r="C1361" t="str">
            <v>Reduksi Pendapatan Petikemas Transhipment-Haulage (Int)</v>
          </cell>
        </row>
        <row r="1362">
          <cell r="B1362">
            <v>4520106000</v>
          </cell>
          <cell r="C1362" t="str">
            <v>Reduksi Pendapatan Petikemas Lainnya (Int)</v>
          </cell>
        </row>
        <row r="1363">
          <cell r="B1363">
            <v>4520106010</v>
          </cell>
          <cell r="C1363" t="str">
            <v>Reduksi Pendapatan Behandle (Int)</v>
          </cell>
        </row>
        <row r="1364">
          <cell r="B1364">
            <v>4520106011</v>
          </cell>
          <cell r="C1364" t="str">
            <v>Reduksi Pendapatan Gerakan Ekstra Behandle (Int)</v>
          </cell>
        </row>
        <row r="1365">
          <cell r="B1365">
            <v>4520106012</v>
          </cell>
          <cell r="C1365" t="str">
            <v>Reduksi Pendapatan Relokasi Behandle (Int)</v>
          </cell>
        </row>
        <row r="1366">
          <cell r="B1366">
            <v>4520106013</v>
          </cell>
          <cell r="C1366" t="str">
            <v>Reduksi Pendapatan Angsur Behandle (Int)</v>
          </cell>
        </row>
        <row r="1367">
          <cell r="B1367">
            <v>4520106014</v>
          </cell>
          <cell r="C1367" t="str">
            <v>Reduksi Pendapatan Stripping / Stuffing Behandle (Int)</v>
          </cell>
        </row>
        <row r="1368">
          <cell r="B1368">
            <v>4520205010</v>
          </cell>
          <cell r="C1368" t="str">
            <v>Reduksi Pendapatan Tempat pemeriksaan fisik terpadu (TPFT) (Dom)</v>
          </cell>
        </row>
        <row r="1369">
          <cell r="B1369">
            <v>4520106021</v>
          </cell>
          <cell r="C1369" t="str">
            <v>Reduksi Pendapatan Gerakan Ekstra TPFT (Int)</v>
          </cell>
        </row>
        <row r="1370">
          <cell r="B1370">
            <v>4520106022</v>
          </cell>
          <cell r="C1370" t="str">
            <v>Reduksi Pendapatan Relokasi TPFT (Int)</v>
          </cell>
        </row>
        <row r="1371">
          <cell r="B1371">
            <v>4520106023</v>
          </cell>
          <cell r="C1371" t="str">
            <v>Reduksi Pendapatan Angsur TPFT (Int)</v>
          </cell>
        </row>
        <row r="1372">
          <cell r="B1372">
            <v>4520106024</v>
          </cell>
          <cell r="C1372" t="str">
            <v>Reduksi Pendapatan Stripping / Stuffing TPFT (Int)</v>
          </cell>
        </row>
        <row r="1373">
          <cell r="B1373">
            <v>4520106030</v>
          </cell>
          <cell r="C1373" t="str">
            <v>Reduksi Pendapatan Fumigasi (Int)</v>
          </cell>
        </row>
        <row r="1374">
          <cell r="B1374">
            <v>4520106040</v>
          </cell>
          <cell r="C1374" t="str">
            <v>Reduksi Pendapatan Batal Muat (Int)</v>
          </cell>
        </row>
        <row r="1375">
          <cell r="B1375">
            <v>4520106050</v>
          </cell>
          <cell r="C1375" t="str">
            <v>Reduksi Pendapatan Pindah Kapal (Int)</v>
          </cell>
        </row>
        <row r="1376">
          <cell r="B1376">
            <v>4520106060</v>
          </cell>
          <cell r="C1376" t="str">
            <v>Reduksi Pendapatan Closing (Int)</v>
          </cell>
        </row>
        <row r="1377">
          <cell r="B1377">
            <v>4520106070</v>
          </cell>
          <cell r="C1377" t="str">
            <v>Reduksi Pendapatan Batal dokumen (Int)</v>
          </cell>
        </row>
        <row r="1378">
          <cell r="B1378">
            <v>4520106080</v>
          </cell>
          <cell r="C1378" t="str">
            <v>Reduksi Pendapatan Labeling (Int)</v>
          </cell>
        </row>
        <row r="1379">
          <cell r="B1379">
            <v>4520106090</v>
          </cell>
          <cell r="C1379" t="str">
            <v>Reduksi Pendapatan Overbrengen (Int)</v>
          </cell>
        </row>
        <row r="1380">
          <cell r="B1380">
            <v>4520200000</v>
          </cell>
          <cell r="C1380" t="str">
            <v>REDUKSI PELAYANAN PETIKEMAS DOMESTIK</v>
          </cell>
        </row>
        <row r="1381">
          <cell r="B1381">
            <v>4520201000</v>
          </cell>
          <cell r="C1381" t="str">
            <v>Reduksi Pendapatan Dermaga (Dom)</v>
          </cell>
        </row>
        <row r="1382">
          <cell r="B1382">
            <v>4520202000</v>
          </cell>
          <cell r="C1382" t="str">
            <v>Reduksi Pendapatan Operasi Kapal</v>
          </cell>
        </row>
        <row r="1383">
          <cell r="B1383">
            <v>4520202010</v>
          </cell>
          <cell r="C1383" t="str">
            <v>Reduksi Pendapatan Operasi Kapal - Stevedoring (Dom)</v>
          </cell>
        </row>
        <row r="1384">
          <cell r="B1384">
            <v>4520202020</v>
          </cell>
          <cell r="C1384" t="str">
            <v>Reduksi Pendapatan Operasi Kapal - Lift On - Lift Off (Dom)</v>
          </cell>
        </row>
        <row r="1385">
          <cell r="B1385">
            <v>4520202030</v>
          </cell>
          <cell r="C1385" t="str">
            <v>Reduksi Pendapatan Operasi Kapal - Haulage (Dom)</v>
          </cell>
        </row>
        <row r="1386">
          <cell r="B1386">
            <v>4520202040</v>
          </cell>
          <cell r="C1386" t="str">
            <v>Reduksi Pendapatan Operasi Kapal - Shifting (Dom)</v>
          </cell>
        </row>
        <row r="1387">
          <cell r="B1387">
            <v>4520202050</v>
          </cell>
          <cell r="C1387" t="str">
            <v>Reduksi Pendapatan Operasi Kapal - Buka / tutup palka (Dom)</v>
          </cell>
        </row>
        <row r="1388">
          <cell r="B1388">
            <v>4520202060</v>
          </cell>
          <cell r="C1388" t="str">
            <v>Reduksi Pendapatan Operasi Kapal - Kerja sama Fasilitas Bongkar Muat (Dom)</v>
          </cell>
        </row>
        <row r="1389">
          <cell r="B1389">
            <v>4520202070</v>
          </cell>
          <cell r="C1389" t="str">
            <v>Reduksi Pendapatan Operasi Kapal - Kade Lossing (Dom)</v>
          </cell>
        </row>
        <row r="1390">
          <cell r="B1390">
            <v>4520203000</v>
          </cell>
          <cell r="C1390" t="str">
            <v>Reduksi Pendapatan Operasi Lapangan</v>
          </cell>
        </row>
        <row r="1391">
          <cell r="B1391">
            <v>4520203010</v>
          </cell>
          <cell r="C1391" t="str">
            <v>Reduksi Pendapatan Operasi Lapangan - Lift On-Lift Off (Dom)</v>
          </cell>
        </row>
        <row r="1392">
          <cell r="B1392">
            <v>4520203020</v>
          </cell>
          <cell r="C1392" t="str">
            <v>Reduksi Pendapatan Operasi Lapangan - Gerakan Ekstra (Dom)</v>
          </cell>
        </row>
        <row r="1393">
          <cell r="B1393">
            <v>4520203021</v>
          </cell>
          <cell r="C1393" t="str">
            <v>Reduksi Pendapatan Operasi Lapangan - Relokasi (Dom)</v>
          </cell>
        </row>
        <row r="1394">
          <cell r="B1394">
            <v>4520203022</v>
          </cell>
          <cell r="C1394" t="str">
            <v>Reduksi Pendapatan Operasi Lapangan - Angsur (Dom)</v>
          </cell>
        </row>
        <row r="1395">
          <cell r="B1395">
            <v>4520203030</v>
          </cell>
          <cell r="C1395" t="str">
            <v>Reduksi Pendapatan Operasi Lapangan - Penumpukan (Petikemas) (Dom)</v>
          </cell>
        </row>
        <row r="1396">
          <cell r="B1396">
            <v>4520203040</v>
          </cell>
          <cell r="C1396" t="str">
            <v>Reduksi Pendapatan Operasi Lapangan - Reefer (Suplai listrik dan monitoring) (Dom)</v>
          </cell>
        </row>
        <row r="1397">
          <cell r="B1397">
            <v>4520204000</v>
          </cell>
          <cell r="C1397" t="str">
            <v>Reduksi Pendapatan Petikemas Transhipment (Dom)</v>
          </cell>
        </row>
        <row r="1398">
          <cell r="B1398">
            <v>4520204010</v>
          </cell>
          <cell r="C1398" t="str">
            <v>Reduksi Pendapatan Petikemas Transhipment-Stevedoring (Dom)</v>
          </cell>
        </row>
        <row r="1399">
          <cell r="B1399">
            <v>4520204020</v>
          </cell>
          <cell r="C1399" t="str">
            <v>Reduksi Pendapatan Petikemas Transhipment-Lift On - Lift Off (Dom)</v>
          </cell>
        </row>
        <row r="1400">
          <cell r="B1400">
            <v>4520204030</v>
          </cell>
          <cell r="C1400" t="str">
            <v>Reduksi Pendapatan Petikemas Transhipment-Haulage (Dom)</v>
          </cell>
        </row>
        <row r="1401">
          <cell r="B1401">
            <v>4520205000</v>
          </cell>
          <cell r="C1401" t="str">
            <v>Reduksi Pendapatan Petikemas Lainnya (Dom)</v>
          </cell>
        </row>
        <row r="1402">
          <cell r="B1402">
            <v>4520106020</v>
          </cell>
          <cell r="C1402" t="str">
            <v>Reduksi Pendapatan Tempat pemeriksaan fisik terpadu (TPFT) (Int)</v>
          </cell>
        </row>
        <row r="1403">
          <cell r="B1403">
            <v>4520205011</v>
          </cell>
          <cell r="C1403" t="str">
            <v>Reduksi Pendapatan Gerakan Ekstra TPFT (Dom)</v>
          </cell>
        </row>
        <row r="1404">
          <cell r="B1404">
            <v>4520205012</v>
          </cell>
          <cell r="C1404" t="str">
            <v>Reduksi Pendapatan Relokasi TPFT (Dom)</v>
          </cell>
        </row>
        <row r="1405">
          <cell r="B1405">
            <v>4520205013</v>
          </cell>
          <cell r="C1405" t="str">
            <v>Reduksi Pendapatan Angsur TPFT (Dom)</v>
          </cell>
        </row>
        <row r="1406">
          <cell r="B1406">
            <v>4520205014</v>
          </cell>
          <cell r="C1406" t="str">
            <v>Reduksi Pendapatan Stripping / Stuffing TPFT (Dom)</v>
          </cell>
        </row>
        <row r="1407">
          <cell r="B1407">
            <v>4520205020</v>
          </cell>
          <cell r="C1407" t="str">
            <v>Reduksi Pendapatan Fumigasi (Dom)</v>
          </cell>
        </row>
        <row r="1408">
          <cell r="B1408">
            <v>4520205030</v>
          </cell>
          <cell r="C1408" t="str">
            <v>Reduksi Pendapatan Batal Muat (Dom)</v>
          </cell>
        </row>
        <row r="1409">
          <cell r="B1409">
            <v>4520205040</v>
          </cell>
          <cell r="C1409" t="str">
            <v>Reduksi Pendapatan Pindah Kapal (Dom)</v>
          </cell>
        </row>
        <row r="1410">
          <cell r="B1410">
            <v>4520205050</v>
          </cell>
          <cell r="C1410" t="str">
            <v>Reduksi Pendapatan Closing (Dom)</v>
          </cell>
        </row>
        <row r="1411">
          <cell r="B1411">
            <v>4520205060</v>
          </cell>
          <cell r="C1411" t="str">
            <v>Reduksi Pendapatan Batal dokumen (Dom)</v>
          </cell>
        </row>
        <row r="1412">
          <cell r="B1412">
            <v>4520205070</v>
          </cell>
          <cell r="C1412" t="str">
            <v>Reduksi Pendapatan Overbrengen (Dom)</v>
          </cell>
        </row>
        <row r="1413">
          <cell r="B1413">
            <v>4530000000</v>
          </cell>
          <cell r="C1413" t="str">
            <v>REDUKSI PENDAPATAN BARANG NON PETIKEMAS</v>
          </cell>
        </row>
        <row r="1414">
          <cell r="B1414">
            <v>4530100000</v>
          </cell>
          <cell r="C1414" t="str">
            <v>REDUKSI PENDAPATAN BARANG NON PETIKEMAS GENERAL CARGO</v>
          </cell>
        </row>
        <row r="1415">
          <cell r="B1415">
            <v>4530101000</v>
          </cell>
          <cell r="C1415" t="str">
            <v>Reduksi Pendapatan Dermaga - General Cargo</v>
          </cell>
        </row>
        <row r="1416">
          <cell r="B1416">
            <v>4530102000</v>
          </cell>
          <cell r="C1416" t="str">
            <v>Reduksi Pendapatan Pengusahaan Gudang - General Cargo</v>
          </cell>
        </row>
        <row r="1417">
          <cell r="B1417">
            <v>4530103000</v>
          </cell>
          <cell r="C1417" t="str">
            <v>Reduksi Pendapatan Pengusahaan Lapangan Penumpukan - General Cargo</v>
          </cell>
        </row>
        <row r="1418">
          <cell r="B1418">
            <v>4530104011</v>
          </cell>
          <cell r="C1418" t="str">
            <v>Reduksi Pendapatan Stevedoring - General Cargo</v>
          </cell>
        </row>
        <row r="1419">
          <cell r="B1419">
            <v>4530104012</v>
          </cell>
          <cell r="C1419" t="str">
            <v>Reduksi Pendapatan Cargodoring - General Cargo</v>
          </cell>
        </row>
        <row r="1420">
          <cell r="B1420">
            <v>4530104013</v>
          </cell>
          <cell r="C1420" t="str">
            <v>Reduksi Pendapatan Receiving / Delivery - General Cargo</v>
          </cell>
        </row>
        <row r="1421">
          <cell r="B1421">
            <v>4530104010</v>
          </cell>
          <cell r="C1421" t="str">
            <v>Reduksi Pendapatan per mata rantai - General Cargo</v>
          </cell>
        </row>
        <row r="1422">
          <cell r="B1422">
            <v>4530104020</v>
          </cell>
          <cell r="C1422" t="str">
            <v>Reduksi Pendapatan Kerja sama pelayanan B/M General Cargo</v>
          </cell>
        </row>
        <row r="1423">
          <cell r="B1423">
            <v>4530104030</v>
          </cell>
          <cell r="C1423" t="str">
            <v>Reduksi Pendapatan Pelayanan Kade Lossing  - General Cargo</v>
          </cell>
        </row>
        <row r="1424">
          <cell r="B1424">
            <v>4530104040</v>
          </cell>
          <cell r="C1424" t="str">
            <v>Reduksi Pendapatan Overbrengen  - General Cargo</v>
          </cell>
        </row>
        <row r="1425">
          <cell r="B1425">
            <v>4530104000</v>
          </cell>
          <cell r="C1425" t="str">
            <v>Reduksi Pendapatan Bongkar Muat - General Cargo</v>
          </cell>
        </row>
        <row r="1426">
          <cell r="B1426">
            <v>4530105000</v>
          </cell>
          <cell r="C1426" t="str">
            <v>Reduksi Pendapatan Pelayanan Roll On - Roll Off (RORO)</v>
          </cell>
        </row>
        <row r="1427">
          <cell r="B1427">
            <v>4530200000</v>
          </cell>
          <cell r="C1427" t="str">
            <v>REDUKSI PENDAPATAN BARANG NON PETIKEMAS CURAH KERING</v>
          </cell>
        </row>
        <row r="1428">
          <cell r="B1428">
            <v>4530201000</v>
          </cell>
          <cell r="C1428" t="str">
            <v>Reduksi Pendapatan Dermaga - Curah Kering</v>
          </cell>
        </row>
        <row r="1429">
          <cell r="B1429">
            <v>4530202000</v>
          </cell>
          <cell r="C1429" t="str">
            <v>Reduksi Pendapatan Pengusahaan Gudang - Curah Kering</v>
          </cell>
        </row>
        <row r="1430">
          <cell r="B1430">
            <v>4530203000</v>
          </cell>
          <cell r="C1430" t="str">
            <v>Reduksi Pendapatan Pengusahaan Lapangan Penumpukan - Curah Kering</v>
          </cell>
        </row>
        <row r="1431">
          <cell r="B1431">
            <v>4530204000</v>
          </cell>
          <cell r="C1431" t="str">
            <v xml:space="preserve">   Reduksi Pendapatan Penyimpanan - Silo</v>
          </cell>
        </row>
        <row r="1432">
          <cell r="B1432">
            <v>4530205000</v>
          </cell>
          <cell r="C1432" t="str">
            <v>Reduksi Pendapatan Bongkar Muat - Curah Kering</v>
          </cell>
        </row>
        <row r="1433">
          <cell r="B1433">
            <v>4530205010</v>
          </cell>
          <cell r="C1433" t="str">
            <v>Reduksi Pendapatan Bongkar Muat Per Mata rantai - Curah Kering</v>
          </cell>
        </row>
        <row r="1434">
          <cell r="B1434">
            <v>4530205011</v>
          </cell>
          <cell r="C1434" t="str">
            <v>Reduksi Pendapatan Stevedoring - Curah Kering</v>
          </cell>
        </row>
        <row r="1435">
          <cell r="B1435">
            <v>4530205012</v>
          </cell>
          <cell r="C1435" t="str">
            <v xml:space="preserve">Reduksi Pendapatan Cargodoring - Curah Kering </v>
          </cell>
        </row>
        <row r="1436">
          <cell r="B1436">
            <v>4530205013</v>
          </cell>
          <cell r="C1436" t="str">
            <v>Reduksi Pendapatan Receiving &amp; Delivery - Curah Kering</v>
          </cell>
        </row>
        <row r="1437">
          <cell r="B1437">
            <v>4530205020</v>
          </cell>
          <cell r="C1437" t="str">
            <v>Reduksi Pendapatan Kerja sama pelayanan B/M - Curah Kering</v>
          </cell>
        </row>
        <row r="1438">
          <cell r="B1438">
            <v>4530300000</v>
          </cell>
          <cell r="C1438" t="str">
            <v>REDUKSI PENDAPATAN BARANG NON PETIKEMAS CURAH CAIR</v>
          </cell>
        </row>
        <row r="1439">
          <cell r="B1439">
            <v>4530301000</v>
          </cell>
          <cell r="C1439" t="str">
            <v>Reduksi Pendapatan Dermaga - Curah Cair</v>
          </cell>
        </row>
        <row r="1440">
          <cell r="B1440">
            <v>4530302000</v>
          </cell>
          <cell r="C1440" t="str">
            <v>Reduksi Pendapatan Penyimpanan Curah Cair - Tank Storage</v>
          </cell>
        </row>
        <row r="1441">
          <cell r="B1441">
            <v>4530303000</v>
          </cell>
          <cell r="C1441" t="str">
            <v>Reduksi Pendapatan Bongkar Muat - Curah Cair</v>
          </cell>
        </row>
        <row r="1442">
          <cell r="B1442">
            <v>4530303010</v>
          </cell>
          <cell r="C1442" t="str">
            <v>Reduksi Pendapatan Bongkar Muat Per Mata rantai - Curah Cair</v>
          </cell>
        </row>
        <row r="1443">
          <cell r="B1443">
            <v>4530303011</v>
          </cell>
          <cell r="C1443" t="str">
            <v>Reduksi Pendapatan Stevedoring - Curah Cair</v>
          </cell>
        </row>
        <row r="1444">
          <cell r="B1444">
            <v>4530303012</v>
          </cell>
          <cell r="C1444" t="str">
            <v>Reduksi Pendapatan Cargodoring - Curah Cair</v>
          </cell>
        </row>
        <row r="1445">
          <cell r="B1445">
            <v>4530303013</v>
          </cell>
          <cell r="C1445" t="str">
            <v>Reduksi Pendapatan Receiving &amp; Delivery - Curah Cair</v>
          </cell>
        </row>
        <row r="1446">
          <cell r="B1446">
            <v>4530303020</v>
          </cell>
          <cell r="C1446" t="str">
            <v>Reduksi Pendapatan Kerja sama pelayanan B/M - Curah Cair</v>
          </cell>
        </row>
        <row r="1447">
          <cell r="B1447">
            <v>4530400000</v>
          </cell>
          <cell r="C1447" t="str">
            <v>REDUKSI PENDAPATAN BARANG NON PETIKEMAS GAS</v>
          </cell>
        </row>
        <row r="1448">
          <cell r="B1448">
            <v>4530401000</v>
          </cell>
          <cell r="C1448" t="str">
            <v>Reduksi Pendapatan Dermaga - Gas</v>
          </cell>
        </row>
        <row r="1449">
          <cell r="B1449">
            <v>4530402000</v>
          </cell>
          <cell r="C1449" t="str">
            <v>Reduksi Pendapatan Penyimpanan ( Storage ) - Gas</v>
          </cell>
        </row>
        <row r="1450">
          <cell r="B1450">
            <v>4530403000</v>
          </cell>
          <cell r="C1450" t="str">
            <v>Reduksi Pendapatan Bongkar Muat - Gas</v>
          </cell>
        </row>
        <row r="1451">
          <cell r="B1451">
            <v>4530403010</v>
          </cell>
          <cell r="C1451" t="str">
            <v>Reduksi Pendapatan Bongkar Muat Per Mata rantai - Gas</v>
          </cell>
        </row>
        <row r="1452">
          <cell r="B1452">
            <v>4530403011</v>
          </cell>
          <cell r="C1452" t="str">
            <v xml:space="preserve">           Reduksi Pendapatan Stevedoring - Gas</v>
          </cell>
        </row>
        <row r="1453">
          <cell r="B1453">
            <v>4530403012</v>
          </cell>
          <cell r="C1453" t="str">
            <v>Reduksi Pendapatan Cargodoring - Gas</v>
          </cell>
        </row>
        <row r="1454">
          <cell r="B1454">
            <v>4530403013</v>
          </cell>
          <cell r="C1454" t="str">
            <v>Reduksi Pendapatan Receiving &amp; Delivery - Gas</v>
          </cell>
        </row>
        <row r="1455">
          <cell r="B1455">
            <v>4530403020</v>
          </cell>
          <cell r="C1455" t="str">
            <v>Reduksi Pendapatan Kerja sama Pelayanan Bongkar Muat - Gas</v>
          </cell>
        </row>
        <row r="1456">
          <cell r="B1456">
            <v>4530500000</v>
          </cell>
          <cell r="C1456" t="str">
            <v>REDUKSI PENDAPATAN BARANG NON PETIKEMAS CAR TERMINAL</v>
          </cell>
        </row>
        <row r="1457">
          <cell r="B1457">
            <v>4530501000</v>
          </cell>
          <cell r="C1457" t="str">
            <v>Reduksi Pendapatan Dermaga - car terminal</v>
          </cell>
        </row>
        <row r="1458">
          <cell r="B1458">
            <v>4530502000</v>
          </cell>
          <cell r="C1458" t="str">
            <v>Reduksi Pendapatan Penyimpanan ( Storage ) - Car Teminal</v>
          </cell>
        </row>
        <row r="1459">
          <cell r="B1459">
            <v>4530503000</v>
          </cell>
          <cell r="C1459" t="str">
            <v>Reduksi Pendapatan Bongkar Muat - Car Terminal</v>
          </cell>
        </row>
        <row r="1460">
          <cell r="B1460">
            <v>4530503010</v>
          </cell>
          <cell r="C1460" t="str">
            <v>Reduksi Pendapatan Bongkar Muat Per Mata rantai - Car Terminal</v>
          </cell>
        </row>
        <row r="1461">
          <cell r="B1461">
            <v>4530503011</v>
          </cell>
          <cell r="C1461" t="str">
            <v>Reduksi Pendapatan Stevedoring - Car Terminal</v>
          </cell>
        </row>
        <row r="1462">
          <cell r="B1462">
            <v>4530503012</v>
          </cell>
          <cell r="C1462" t="str">
            <v>Reduksi Pendapatan Cargodoring - Car Terminal</v>
          </cell>
        </row>
        <row r="1463">
          <cell r="B1463">
            <v>4530503013</v>
          </cell>
          <cell r="C1463" t="str">
            <v>Reduksi Pendapatan Receiving &amp; Delivery - Car Terminal</v>
          </cell>
        </row>
        <row r="1464">
          <cell r="B1464">
            <v>4530503020</v>
          </cell>
          <cell r="C1464" t="str">
            <v>Reduksi Pendapatan Kerja sama Pelayanan Bongkar Muat - Car Terminal</v>
          </cell>
        </row>
        <row r="1465">
          <cell r="B1465">
            <v>4530600000</v>
          </cell>
          <cell r="C1465" t="str">
            <v>REDUKSI PENDAPATAN BARANG NON PETIKEMAS HEWAN</v>
          </cell>
        </row>
        <row r="1466">
          <cell r="B1466">
            <v>4530601000</v>
          </cell>
          <cell r="C1466" t="str">
            <v>Reduksi Pendapatan Dermaga - Hewan</v>
          </cell>
        </row>
        <row r="1467">
          <cell r="B1467">
            <v>4530602000</v>
          </cell>
          <cell r="C1467" t="str">
            <v>Reduksi Pendapatan Lapangan Penumpukan - Hewan</v>
          </cell>
        </row>
        <row r="1468">
          <cell r="B1468">
            <v>4530603000</v>
          </cell>
          <cell r="C1468" t="str">
            <v>Reduksi Pendapatan Bongkar Muat - Hewan</v>
          </cell>
        </row>
        <row r="1469">
          <cell r="B1469">
            <v>4530603010</v>
          </cell>
          <cell r="C1469" t="str">
            <v>Reduksi Pendapatan Bongkar Muat Per Mata rantai - Hewan</v>
          </cell>
        </row>
        <row r="1470">
          <cell r="B1470">
            <v>4530603011</v>
          </cell>
          <cell r="C1470" t="str">
            <v>Reduksi Pendapatan Stevedoring - Hewan</v>
          </cell>
        </row>
        <row r="1471">
          <cell r="B1471">
            <v>4530603012</v>
          </cell>
          <cell r="C1471" t="str">
            <v>Reduksi Pendapatan Cargodoring - Hewan</v>
          </cell>
        </row>
        <row r="1472">
          <cell r="B1472">
            <v>4530603013</v>
          </cell>
          <cell r="C1472" t="str">
            <v>Reduksi Pendapatan Receiving &amp; Delivery - Hewan</v>
          </cell>
        </row>
        <row r="1473">
          <cell r="B1473">
            <v>4530603020</v>
          </cell>
          <cell r="C1473" t="str">
            <v>Reduksi Pendapatan Kerja sama Pelayanan Bongkar Muat - Hewan</v>
          </cell>
        </row>
        <row r="1474">
          <cell r="B1474">
            <v>4540000000</v>
          </cell>
          <cell r="C1474" t="str">
            <v>REDUKSI PELAYANAN KONSOLIDASI DAN DISTRIBUSI BARANG</v>
          </cell>
        </row>
        <row r="1475">
          <cell r="B1475">
            <v>4540100000</v>
          </cell>
          <cell r="C1475" t="str">
            <v>Reduksi Pelayanan Konsolidasi dan Distribusi -  Petikemas</v>
          </cell>
        </row>
        <row r="1476">
          <cell r="B1476">
            <v>4540101000</v>
          </cell>
          <cell r="C1476" t="str">
            <v>Reduksi Pendapatan receiving delivery (barang) - Konsolidasi dan Distribusi Petikemas</v>
          </cell>
        </row>
        <row r="1477">
          <cell r="B1477">
            <v>4540102000</v>
          </cell>
          <cell r="C1477" t="str">
            <v>Reduksi Pendapatan Stuffing/Stripping - Konsolidasi dan Distribusi Petikemas</v>
          </cell>
        </row>
        <row r="1478">
          <cell r="B1478">
            <v>4540103000</v>
          </cell>
          <cell r="C1478" t="str">
            <v>Reduksi Pendapatan Unitasi/Paletisasi - Konsolidasi dan Distribusi Petikemas</v>
          </cell>
        </row>
        <row r="1479">
          <cell r="B1479">
            <v>4540104000</v>
          </cell>
          <cell r="C1479" t="str">
            <v>Reduksi Pendapatan Packing - Konsolidasi dan Distribusi Petikemas</v>
          </cell>
        </row>
        <row r="1480">
          <cell r="B1480">
            <v>4540105000</v>
          </cell>
          <cell r="C1480" t="str">
            <v>Reduksi Pendapatan Labeling - Konsolidasi dan Distribusi Petikemas</v>
          </cell>
        </row>
        <row r="1481">
          <cell r="B1481">
            <v>4540106000</v>
          </cell>
          <cell r="C1481" t="str">
            <v>Reduksi Pendapatan Sortasi - Konsolidasi dan Distribusi Petikemas</v>
          </cell>
        </row>
        <row r="1482">
          <cell r="B1482">
            <v>4540107000</v>
          </cell>
          <cell r="C1482" t="str">
            <v>Reduksi Pendapatan penumpukan -  Konsolidasi dan Distribusi Petikemas</v>
          </cell>
        </row>
        <row r="1483">
          <cell r="B1483">
            <v>4540108000</v>
          </cell>
          <cell r="C1483" t="str">
            <v>Reduksi Pendapatan Gerakan Ekstra - konsolidasi Muatan dan Distribusi Petikemas</v>
          </cell>
        </row>
        <row r="1484">
          <cell r="B1484">
            <v>4540108010</v>
          </cell>
          <cell r="C1484" t="str">
            <v>Reduksi Pend. Ger. Ekstra - Relokasi - Konsolidasi Muatan dan Distribusi Petikemas</v>
          </cell>
        </row>
        <row r="1485">
          <cell r="B1485">
            <v>4540108020</v>
          </cell>
          <cell r="C1485" t="str">
            <v>Reduksi Pend. Ger. Ekstra - Angsur - Konsolidasi Muatan dan Distribusi Petikemas</v>
          </cell>
        </row>
        <row r="1486">
          <cell r="B1486">
            <v>4540109000</v>
          </cell>
          <cell r="C1486" t="str">
            <v>Reduksi Pendapatan Repair/Cleaning container - Konsolidasi Muatan dan Distribusi Petikemas</v>
          </cell>
        </row>
        <row r="1487">
          <cell r="B1487">
            <v>4540110000</v>
          </cell>
          <cell r="C1487" t="str">
            <v>Reduksi Pendapatan Monitoring Reefer Plug - Konsolidasi Muatan dan Distribusi Petikemas</v>
          </cell>
        </row>
        <row r="1488">
          <cell r="B1488">
            <v>4540111000</v>
          </cell>
          <cell r="C1488" t="str">
            <v>Reduksi Pendapatan Fumigasi - Konsolidasi Muatan dan Distribusi Petikemas</v>
          </cell>
        </row>
        <row r="1489">
          <cell r="B1489">
            <v>4540200000</v>
          </cell>
          <cell r="C1489" t="str">
            <v>Reduksi Pelayanan Konsolidasi dan Distribusi - Non Petikemas</v>
          </cell>
        </row>
        <row r="1490">
          <cell r="B1490">
            <v>4540201000</v>
          </cell>
          <cell r="C1490" t="str">
            <v>Reduksi Pendapatan receiving delivery - Konsolidasi dan Distribusi Non Petikemas</v>
          </cell>
        </row>
        <row r="1491">
          <cell r="B1491">
            <v>4540202000</v>
          </cell>
          <cell r="C1491" t="str">
            <v>Reduksi Pendapatan Unitasi/Paletisasi - Konsolidasi dan Distribusi Non Petikemas</v>
          </cell>
        </row>
        <row r="1492">
          <cell r="B1492">
            <v>4540203000</v>
          </cell>
          <cell r="C1492" t="str">
            <v>Reduksi Pendapatan Packing -  Konsolidasi dan Distribusi Non Petikemas</v>
          </cell>
        </row>
        <row r="1493">
          <cell r="B1493">
            <v>4540204000</v>
          </cell>
          <cell r="C1493" t="str">
            <v>Reduksi Pendapatan Labeling -  Konsolidasi dan Distribusi Non Petikemas</v>
          </cell>
        </row>
        <row r="1494">
          <cell r="B1494">
            <v>4540205000</v>
          </cell>
          <cell r="C1494" t="str">
            <v>Reduksi Pendapatan Sortasi -  Konsolidasi dan Distribusi Non Petikemas</v>
          </cell>
        </row>
        <row r="1495">
          <cell r="B1495">
            <v>4540206000</v>
          </cell>
          <cell r="C1495" t="str">
            <v>Reduksi Pendapatan Penumpukan Barang - Konsolidasi Muatan dan Distribusi Non Petikemas</v>
          </cell>
        </row>
        <row r="1496">
          <cell r="B1496">
            <v>4540207000</v>
          </cell>
          <cell r="C1496" t="str">
            <v>Reduksi Pendapatan Fumigasi - Konsolidasi Muatan dan Distribusi Non Petikemas</v>
          </cell>
        </row>
        <row r="1497">
          <cell r="B1497">
            <v>4550000000</v>
          </cell>
          <cell r="C1497" t="str">
            <v>REDUKSI PELAYANAN PELRA</v>
          </cell>
        </row>
        <row r="1498">
          <cell r="B1498">
            <v>4550100000</v>
          </cell>
          <cell r="C1498" t="str">
            <v>Reduksi Pendapatan Paket - Pelra</v>
          </cell>
        </row>
        <row r="1499">
          <cell r="B1499">
            <v>4550200000</v>
          </cell>
          <cell r="C1499" t="str">
            <v>Reduksi Pendapatan Non Paket - Pelra</v>
          </cell>
        </row>
        <row r="1500">
          <cell r="B1500">
            <v>4550201000</v>
          </cell>
          <cell r="C1500" t="str">
            <v>Reduksi Pendapatan labuh - non paket pelra</v>
          </cell>
        </row>
        <row r="1501">
          <cell r="B1501">
            <v>4550202000</v>
          </cell>
          <cell r="C1501" t="str">
            <v>Reduksi Pendapatan tambat - non paket pelra</v>
          </cell>
        </row>
        <row r="1502">
          <cell r="B1502">
            <v>4550203000</v>
          </cell>
          <cell r="C1502" t="str">
            <v>Reduksi Pendapatan kepil - non paket pelra</v>
          </cell>
        </row>
        <row r="1503">
          <cell r="B1503">
            <v>4550204000</v>
          </cell>
          <cell r="C1503" t="str">
            <v>Reduksi Pendapatan dermaga - non paket pelra</v>
          </cell>
        </row>
        <row r="1504">
          <cell r="B1504">
            <v>4550205000</v>
          </cell>
          <cell r="C1504" t="str">
            <v xml:space="preserve">     Reduksi Pendapatan  Gudang Diusahakan - Pelra</v>
          </cell>
        </row>
        <row r="1505">
          <cell r="B1505">
            <v>4550206000</v>
          </cell>
          <cell r="C1505" t="str">
            <v xml:space="preserve">     Reduksi Pendapatan Lapangan Diusahakan - Pelra</v>
          </cell>
        </row>
        <row r="1506">
          <cell r="B1506">
            <v>4550207000</v>
          </cell>
          <cell r="C1506" t="str">
            <v>Reduksi Pendapatan Bongkar Muat - Pelra</v>
          </cell>
        </row>
        <row r="1507">
          <cell r="B1507">
            <v>4550207010</v>
          </cell>
          <cell r="C1507" t="str">
            <v>Reduksi Pendapatan Bongkar Muat Per Mata rantai - Pelra</v>
          </cell>
        </row>
        <row r="1508">
          <cell r="B1508">
            <v>4550207011</v>
          </cell>
          <cell r="C1508" t="str">
            <v xml:space="preserve">              Reduksi Pendapatan Stevedoring - Pelra</v>
          </cell>
        </row>
        <row r="1509">
          <cell r="B1509">
            <v>4550207012</v>
          </cell>
          <cell r="C1509" t="str">
            <v>Reduksi Pendapatan Cargodoring - Pelra</v>
          </cell>
        </row>
        <row r="1510">
          <cell r="B1510">
            <v>4550207013</v>
          </cell>
          <cell r="C1510" t="str">
            <v>Reduksi Pendapatan Receiving &amp; Delivery - Pelra</v>
          </cell>
        </row>
        <row r="1511">
          <cell r="B1511">
            <v>4550207020</v>
          </cell>
          <cell r="C1511" t="str">
            <v xml:space="preserve">     Reduksi Pendapatan Kerja sama Pelayanan Bongkar Muat - Pelra</v>
          </cell>
        </row>
        <row r="1512">
          <cell r="B1512">
            <v>4550207030</v>
          </cell>
          <cell r="C1512" t="str">
            <v>Reduksi Pendapatan Kade Lossing - Pelra</v>
          </cell>
        </row>
        <row r="1513">
          <cell r="B1513">
            <v>4560000000</v>
          </cell>
          <cell r="C1513" t="str">
            <v>REDUKSI PENDAPATAN PENGUSAHAAN ALAT</v>
          </cell>
        </row>
        <row r="1514">
          <cell r="B1514">
            <v>4560100000</v>
          </cell>
          <cell r="C1514" t="str">
            <v>REDUKSI PENDAPATAN ALAT ANGKAT DIUSAHAKAN</v>
          </cell>
        </row>
        <row r="1515">
          <cell r="B1515">
            <v>4560101000</v>
          </cell>
          <cell r="C1515" t="str">
            <v>Reduksi Pendapatan Container Crane diusahakan</v>
          </cell>
        </row>
        <row r="1516">
          <cell r="B1516">
            <v>4560102000</v>
          </cell>
          <cell r="C1516" t="str">
            <v>Reduksi Pendapatan HMC diusahakan</v>
          </cell>
        </row>
        <row r="1517">
          <cell r="B1517">
            <v>4560103000</v>
          </cell>
          <cell r="C1517" t="str">
            <v>Reduksi Pendapatan Forklift diusahakan</v>
          </cell>
        </row>
        <row r="1518">
          <cell r="B1518">
            <v>4560104000</v>
          </cell>
          <cell r="C1518" t="str">
            <v>Reduksi Pendapatan Fixed Crane diusahakan</v>
          </cell>
        </row>
        <row r="1519">
          <cell r="B1519">
            <v>4560105000</v>
          </cell>
          <cell r="C1519" t="str">
            <v>Reduksi Pendapatan Mobile Crane diusahakan</v>
          </cell>
        </row>
        <row r="1520">
          <cell r="B1520">
            <v>4560106000</v>
          </cell>
          <cell r="C1520" t="str">
            <v>Reduksi Pendapatan Towing Tractor diusahakan</v>
          </cell>
        </row>
        <row r="1521">
          <cell r="B1521">
            <v>4560107000</v>
          </cell>
          <cell r="C1521" t="str">
            <v>Reduksi Pendapatan RTG diusahakan</v>
          </cell>
        </row>
        <row r="1522">
          <cell r="B1522">
            <v>4560108000</v>
          </cell>
          <cell r="C1522" t="str">
            <v>Reduksi Pendapatan Reach Stacker diusahakan</v>
          </cell>
        </row>
        <row r="1523">
          <cell r="B1523">
            <v>4560109000</v>
          </cell>
          <cell r="C1523" t="str">
            <v>Reduksi Pendapatan Top Loader diusahakan</v>
          </cell>
        </row>
        <row r="1524">
          <cell r="B1524">
            <v>4560110000</v>
          </cell>
          <cell r="C1524" t="str">
            <v>Reduksi Pendapatan Wheel Loader diusahakan</v>
          </cell>
        </row>
        <row r="1525">
          <cell r="B1525">
            <v>4560111000</v>
          </cell>
          <cell r="C1525" t="str">
            <v>Reduksi Pendapatan Luffing Crane diusahakan</v>
          </cell>
        </row>
        <row r="1526">
          <cell r="B1526">
            <v>4560112000</v>
          </cell>
          <cell r="C1526" t="str">
            <v>Reduksi Pendapatan Side Loader diusahakan</v>
          </cell>
        </row>
        <row r="1527">
          <cell r="B1527">
            <v>4560113000</v>
          </cell>
          <cell r="C1527" t="str">
            <v>Reduksi Pendapatan Excavator diusahakan</v>
          </cell>
        </row>
        <row r="1528">
          <cell r="B1528">
            <v>4560114000</v>
          </cell>
          <cell r="C1528" t="str">
            <v xml:space="preserve">Reduksi Pendapatan ASC diusahakan </v>
          </cell>
        </row>
        <row r="1529">
          <cell r="B1529">
            <v>4560200000</v>
          </cell>
          <cell r="C1529" t="str">
            <v>REDUKSI PENDAPATAN ALAT ANGKUT DIUSAHAKAN</v>
          </cell>
        </row>
        <row r="1530">
          <cell r="B1530">
            <v>4560201000</v>
          </cell>
          <cell r="C1530" t="str">
            <v>Reduksi Pendapatan Head Truck diusahakan</v>
          </cell>
        </row>
        <row r="1531">
          <cell r="B1531">
            <v>4560202000</v>
          </cell>
          <cell r="C1531" t="str">
            <v>Reduksi Pendapatan Chassis diusahakan</v>
          </cell>
        </row>
        <row r="1532">
          <cell r="B1532">
            <v>4560203000</v>
          </cell>
          <cell r="C1532" t="str">
            <v>Reduksi Pendapatan Trailler diusahakan</v>
          </cell>
        </row>
        <row r="1533">
          <cell r="B1533">
            <v>4560204000</v>
          </cell>
          <cell r="C1533" t="str">
            <v>Reduksi Pendapatan Dump Truck diusahakan</v>
          </cell>
        </row>
        <row r="1534">
          <cell r="B1534">
            <v>4560205000</v>
          </cell>
          <cell r="C1534" t="str">
            <v>Reduksi Pendapatan Conveyor diusahakan</v>
          </cell>
        </row>
        <row r="1535">
          <cell r="B1535">
            <v>4560206000</v>
          </cell>
          <cell r="C1535" t="str">
            <v>Reduksi Pendapatan Straddle Carrier diusahakan</v>
          </cell>
        </row>
        <row r="1536">
          <cell r="B1536">
            <v>4560300000</v>
          </cell>
          <cell r="C1536" t="str">
            <v>REDUKSI PENDAPATAN ALAT ALAT BANTU B/M DIUSAHAKAN</v>
          </cell>
        </row>
        <row r="1537">
          <cell r="B1537">
            <v>4560301000</v>
          </cell>
          <cell r="C1537" t="str">
            <v>Reduksi Pendapatan Timbangan diusahakan</v>
          </cell>
        </row>
        <row r="1538">
          <cell r="B1538">
            <v>4560302000</v>
          </cell>
          <cell r="C1538" t="str">
            <v>Reduksi Pendapatan Grab diusahakan</v>
          </cell>
        </row>
        <row r="1539">
          <cell r="B1539">
            <v>4560303000</v>
          </cell>
          <cell r="C1539" t="str">
            <v>Reduksi Pendapatan Hopper diusahakan</v>
          </cell>
        </row>
        <row r="1540">
          <cell r="B1540">
            <v>4560304000</v>
          </cell>
          <cell r="C1540" t="str">
            <v>Reduksi Pendapatan Pemadam Kebakaran diusahakan</v>
          </cell>
        </row>
        <row r="1541">
          <cell r="B1541">
            <v>4560305000</v>
          </cell>
          <cell r="C1541" t="str">
            <v>Reduksi Pendapatan Bucket diusahakan</v>
          </cell>
        </row>
        <row r="1542">
          <cell r="B1542">
            <v>4560306000</v>
          </cell>
          <cell r="C1542" t="str">
            <v>Reduksi Pendapatan Ramp Door diusahakan</v>
          </cell>
        </row>
        <row r="1543">
          <cell r="B1543">
            <v>4560307000</v>
          </cell>
          <cell r="C1543" t="str">
            <v>Reduksi Pendapatan Genset diusahakan</v>
          </cell>
        </row>
        <row r="1544">
          <cell r="B1544">
            <v>4560308000</v>
          </cell>
          <cell r="C1544" t="str">
            <v>Reduksi Pendapatan Spreader diusahakan</v>
          </cell>
        </row>
        <row r="1545">
          <cell r="B1545">
            <v>4560400000</v>
          </cell>
          <cell r="C1545" t="str">
            <v>REDUKSI PENDAPATAN ALAT APUNG</v>
          </cell>
        </row>
        <row r="1546">
          <cell r="B1546">
            <v>4560401000</v>
          </cell>
          <cell r="C1546" t="str">
            <v>Reduksi Pendapatan Tongkang</v>
          </cell>
        </row>
        <row r="1547">
          <cell r="B1547">
            <v>4560402000</v>
          </cell>
          <cell r="C1547" t="str">
            <v>Reduksi Pendapatan Tug Boat</v>
          </cell>
        </row>
        <row r="1548">
          <cell r="B1548">
            <v>4560403000</v>
          </cell>
          <cell r="C1548" t="str">
            <v>Reduksi Pendapatan Motor Pandu</v>
          </cell>
        </row>
        <row r="1549">
          <cell r="B1549">
            <v>4560404000</v>
          </cell>
          <cell r="C1549" t="str">
            <v>Reduksi Pendapatan Kapal Kepil</v>
          </cell>
        </row>
        <row r="1550">
          <cell r="B1550">
            <v>4560405000</v>
          </cell>
          <cell r="C1550" t="str">
            <v>Reduksi Pendapatan Alat Keruk</v>
          </cell>
        </row>
        <row r="1551">
          <cell r="B1551">
            <v>4560406000</v>
          </cell>
          <cell r="C1551" t="str">
            <v>Reduksi Pendapatan Kapal Wisata</v>
          </cell>
        </row>
        <row r="1552">
          <cell r="B1552">
            <v>4560407000</v>
          </cell>
          <cell r="C1552" t="str">
            <v>Reduksi Pendapatan Floating Jetty/Ponton</v>
          </cell>
        </row>
        <row r="1553">
          <cell r="B1553">
            <v>4570000000</v>
          </cell>
          <cell r="C1553" t="str">
            <v>REDUKSI PENDAPATAN PENGUSAHAAN PROPERTI</v>
          </cell>
        </row>
        <row r="1554">
          <cell r="B1554">
            <v>4570100000</v>
          </cell>
          <cell r="C1554" t="str">
            <v xml:space="preserve">Reduksi Pendapatan Pengusahaan Lahan </v>
          </cell>
        </row>
        <row r="1555">
          <cell r="B1555">
            <v>4570200000</v>
          </cell>
          <cell r="C1555" t="str">
            <v>Reduksi Pendapatan Pengusahaan Perairan</v>
          </cell>
        </row>
        <row r="1556">
          <cell r="B1556">
            <v>4570300000</v>
          </cell>
          <cell r="C1556" t="str">
            <v>Reduksi Pendapatan Pengusahaan Bangunan</v>
          </cell>
        </row>
        <row r="1557">
          <cell r="B1557">
            <v>4570400000</v>
          </cell>
          <cell r="C1557" t="str">
            <v>Reduksi Pendapatan Paket Pengusahaan Properti</v>
          </cell>
        </row>
        <row r="1558">
          <cell r="B1558">
            <v>4580000000</v>
          </cell>
          <cell r="C1558" t="str">
            <v>REDUKSI PENDAPATAN PENGUSAHAAN AIR / LISTRIK</v>
          </cell>
        </row>
        <row r="1559">
          <cell r="B1559">
            <v>4580100000</v>
          </cell>
          <cell r="C1559" t="str">
            <v>Reduksi Pendapatan Pengusahaan Air</v>
          </cell>
        </row>
        <row r="1560">
          <cell r="B1560">
            <v>4580101000</v>
          </cell>
          <cell r="C1560" t="str">
            <v>Reduksi Pendapatan Pengusahaan Air Kapal</v>
          </cell>
        </row>
        <row r="1561">
          <cell r="B1561">
            <v>4580102000</v>
          </cell>
          <cell r="C1561" t="str">
            <v>Reduksi Pendapatan Pengusahaan Air Umum</v>
          </cell>
        </row>
        <row r="1562">
          <cell r="B1562">
            <v>4580200000</v>
          </cell>
          <cell r="C1562" t="str">
            <v>Reduksi Pendapatan Pengusahaan Listrik</v>
          </cell>
        </row>
        <row r="1563">
          <cell r="B1563">
            <v>4580201000</v>
          </cell>
          <cell r="C1563" t="str">
            <v>Reduksi Pendapatan Pengusahaan Listrik Umum</v>
          </cell>
        </row>
        <row r="1564">
          <cell r="B1564">
            <v>4580202000</v>
          </cell>
          <cell r="C1564" t="str">
            <v>Reduksi Pendapatan Pengusahaan Listrik Pemeliharaan</v>
          </cell>
        </row>
        <row r="1565">
          <cell r="B1565">
            <v>4580203000</v>
          </cell>
          <cell r="C1565" t="str">
            <v>Reduksi Pendapatan Pengusahaan Listrik Instalasi &amp; Konstruksi</v>
          </cell>
        </row>
        <row r="1566">
          <cell r="B1566">
            <v>4580204000</v>
          </cell>
          <cell r="C1566" t="str">
            <v>Reduksi Pendapatan Pengusahaan Listrik Lainnya</v>
          </cell>
        </row>
        <row r="1567">
          <cell r="B1567">
            <v>4590000000</v>
          </cell>
          <cell r="C1567" t="str">
            <v>REDUKSI PELAYANAN RUPA-RUPA USAHA</v>
          </cell>
        </row>
        <row r="1568">
          <cell r="B1568">
            <v>4590100000</v>
          </cell>
          <cell r="C1568" t="str">
            <v>Reduksi Pendapatan Pas Terminal Penumpang</v>
          </cell>
        </row>
        <row r="1569">
          <cell r="B1569">
            <v>4590101000</v>
          </cell>
          <cell r="C1569" t="str">
            <v>Reduksi Pendapatan Pas Penumpang</v>
          </cell>
        </row>
        <row r="1570">
          <cell r="B1570">
            <v>4590200000</v>
          </cell>
          <cell r="C1570" t="str">
            <v>Reduksi Pendapatan Pas Pelabuhan (orang)</v>
          </cell>
        </row>
        <row r="1571">
          <cell r="B1571">
            <v>4590201000</v>
          </cell>
          <cell r="C1571" t="str">
            <v>Reduksi Pendapatan Pas Pelabuhan (orang) - Pas Harian</v>
          </cell>
        </row>
        <row r="1572">
          <cell r="B1572">
            <v>4590202000</v>
          </cell>
          <cell r="C1572" t="str">
            <v>Reduksi Pendapatan Pas Pelabuhan (orang) - Berlangganan</v>
          </cell>
        </row>
        <row r="1573">
          <cell r="B1573">
            <v>4590300000</v>
          </cell>
          <cell r="C1573" t="str">
            <v>Reduksi Pendapatan Pas Pelabuhan (kendaraan)</v>
          </cell>
        </row>
        <row r="1574">
          <cell r="B1574">
            <v>4590301000</v>
          </cell>
          <cell r="C1574" t="str">
            <v>Reduksi Pendapatan Pas Pelabuhan (kendaraan) -  Pas Harian</v>
          </cell>
        </row>
        <row r="1575">
          <cell r="B1575">
            <v>4590302000</v>
          </cell>
          <cell r="C1575" t="str">
            <v>Reduksi Pendapatan Pas Pelabuhan (kendaraan) - Pas Berlangganan</v>
          </cell>
        </row>
        <row r="1576">
          <cell r="B1576">
            <v>4590400000</v>
          </cell>
          <cell r="C1576" t="str">
            <v>Reduksi Pendapatan Fasilitas Repair/Docking Kapal</v>
          </cell>
        </row>
        <row r="1577">
          <cell r="B1577">
            <v>4590401000</v>
          </cell>
          <cell r="C1577" t="str">
            <v>Reduksi Pendapatan Fasilitas Repair/Docking Kpal</v>
          </cell>
        </row>
        <row r="1578">
          <cell r="B1578">
            <v>4590500000</v>
          </cell>
          <cell r="C1578" t="str">
            <v>Reduksi Pendapatan Kerjasama</v>
          </cell>
        </row>
        <row r="1579">
          <cell r="B1579">
            <v>4590501000</v>
          </cell>
          <cell r="C1579" t="str">
            <v>Reduksi Pendapatan Kerjasama Alat</v>
          </cell>
        </row>
        <row r="1580">
          <cell r="B1580">
            <v>4590502000</v>
          </cell>
          <cell r="C1580" t="str">
            <v>Reduksi Pendapatan Kerjasama Kapal Khusus</v>
          </cell>
        </row>
        <row r="1581">
          <cell r="B1581">
            <v>4590503000</v>
          </cell>
          <cell r="C1581" t="str">
            <v>Reduksi Pendapatan Kerjasama Pelabuhan</v>
          </cell>
        </row>
        <row r="1582">
          <cell r="B1582">
            <v>4590504000</v>
          </cell>
          <cell r="C1582" t="str">
            <v>Reduksi Pendapatan Kerjasama Jasa Air Kapal</v>
          </cell>
        </row>
        <row r="1583">
          <cell r="B1583">
            <v>4590505000</v>
          </cell>
          <cell r="C1583" t="str">
            <v>Reduksi Pendapatan Kerjasama Jasa Cold Processing / Ikan</v>
          </cell>
        </row>
        <row r="1584">
          <cell r="B1584">
            <v>4590506000</v>
          </cell>
          <cell r="C1584" t="str">
            <v>Reduksi Pendapatan Kerjasama Bunker BBM</v>
          </cell>
        </row>
        <row r="1585">
          <cell r="B1585">
            <v>4590507000</v>
          </cell>
          <cell r="C1585" t="str">
            <v>Reduksi Pendapatan Kerjasama Jasa Dock/Galangan</v>
          </cell>
        </row>
        <row r="1586">
          <cell r="B1586">
            <v>4590508000</v>
          </cell>
          <cell r="C1586" t="str">
            <v>Reduksi Pendapatan Kerjasama Jasa Dermaga Ikan</v>
          </cell>
        </row>
        <row r="1587">
          <cell r="B1587">
            <v>4590509000</v>
          </cell>
          <cell r="C1587" t="str">
            <v>Reduksi Pendapatan Kerjasama Jasa CPO/Bungkil/Minyak Goreng</v>
          </cell>
        </row>
        <row r="1588">
          <cell r="B1588">
            <v>4590510000</v>
          </cell>
          <cell r="C1588" t="str">
            <v>Reduksi Pendapatan Kerjasama Jasa Penumpukan Pasir / Bhn Bangunan</v>
          </cell>
        </row>
        <row r="1589">
          <cell r="B1589">
            <v>4590511000</v>
          </cell>
          <cell r="C1589" t="str">
            <v>Reduksi Pendapatan Kerjasama Jasa SPBU</v>
          </cell>
        </row>
        <row r="1590">
          <cell r="B1590">
            <v>4590512000</v>
          </cell>
          <cell r="C1590" t="str">
            <v>Reduksi Pendapatan Kerjasama Jasa Taksi / Angkutan Penumpang</v>
          </cell>
        </row>
        <row r="1591">
          <cell r="B1591">
            <v>4590600000</v>
          </cell>
          <cell r="C1591" t="str">
            <v>Reduksi Pendapatan Fee For Services</v>
          </cell>
        </row>
        <row r="1592">
          <cell r="B1592">
            <v>4590700000</v>
          </cell>
          <cell r="C1592" t="str">
            <v>Reduksi Pendapatan Different Monthly Salary</v>
          </cell>
        </row>
        <row r="1593">
          <cell r="B1593">
            <v>4590701000</v>
          </cell>
          <cell r="C1593" t="str">
            <v>Reduksi Pendapatan Jasa Pelayanan Pemeliharaan Kolam Pelabuhan</v>
          </cell>
        </row>
        <row r="1594">
          <cell r="B1594">
            <v>4590702000</v>
          </cell>
          <cell r="C1594" t="str">
            <v>Reduksi Pendapatan Jasa Penyelenggaraan Diklat / Training</v>
          </cell>
        </row>
        <row r="1595">
          <cell r="B1595">
            <v>4590703000</v>
          </cell>
          <cell r="C1595" t="str">
            <v>Reduksi Pendapatan Jasa Crew /passenger Transport</v>
          </cell>
        </row>
        <row r="1596">
          <cell r="B1596">
            <v>4590704000</v>
          </cell>
          <cell r="C1596" t="str">
            <v>Reduksi Pendapatan Jasa persewaan / Chartering</v>
          </cell>
        </row>
        <row r="1597">
          <cell r="B1597">
            <v>4590705000</v>
          </cell>
          <cell r="C1597" t="str">
            <v>Reduksi Pendapatan Jasa Supply Vessel / AHT</v>
          </cell>
        </row>
        <row r="1598">
          <cell r="B1598">
            <v>4590706000</v>
          </cell>
          <cell r="C1598" t="str">
            <v>Reduksi Pendapatan Pelayanan jasa Penyelamatan / Salvage</v>
          </cell>
        </row>
        <row r="1599">
          <cell r="B1599">
            <v>4590707000</v>
          </cell>
          <cell r="C1599" t="str">
            <v>Reduksi Pendapatan pelayanan jasa reception facility</v>
          </cell>
        </row>
        <row r="1600">
          <cell r="B1600">
            <v>4590708000</v>
          </cell>
          <cell r="C1600" t="str">
            <v>Reduksi Pendapatan Other Marine Service Lainnya</v>
          </cell>
        </row>
        <row r="1601">
          <cell r="B1601">
            <v>4590709000</v>
          </cell>
          <cell r="C1601" t="str">
            <v>Reduksi Pendapatan Penggantian Biaya TKBM</v>
          </cell>
        </row>
        <row r="1602">
          <cell r="B1602">
            <v>4590710000</v>
          </cell>
          <cell r="C1602" t="str">
            <v>Reduksi Pendapatan Penjualan Gas</v>
          </cell>
        </row>
        <row r="1603">
          <cell r="B1603">
            <v>4590711000</v>
          </cell>
          <cell r="C1603" t="str">
            <v>Reduksi Pendapatan Bunker BBM</v>
          </cell>
        </row>
        <row r="1604">
          <cell r="B1604">
            <v>4590712000</v>
          </cell>
          <cell r="C1604" t="str">
            <v>Reduksi Pendapatan Manajemen Fee</v>
          </cell>
        </row>
        <row r="1605">
          <cell r="B1605">
            <v>4590713000</v>
          </cell>
          <cell r="C1605" t="str">
            <v>Reduksi Pendapatan Minimal Tanggungan Penghasilan</v>
          </cell>
        </row>
        <row r="1606">
          <cell r="B1606">
            <v>4590714000</v>
          </cell>
          <cell r="C1606" t="str">
            <v>Reduksi Pendapatan Kewajiban Tanggungan Investasi</v>
          </cell>
        </row>
        <row r="1607">
          <cell r="B1607">
            <v>4590715000</v>
          </cell>
          <cell r="C1607" t="str">
            <v>Red Pd Different Monthly Salary</v>
          </cell>
        </row>
        <row r="1608">
          <cell r="B1608">
            <v>4590800000</v>
          </cell>
          <cell r="C1608" t="str">
            <v>Reduksi Pendapatan Rupa Lainnya</v>
          </cell>
        </row>
        <row r="1609">
          <cell r="B1609">
            <v>4590801000</v>
          </cell>
          <cell r="C1609" t="str">
            <v>Reduksi Pendapatan Jasa Komunikasi Dan Informasi Teknologi</v>
          </cell>
        </row>
        <row r="1610">
          <cell r="B1610">
            <v>4590802000</v>
          </cell>
          <cell r="C1610" t="str">
            <v>Reduksi Pendapatan Pasar Modal dan Pasar Uang</v>
          </cell>
        </row>
        <row r="1611">
          <cell r="B1611">
            <v>4590803000</v>
          </cell>
          <cell r="C1611" t="str">
            <v>Reduksi Pendapatan Penginapan/Perhotelan</v>
          </cell>
        </row>
        <row r="1612">
          <cell r="B1612">
            <v>4590804000</v>
          </cell>
          <cell r="C1612" t="str">
            <v>Reduksi Pendapatan Pendidikan Dan Pelatihan</v>
          </cell>
        </row>
        <row r="1613">
          <cell r="B1613">
            <v>4590805000</v>
          </cell>
          <cell r="C1613" t="str">
            <v>Reduksi Pendapatan Konsultansi</v>
          </cell>
        </row>
        <row r="1614">
          <cell r="B1614">
            <v>4599900000</v>
          </cell>
          <cell r="C1614" t="str">
            <v>Reduksi Pendapatan Rupa- Rupa Lainya</v>
          </cell>
        </row>
        <row r="1615">
          <cell r="B1615">
            <v>4600000000</v>
          </cell>
          <cell r="C1615" t="str">
            <v>REDUKSI PENDAPATAN PELAYANAN FORWARDING</v>
          </cell>
        </row>
        <row r="1616">
          <cell r="B1616">
            <v>4600100000</v>
          </cell>
          <cell r="C1616" t="str">
            <v>Reduksi Pendapatan Pemeriksaan Karantina</v>
          </cell>
        </row>
        <row r="1617">
          <cell r="B1617">
            <v>4600200000</v>
          </cell>
          <cell r="C1617" t="str">
            <v>Reduksi Pendapatan Pengurusan Dokumen</v>
          </cell>
        </row>
        <row r="1618">
          <cell r="B1618">
            <v>4600300000</v>
          </cell>
          <cell r="C1618" t="str">
            <v>Reduksi Pendapatan Intermoda</v>
          </cell>
        </row>
        <row r="1619">
          <cell r="B1619">
            <v>4600400000</v>
          </cell>
          <cell r="C1619" t="str">
            <v>Reduksi Pendapatan Transit</v>
          </cell>
        </row>
        <row r="1620">
          <cell r="B1620">
            <v>4600500000</v>
          </cell>
          <cell r="C1620" t="str">
            <v>Reduksi Pendapatan Trucking</v>
          </cell>
        </row>
        <row r="1621">
          <cell r="B1621">
            <v>4610000000</v>
          </cell>
          <cell r="C1621" t="str">
            <v>REDUKSI PENDAPATAN PELAYANAN TERMINAL UKS</v>
          </cell>
        </row>
        <row r="1622">
          <cell r="B1622">
            <v>4610100000</v>
          </cell>
          <cell r="C1622" t="str">
            <v>Reduksi Pendapatan TUKS -  Labuh</v>
          </cell>
        </row>
        <row r="1623">
          <cell r="B1623">
            <v>4610200000</v>
          </cell>
          <cell r="C1623" t="str">
            <v>Reduksi Pendapatan TUKS - Pemanduan</v>
          </cell>
        </row>
        <row r="1624">
          <cell r="B1624">
            <v>4610300000</v>
          </cell>
          <cell r="C1624" t="str">
            <v>Reduksi Pendapatan TUKS - Penundaan</v>
          </cell>
        </row>
        <row r="1625">
          <cell r="B1625">
            <v>4610400000</v>
          </cell>
          <cell r="C1625" t="str">
            <v>Reduksi Pendapatan TUKS - Penambatan</v>
          </cell>
        </row>
        <row r="1626">
          <cell r="B1626">
            <v>4610500000</v>
          </cell>
          <cell r="C1626" t="str">
            <v>Reduksi Pendapatan TUKS - Dermaga</v>
          </cell>
        </row>
        <row r="1627">
          <cell r="B1627">
            <v>4610600000</v>
          </cell>
          <cell r="C1627" t="str">
            <v>Reduksi Pendapatan TUKS - Kerjasama pelayanan bongkar muat</v>
          </cell>
        </row>
        <row r="1628">
          <cell r="B1628">
            <v>4620000000</v>
          </cell>
          <cell r="C1628" t="str">
            <v>Reduksi Pendapatan Marine</v>
          </cell>
        </row>
        <row r="1629">
          <cell r="B1629">
            <v>4620100000</v>
          </cell>
          <cell r="C1629" t="str">
            <v>Reduksi Pendapatan Shipping - Marine</v>
          </cell>
        </row>
        <row r="1630">
          <cell r="B1630">
            <v>4620101000</v>
          </cell>
          <cell r="C1630" t="str">
            <v>Reduksi Pendapatan Keagenan - Marine</v>
          </cell>
        </row>
        <row r="1631">
          <cell r="B1631">
            <v>4620102000</v>
          </cell>
          <cell r="C1631" t="str">
            <v>Reduksi Pendapatan Yacht Service - Marine</v>
          </cell>
        </row>
        <row r="1632">
          <cell r="B1632">
            <v>4620200000</v>
          </cell>
          <cell r="C1632" t="str">
            <v>Reduksi Pendapatan Pilotage - Marine</v>
          </cell>
        </row>
        <row r="1633">
          <cell r="B1633">
            <v>4620201000</v>
          </cell>
          <cell r="C1633" t="str">
            <v>Reduksi Pendapatan Pemanduan - Marine</v>
          </cell>
        </row>
        <row r="1634">
          <cell r="B1634">
            <v>4620202000</v>
          </cell>
          <cell r="C1634" t="str">
            <v>Reduksi Pendapatan Penundaan - Marine</v>
          </cell>
        </row>
        <row r="1635">
          <cell r="B1635">
            <v>4620203000</v>
          </cell>
          <cell r="C1635" t="str">
            <v>Reduksi Pendapatan Jasa SBPP - Marine</v>
          </cell>
        </row>
        <row r="1636">
          <cell r="B1636">
            <v>4620300000</v>
          </cell>
          <cell r="C1636" t="str">
            <v>Reduksi Pendapatan Tug Boat - Marine</v>
          </cell>
        </row>
        <row r="1637">
          <cell r="B1637">
            <v>4620301000</v>
          </cell>
          <cell r="C1637" t="str">
            <v>Reduksi Pendapatan Assist Tug - Marine</v>
          </cell>
        </row>
        <row r="1638">
          <cell r="B1638">
            <v>4620302000</v>
          </cell>
          <cell r="C1638" t="str">
            <v>Reduksi Pendapatan Towing - Marine</v>
          </cell>
        </row>
        <row r="1639">
          <cell r="B1639">
            <v>4620400000</v>
          </cell>
          <cell r="C1639" t="str">
            <v>Reduksi Pendapatan Various Ship Provider  - Marine</v>
          </cell>
        </row>
        <row r="1640">
          <cell r="B1640">
            <v>4620401000</v>
          </cell>
          <cell r="C1640" t="str">
            <v>Reduksi Pendapatan Crew / Passanger Transport - Marine</v>
          </cell>
        </row>
        <row r="1641">
          <cell r="B1641">
            <v>4620402000</v>
          </cell>
          <cell r="C1641" t="str">
            <v>Reduksi Pendapatan Cruise Ship Provider (Artama) - Marine</v>
          </cell>
        </row>
        <row r="1642">
          <cell r="B1642">
            <v>4620403000</v>
          </cell>
          <cell r="C1642" t="str">
            <v>Reduksi Pendapatan Various Ship Provider Lainnya - Marine</v>
          </cell>
        </row>
        <row r="1643">
          <cell r="B1643">
            <v>4620403010</v>
          </cell>
          <cell r="C1643" t="str">
            <v>Reduksi Pendapatan Alat Keruk - Marine</v>
          </cell>
        </row>
        <row r="1644">
          <cell r="B1644">
            <v>4620403020</v>
          </cell>
          <cell r="C1644" t="str">
            <v>Reduksi Pendapatan AHTS / Supply Vessel - Marine</v>
          </cell>
        </row>
        <row r="1645">
          <cell r="B1645">
            <v>4620500000</v>
          </cell>
          <cell r="C1645" t="str">
            <v>Reduksi Pendapatan Docking Facility  - Marine</v>
          </cell>
        </row>
        <row r="1646">
          <cell r="B1646">
            <v>4620501000</v>
          </cell>
          <cell r="C1646" t="str">
            <v>Reduksi Pendapatan Bengkel / Workshop - Marine</v>
          </cell>
        </row>
        <row r="1647">
          <cell r="B1647">
            <v>4620502000</v>
          </cell>
          <cell r="C1647" t="str">
            <v>Reduksi Pendapatan Fasilitas Lainnya - Marine</v>
          </cell>
        </row>
        <row r="1648">
          <cell r="B1648">
            <v>4620600000</v>
          </cell>
          <cell r="C1648" t="str">
            <v>Reduksi Pendapatan Marine Logistik  - Marine</v>
          </cell>
        </row>
        <row r="1649">
          <cell r="B1649">
            <v>4620601000</v>
          </cell>
          <cell r="C1649" t="str">
            <v>Reduksi Pendapatan Perbekalan BBM - Marine</v>
          </cell>
        </row>
        <row r="1650">
          <cell r="B1650">
            <v>4620602000</v>
          </cell>
          <cell r="C1650" t="str">
            <v>Reduksi Pendapatan Air Bersih (fresh water) - Marine</v>
          </cell>
        </row>
        <row r="1651">
          <cell r="B1651">
            <v>4620603000</v>
          </cell>
          <cell r="C1651" t="str">
            <v>Reduksi Pendapatan Pengusahaan Listrik - Marine</v>
          </cell>
        </row>
        <row r="1652">
          <cell r="B1652">
            <v>4620603010</v>
          </cell>
          <cell r="C1652" t="str">
            <v>Reduksi Pendapatan Listrik Kapal - Marine</v>
          </cell>
        </row>
        <row r="1653">
          <cell r="B1653">
            <v>4620603020</v>
          </cell>
          <cell r="C1653" t="str">
            <v>Reduksi Pendapatan Marine Power Supply - Marine</v>
          </cell>
        </row>
        <row r="1654">
          <cell r="B1654">
            <v>4620604000</v>
          </cell>
          <cell r="C1654" t="str">
            <v>Reduksi Pendapatan Logistik, Distribusi dan Terminal Energi Barang Pertambangan, Minyak Bumi dan Gas  - Marine</v>
          </cell>
        </row>
        <row r="1655">
          <cell r="B1655">
            <v>4620605000</v>
          </cell>
          <cell r="C1655" t="str">
            <v>Reduksi Transportasi Dan Distribusi Barang Pertambangan, Minyak Bumi dan Gas - Marine</v>
          </cell>
        </row>
        <row r="1656">
          <cell r="B1656">
            <v>4620700000</v>
          </cell>
          <cell r="C1656" t="str">
            <v>Reduksi Pendapatan Other Marine Service - Marine</v>
          </cell>
        </row>
        <row r="1657">
          <cell r="B1657">
            <v>4620701000</v>
          </cell>
          <cell r="C1657" t="str">
            <v>Reduksi Pendapatan Pemeliharaan Kolam Pelabuhan Dan Alur Pelayaran - Marine</v>
          </cell>
        </row>
        <row r="1658">
          <cell r="B1658">
            <v>4620702000</v>
          </cell>
          <cell r="C1658" t="str">
            <v>Reduksi Pendapatan Salvage - Marine</v>
          </cell>
        </row>
        <row r="1659">
          <cell r="B1659">
            <v>4620703000</v>
          </cell>
          <cell r="C1659" t="str">
            <v>Reduksi Pendapatan Pengembangan dan Pengelolaan Alur Pelayaran - Marine</v>
          </cell>
        </row>
        <row r="1660">
          <cell r="B1660">
            <v>4620704000</v>
          </cell>
          <cell r="C1660" t="str">
            <v>Reduksi Pendapatan Reception Facility - Marine</v>
          </cell>
        </row>
        <row r="1661">
          <cell r="B1661">
            <v>4620705000</v>
          </cell>
          <cell r="C1661" t="str">
            <v>Reduksi Pendapatan Pendidikan Dan Pelatihan - Marine</v>
          </cell>
        </row>
        <row r="1662">
          <cell r="B1662">
            <v>4620706000</v>
          </cell>
          <cell r="C1662" t="str">
            <v>Reduksi Pendapatan Jasa Marine Lainnya</v>
          </cell>
        </row>
        <row r="1663">
          <cell r="B1663">
            <v>4630000000</v>
          </cell>
          <cell r="C1663" t="str">
            <v>Reduksi PENDAPATAN PELAYANAN RUMAH SAKIT</v>
          </cell>
        </row>
        <row r="1664">
          <cell r="B1664">
            <v>4630100000</v>
          </cell>
          <cell r="C1664" t="str">
            <v>Reduksi Pendapatan penunjang Pelayanan Medik</v>
          </cell>
        </row>
        <row r="1665">
          <cell r="B1665">
            <v>4630200000</v>
          </cell>
          <cell r="C1665" t="str">
            <v>Reduksi Pendapatan Pelayanan Medik</v>
          </cell>
        </row>
        <row r="1666">
          <cell r="B1666">
            <v>4630300000</v>
          </cell>
          <cell r="C1666" t="str">
            <v>Reduksi Pendapatan Rawat Inap</v>
          </cell>
        </row>
        <row r="1667">
          <cell r="B1667">
            <v>4630400000</v>
          </cell>
          <cell r="C1667" t="str">
            <v>Reduksi Pendapatan Pelayanan Farmasi</v>
          </cell>
        </row>
        <row r="1668">
          <cell r="B1668">
            <v>4630500000</v>
          </cell>
          <cell r="C1668" t="str">
            <v>Reduksi Pendapatan Klinik</v>
          </cell>
        </row>
        <row r="1669">
          <cell r="B1669">
            <v>4630600000</v>
          </cell>
          <cell r="C1669" t="str">
            <v>Reduksi Pendapatan Pelayanan Gizi</v>
          </cell>
        </row>
        <row r="1670">
          <cell r="B1670">
            <v>4630700000</v>
          </cell>
          <cell r="C1670" t="str">
            <v>Reduksi Pendapatan Pelayanan Health Care</v>
          </cell>
        </row>
        <row r="1671">
          <cell r="B1671">
            <v>4640600000</v>
          </cell>
          <cell r="C1671" t="str">
            <v>Reduksi Pendapatan PT Pelindo Daya Sejahtera (PDS) Lainnya</v>
          </cell>
        </row>
        <row r="1672">
          <cell r="B1672">
            <v>4640000000</v>
          </cell>
          <cell r="C1672" t="str">
            <v>Reduksi Pendapatan Pt Pelindo Daya Sejahtera (Pds)</v>
          </cell>
        </row>
        <row r="1673">
          <cell r="B1673">
            <v>4640100000</v>
          </cell>
          <cell r="C1673" t="str">
            <v>Reduksi Pendapatan Penyediaan Jasa Paket Pekerjaan</v>
          </cell>
        </row>
        <row r="1674">
          <cell r="B1674">
            <v>4640200000</v>
          </cell>
          <cell r="C1674" t="str">
            <v>Reduksi Pendapatan Jasa Pengamanan</v>
          </cell>
        </row>
        <row r="1675">
          <cell r="B1675">
            <v>4640300000</v>
          </cell>
          <cell r="C1675" t="str">
            <v>Reduksi Pendapatan Pengelolaan Cleaning Service</v>
          </cell>
        </row>
        <row r="1676">
          <cell r="B1676">
            <v>4640400000</v>
          </cell>
          <cell r="C1676" t="str">
            <v>Reduksi Pendapatan Pelayanan Pengelolaan Pas</v>
          </cell>
        </row>
        <row r="1677">
          <cell r="B1677">
            <v>4640500000</v>
          </cell>
          <cell r="C1677" t="str">
            <v>Reduksi Pendapatan Penyewaan Kendaraan</v>
          </cell>
        </row>
        <row r="1678">
          <cell r="B1678">
            <v>4630800000</v>
          </cell>
          <cell r="C1678" t="str">
            <v>Reduksi Pendapatan Pelayanan Rumah Sakit Lainnya</v>
          </cell>
        </row>
        <row r="1679">
          <cell r="B1679">
            <v>4650000000</v>
          </cell>
          <cell r="C1679" t="str">
            <v>Reduksi Pendapatan Pelsus, Tersus, Dan Dersus</v>
          </cell>
        </row>
        <row r="1680">
          <cell r="B1680">
            <v>4650100000</v>
          </cell>
          <cell r="C1680" t="str">
            <v>Reduksi Pendapatan Pelsus, Tersus, Dan Dersus -  Labuh</v>
          </cell>
        </row>
        <row r="1681">
          <cell r="B1681">
            <v>4650200000</v>
          </cell>
          <cell r="C1681" t="str">
            <v>Reduksi Pendapatan Pelsus, Tersus, dan Dersus - Pemanduan</v>
          </cell>
        </row>
        <row r="1682">
          <cell r="B1682">
            <v>4650300000</v>
          </cell>
          <cell r="C1682" t="str">
            <v>Reduksi Pendapatan Pelsus, Tersus, dan Dersus - Penundaan</v>
          </cell>
        </row>
        <row r="1683">
          <cell r="B1683">
            <v>4650400000</v>
          </cell>
          <cell r="C1683" t="str">
            <v>Reduksi Pendapatan Pelsus, Tersus, dan Dersus - Penambatan</v>
          </cell>
        </row>
        <row r="1684">
          <cell r="B1684">
            <v>4650500000</v>
          </cell>
          <cell r="C1684" t="str">
            <v>Reduksi Pendapatan Pelsus, Tersus, dan Dersus - Dermaga</v>
          </cell>
        </row>
        <row r="1685">
          <cell r="B1685">
            <v>4650600000</v>
          </cell>
          <cell r="C1685" t="str">
            <v>Reduksi Pendapatan Pelsus, Tersus, dan Dersus - Kerjasama pelayanan bongkar muat</v>
          </cell>
        </row>
        <row r="1686">
          <cell r="B1686">
            <v>4659900000</v>
          </cell>
          <cell r="C1686" t="str">
            <v>Reduksi Pendapatan Pelsus, Tersus, dan Dersus - Lainnya</v>
          </cell>
        </row>
        <row r="1687">
          <cell r="B1687">
            <v>4910000000</v>
          </cell>
          <cell r="C1687" t="str">
            <v xml:space="preserve">PENDAPATAN DI LUAR USAHA </v>
          </cell>
        </row>
        <row r="1688">
          <cell r="B1688">
            <v>4910100000</v>
          </cell>
          <cell r="C1688" t="str">
            <v>Pendapatan Materai</v>
          </cell>
        </row>
        <row r="1689">
          <cell r="B1689">
            <v>4910200000</v>
          </cell>
          <cell r="C1689" t="str">
            <v>Pendapatan Jasa Bank</v>
          </cell>
        </row>
        <row r="1690">
          <cell r="B1690">
            <v>4910300000</v>
          </cell>
          <cell r="C1690" t="str">
            <v>Pendapatan Bunga Deposito</v>
          </cell>
        </row>
        <row r="1691">
          <cell r="B1691">
            <v>4910400000</v>
          </cell>
          <cell r="C1691" t="str">
            <v>Pendapatan Bunga Obligasi</v>
          </cell>
        </row>
        <row r="1692">
          <cell r="B1692">
            <v>4910500000</v>
          </cell>
          <cell r="C1692" t="str">
            <v>Pendapatan Denda / Klaim</v>
          </cell>
        </row>
        <row r="1693">
          <cell r="B1693">
            <v>4910600000</v>
          </cell>
          <cell r="C1693" t="str">
            <v>Laba Selisih Kurs</v>
          </cell>
        </row>
        <row r="1694">
          <cell r="B1694">
            <v>4910601000</v>
          </cell>
          <cell r="C1694" t="str">
            <v>Realized</v>
          </cell>
        </row>
        <row r="1695">
          <cell r="B1695">
            <v>4910602000</v>
          </cell>
          <cell r="C1695" t="str">
            <v>UnRealized</v>
          </cell>
        </row>
        <row r="1696">
          <cell r="B1696">
            <v>4910700000</v>
          </cell>
          <cell r="C1696" t="str">
            <v>Laba Penjualan Surat Berharga</v>
          </cell>
        </row>
        <row r="1697">
          <cell r="B1697">
            <v>4910800000</v>
          </cell>
          <cell r="C1697" t="str">
            <v>Laba Penjualan Aset Tetap</v>
          </cell>
        </row>
        <row r="1698">
          <cell r="B1698">
            <v>4910900000</v>
          </cell>
          <cell r="C1698" t="str">
            <v>Laba Penjualan Barang Persediaan</v>
          </cell>
        </row>
        <row r="1699">
          <cell r="B1699">
            <v>4911000000</v>
          </cell>
          <cell r="C1699" t="str">
            <v>Keuntungan Selisih Perhitungan Persediaan</v>
          </cell>
        </row>
        <row r="1700">
          <cell r="B1700">
            <v>4911100000</v>
          </cell>
          <cell r="C1700" t="str">
            <v>Pendapatan Bunga Pinjaman</v>
          </cell>
        </row>
        <row r="1701">
          <cell r="B1701">
            <v>4911200000</v>
          </cell>
          <cell r="C1701" t="str">
            <v>Pendapatan Penjualan Blanko Pelayanan</v>
          </cell>
        </row>
        <row r="1702">
          <cell r="B1702">
            <v>4911300000</v>
          </cell>
          <cell r="C1702" t="str">
            <v>Pendapatan Administrasi</v>
          </cell>
        </row>
        <row r="1703">
          <cell r="B1703">
            <v>4911400000</v>
          </cell>
          <cell r="C1703" t="str">
            <v>Laba Penurunan Penyisihan Piutang</v>
          </cell>
        </row>
        <row r="1704">
          <cell r="B1704">
            <v>4911500000</v>
          </cell>
          <cell r="C1704" t="str">
            <v>Pendapatan Dividen</v>
          </cell>
        </row>
        <row r="1705">
          <cell r="B1705">
            <v>4911600000</v>
          </cell>
          <cell r="C1705" t="str">
            <v>Pendapatan Capital Gain</v>
          </cell>
        </row>
        <row r="1706">
          <cell r="B1706">
            <v>4911800000</v>
          </cell>
          <cell r="C1706" t="str">
            <v>Pendapatan Premium</v>
          </cell>
        </row>
        <row r="1707">
          <cell r="B1707">
            <v>4912100000</v>
          </cell>
          <cell r="C1707" t="str">
            <v>Pendapatan Hedging</v>
          </cell>
        </row>
        <row r="1708">
          <cell r="B1708">
            <v>4919900000</v>
          </cell>
          <cell r="C1708" t="str">
            <v>Pendapatan di Luar Usaha Lainnya</v>
          </cell>
        </row>
        <row r="1709">
          <cell r="B1709">
            <v>4911700000</v>
          </cell>
          <cell r="C1709" t="str">
            <v>Pendapatan Margin Konstruksi</v>
          </cell>
        </row>
        <row r="1710">
          <cell r="B1710">
            <v>4920000000</v>
          </cell>
          <cell r="C1710" t="str">
            <v>BAGIAN LABA INVESTASI</v>
          </cell>
        </row>
        <row r="1711">
          <cell r="B1711">
            <v>4920100000</v>
          </cell>
          <cell r="C1711" t="str">
            <v>Bagian Laba Entitas Anak</v>
          </cell>
        </row>
        <row r="1712">
          <cell r="B1712">
            <v>4920200000</v>
          </cell>
          <cell r="C1712" t="str">
            <v>Bagian Laba Entitas Asosiasi</v>
          </cell>
        </row>
        <row r="1713">
          <cell r="B1713">
            <v>4920300000</v>
          </cell>
          <cell r="C1713" t="str">
            <v>Bagian Laba Kerjasama Operasi</v>
          </cell>
        </row>
        <row r="1714">
          <cell r="B1714">
            <v>4990000000</v>
          </cell>
          <cell r="C1714" t="str">
            <v>Pendapatan Komprehensif Lainnya</v>
          </cell>
        </row>
        <row r="1715">
          <cell r="B1715">
            <v>4990100000</v>
          </cell>
          <cell r="C1715" t="str">
            <v>Untung Revaluasi Aset Tetap</v>
          </cell>
        </row>
        <row r="1716">
          <cell r="B1716">
            <v>4990200000</v>
          </cell>
          <cell r="C1716" t="str">
            <v>Untung (Rugi) Aktuarial Program PPMP</v>
          </cell>
        </row>
        <row r="1717">
          <cell r="B1717">
            <v>4990300000</v>
          </cell>
          <cell r="C1717" t="str">
            <v>Untung (Rugi) Sel. Kurs Penjabaran Lapkeu Entitas Asing</v>
          </cell>
        </row>
        <row r="1718">
          <cell r="B1718">
            <v>4990400000</v>
          </cell>
          <cell r="C1718" t="str">
            <v>Untung (Rugi) Revaluasi Aset Keuangan Tersedia Untuk Dijual</v>
          </cell>
        </row>
        <row r="1719">
          <cell r="B1719">
            <v>4990500000</v>
          </cell>
          <cell r="C1719" t="str">
            <v>Untung (Rugi) Instrumen Lindung Nilai Arus Kas</v>
          </cell>
        </row>
        <row r="1720">
          <cell r="B1720">
            <v>4990600000</v>
          </cell>
          <cell r="C1720" t="str">
            <v>Pajak Penghasilan Terkait Komp. Lainnya</v>
          </cell>
        </row>
        <row r="1721">
          <cell r="B1721">
            <v>4990700000</v>
          </cell>
          <cell r="C1721" t="str">
            <v>Bagian Pendptn Komp. Lainnya Entitas Asosiasi</v>
          </cell>
        </row>
        <row r="1722">
          <cell r="B1722">
            <v>4990701000</v>
          </cell>
          <cell r="C1722" t="str">
            <v>Bagian Untung (Rugi) Komp. Lainnya Ent. Asosiasi</v>
          </cell>
        </row>
        <row r="1723">
          <cell r="B1723">
            <v>4990702000</v>
          </cell>
          <cell r="C1723" t="str">
            <v>Pajak Penghasilan Terkait Komp. Lainnya Entitas Asosiasi</v>
          </cell>
        </row>
        <row r="1724">
          <cell r="B1724">
            <v>4990800000</v>
          </cell>
          <cell r="C1724" t="str">
            <v>Untung (Rugi) Pengukuran Kembali Imbalan Paska Kerja</v>
          </cell>
        </row>
        <row r="1725">
          <cell r="B1725">
            <v>4990900000</v>
          </cell>
          <cell r="C1725" t="str">
            <v>Untung (Rugi) Selisih Penilaian Efek Tersedia Untuk Dijual</v>
          </cell>
        </row>
        <row r="1726">
          <cell r="B1726">
            <v>5010000000</v>
          </cell>
          <cell r="C1726" t="str">
            <v>BEBAN PENGHASILAN</v>
          </cell>
        </row>
        <row r="1727">
          <cell r="B1727">
            <v>5010100000</v>
          </cell>
          <cell r="C1727" t="str">
            <v>Beban Penghasilan Pegawai</v>
          </cell>
        </row>
        <row r="1728">
          <cell r="B1728">
            <v>5010200000</v>
          </cell>
          <cell r="C1728" t="str">
            <v>Beban Direksi dan Komisaris</v>
          </cell>
        </row>
        <row r="1729">
          <cell r="B1729">
            <v>5010201000</v>
          </cell>
          <cell r="C1729" t="str">
            <v>Beban Penghasilan Direksi/Honorarium Komisaris</v>
          </cell>
        </row>
        <row r="1730">
          <cell r="B1730">
            <v>5010202000</v>
          </cell>
          <cell r="C1730" t="str">
            <v>Beban Tunjangan Keagamaan - BOD/BOC</v>
          </cell>
        </row>
        <row r="1731">
          <cell r="B1731">
            <v>5010203000</v>
          </cell>
          <cell r="C1731" t="str">
            <v>Beban Tunjangan Komunikasi - BOD/BOC</v>
          </cell>
        </row>
        <row r="1732">
          <cell r="B1732">
            <v>5010204000</v>
          </cell>
          <cell r="C1732" t="str">
            <v>Beban Tunjangan Cuti Tahunan - BOD/BOC</v>
          </cell>
        </row>
        <row r="1733">
          <cell r="B1733">
            <v>5010205000</v>
          </cell>
          <cell r="C1733" t="str">
            <v>Beban Tunjangan Cuti Besar- BOD/BOC</v>
          </cell>
        </row>
        <row r="1734">
          <cell r="B1734">
            <v>5010206000</v>
          </cell>
          <cell r="C1734" t="str">
            <v>Beban Tunjangan Perumahan - BOD/BOC</v>
          </cell>
        </row>
        <row r="1735">
          <cell r="B1735">
            <v>5010207000</v>
          </cell>
          <cell r="C1735" t="str">
            <v>Beban Tunjangan Transportasi - BOD/BOC</v>
          </cell>
        </row>
        <row r="1736">
          <cell r="B1736">
            <v>5010208000</v>
          </cell>
          <cell r="C1736" t="str">
            <v>Beban Tunjangan Mobilitas - BOD/BOC</v>
          </cell>
        </row>
        <row r="1737">
          <cell r="B1737">
            <v>5010209000</v>
          </cell>
          <cell r="C1737" t="str">
            <v>Beban Komite</v>
          </cell>
        </row>
        <row r="1738">
          <cell r="B1738">
            <v>5010210000</v>
          </cell>
          <cell r="C1738" t="str">
            <v>Beban Sekretariat Komisaris</v>
          </cell>
        </row>
        <row r="1739">
          <cell r="B1739">
            <v>5010211000</v>
          </cell>
          <cell r="C1739" t="str">
            <v>Beban Insentif Kinerja - BOD/BOC</v>
          </cell>
        </row>
        <row r="1740">
          <cell r="B1740">
            <v>5010212000</v>
          </cell>
          <cell r="C1740" t="str">
            <v>Beban Tunjangan Pph. 21 - BOD/BOC</v>
          </cell>
        </row>
        <row r="1741">
          <cell r="B1741">
            <v>5010300000</v>
          </cell>
          <cell r="C1741" t="str">
            <v>Beban Tunjangan Pegawai</v>
          </cell>
        </row>
        <row r="1742">
          <cell r="B1742">
            <v>5010301000</v>
          </cell>
          <cell r="C1742" t="str">
            <v>Beban Tunjangan Pph. 21 - Pegawai</v>
          </cell>
        </row>
        <row r="1743">
          <cell r="B1743">
            <v>5010302000</v>
          </cell>
          <cell r="C1743" t="str">
            <v>Beban Tunjangan Prestasi - Pegawai</v>
          </cell>
        </row>
        <row r="1744">
          <cell r="B1744">
            <v>5010303000</v>
          </cell>
          <cell r="C1744" t="str">
            <v>Beban Tunjangan Fungsional - Pegawai</v>
          </cell>
        </row>
        <row r="1745">
          <cell r="B1745">
            <v>5010304000</v>
          </cell>
          <cell r="C1745" t="str">
            <v>Beban Tunjangan Struktural - Pegawai</v>
          </cell>
        </row>
        <row r="1746">
          <cell r="B1746">
            <v>5010305000</v>
          </cell>
          <cell r="C1746" t="str">
            <v>Beban Tunjangan Representatif - Pegawai</v>
          </cell>
        </row>
        <row r="1747">
          <cell r="B1747">
            <v>5010306000</v>
          </cell>
          <cell r="C1747" t="str">
            <v>Beban Tunjangan Transportasi - Pegawai</v>
          </cell>
        </row>
        <row r="1748">
          <cell r="B1748">
            <v>5010307000</v>
          </cell>
          <cell r="C1748" t="str">
            <v>Beban Tunjangan Mobilitas - Pegawai</v>
          </cell>
        </row>
        <row r="1749">
          <cell r="B1749">
            <v>5010308000</v>
          </cell>
          <cell r="C1749" t="str">
            <v>Beban Tunjangan Komunikasi - Pegawai</v>
          </cell>
        </row>
        <row r="1750">
          <cell r="B1750">
            <v>5010309000</v>
          </cell>
          <cell r="C1750" t="str">
            <v>Beban Tunjangan Cuti - Pegawai</v>
          </cell>
        </row>
        <row r="1751">
          <cell r="B1751">
            <v>5010310000</v>
          </cell>
          <cell r="C1751" t="str">
            <v>Beban Tunjangan Pendidikan - Pegawai</v>
          </cell>
        </row>
        <row r="1752">
          <cell r="B1752">
            <v>5010311000</v>
          </cell>
          <cell r="C1752" t="str">
            <v>Beban Tunjangan Keagamaan - Pegawai</v>
          </cell>
        </row>
        <row r="1753">
          <cell r="B1753">
            <v>5010312000</v>
          </cell>
          <cell r="C1753" t="str">
            <v>Beban Tunjangan Perumahan - Pegawai</v>
          </cell>
        </row>
        <row r="1754">
          <cell r="B1754">
            <v>5010313000</v>
          </cell>
          <cell r="C1754" t="str">
            <v>Beban Tunjangan Daerah Terpencil - Pegawai</v>
          </cell>
        </row>
        <row r="1755">
          <cell r="B1755">
            <v>5010314000</v>
          </cell>
          <cell r="C1755" t="str">
            <v>Beban Tunjangan Regional - Pegawai</v>
          </cell>
        </row>
        <row r="1756">
          <cell r="B1756">
            <v>5010315000</v>
          </cell>
          <cell r="C1756" t="str">
            <v>Beban Tunjangan Khusus - Pegawai</v>
          </cell>
        </row>
        <row r="1757">
          <cell r="B1757">
            <v>5010400000</v>
          </cell>
          <cell r="C1757" t="str">
            <v>Beban Lembur - Pegawai</v>
          </cell>
        </row>
        <row r="1758">
          <cell r="B1758">
            <v>5010500000</v>
          </cell>
          <cell r="C1758" t="str">
            <v>Beban Insentif - Pegawai</v>
          </cell>
        </row>
        <row r="1759">
          <cell r="B1759">
            <v>5010501000</v>
          </cell>
          <cell r="C1759" t="str">
            <v>Beban Insentif Pemanduan - Pegawai</v>
          </cell>
        </row>
        <row r="1760">
          <cell r="B1760">
            <v>5010502000</v>
          </cell>
          <cell r="C1760" t="str">
            <v>Beban Insentif TPK - Pegawai</v>
          </cell>
        </row>
        <row r="1761">
          <cell r="B1761">
            <v>5010503000</v>
          </cell>
          <cell r="C1761" t="str">
            <v>Beban Insentif Penundaan - Pegawai</v>
          </cell>
        </row>
        <row r="1762">
          <cell r="B1762">
            <v>5010504000</v>
          </cell>
          <cell r="C1762" t="str">
            <v>Beban Insentif Kinerja - Pegawai</v>
          </cell>
        </row>
        <row r="1763">
          <cell r="B1763">
            <v>5010505000</v>
          </cell>
          <cell r="C1763" t="str">
            <v>Beban Bonus - Pegawai</v>
          </cell>
        </row>
        <row r="1764">
          <cell r="B1764">
            <v>5010506000</v>
          </cell>
          <cell r="C1764" t="str">
            <v>Beban Insentif Petugas Non Petikemas - Pegawai</v>
          </cell>
        </row>
        <row r="1765">
          <cell r="B1765">
            <v>5010507000</v>
          </cell>
          <cell r="C1765" t="str">
            <v>Beban Insentif Petugas Darat - Pegawai</v>
          </cell>
        </row>
        <row r="1766">
          <cell r="B1766">
            <v>5010508000</v>
          </cell>
          <cell r="C1766" t="str">
            <v>Beban Insentif Marketing Sales Officer - Pegawai</v>
          </cell>
        </row>
        <row r="1767">
          <cell r="B1767">
            <v>5010600000</v>
          </cell>
          <cell r="C1767" t="str">
            <v>Beban Pensiunan</v>
          </cell>
        </row>
        <row r="1768">
          <cell r="B1768">
            <v>5010700000</v>
          </cell>
          <cell r="C1768" t="str">
            <v>Beban Penghasilan Pegawai PKWT</v>
          </cell>
        </row>
        <row r="1769">
          <cell r="B1769">
            <v>5020000000</v>
          </cell>
          <cell r="C1769" t="str">
            <v>BEBAN BAHAN</v>
          </cell>
        </row>
        <row r="1770">
          <cell r="B1770">
            <v>5020100000</v>
          </cell>
          <cell r="C1770" t="str">
            <v>Beban Bahan Bakar</v>
          </cell>
        </row>
        <row r="1771">
          <cell r="B1771">
            <v>5020200000</v>
          </cell>
          <cell r="C1771" t="str">
            <v>Beban Bahan Pelumas</v>
          </cell>
        </row>
        <row r="1772">
          <cell r="B1772">
            <v>5020300000</v>
          </cell>
          <cell r="C1772" t="str">
            <v>Beban Bahan Makanan</v>
          </cell>
        </row>
        <row r="1773">
          <cell r="B1773">
            <v>5020400000</v>
          </cell>
          <cell r="C1773" t="str">
            <v>Beban Langganan Air</v>
          </cell>
        </row>
        <row r="1774">
          <cell r="B1774">
            <v>5020500000</v>
          </cell>
          <cell r="C1774" t="str">
            <v>Beban Langganan Listrik</v>
          </cell>
        </row>
        <row r="1775">
          <cell r="B1775">
            <v>5020600000</v>
          </cell>
          <cell r="C1775" t="str">
            <v>Beban Langganan Telepon</v>
          </cell>
        </row>
        <row r="1776">
          <cell r="B1776">
            <v>5020700000</v>
          </cell>
          <cell r="C1776" t="str">
            <v>Beban Obat-obatan</v>
          </cell>
        </row>
        <row r="1777">
          <cell r="B1777">
            <v>5020800000</v>
          </cell>
          <cell r="C1777" t="str">
            <v>Beban Bahan Medis</v>
          </cell>
        </row>
        <row r="1778">
          <cell r="B1778">
            <v>5020900000</v>
          </cell>
          <cell r="C1778" t="str">
            <v>Beban Bahan Pas Pelabuhan</v>
          </cell>
        </row>
        <row r="1779">
          <cell r="B1779">
            <v>5021000000</v>
          </cell>
          <cell r="C1779" t="str">
            <v>Beban Bahan Pemadam Kebakaran</v>
          </cell>
        </row>
        <row r="1780">
          <cell r="B1780">
            <v>5021100000</v>
          </cell>
          <cell r="C1780" t="str">
            <v>Beban Perlengkapan Operasional</v>
          </cell>
        </row>
        <row r="1781">
          <cell r="B1781">
            <v>5021200000</v>
          </cell>
          <cell r="C1781" t="str">
            <v>Beban Perlengkapan Kantor</v>
          </cell>
        </row>
        <row r="1782">
          <cell r="B1782">
            <v>5021300000</v>
          </cell>
          <cell r="C1782" t="str">
            <v>Beban Jaringan dan Koneksi Data</v>
          </cell>
        </row>
        <row r="1783">
          <cell r="B1783">
            <v>5030000000</v>
          </cell>
          <cell r="C1783" t="str">
            <v>BEBAN PEMELIHARAAN</v>
          </cell>
        </row>
        <row r="1784">
          <cell r="B1784">
            <v>5030100000</v>
          </cell>
          <cell r="C1784" t="str">
            <v>Beban Pemeliharaan Bangunan Faspel</v>
          </cell>
        </row>
        <row r="1785">
          <cell r="B1785">
            <v>5030200000</v>
          </cell>
          <cell r="C1785" t="str">
            <v>Beban Pemeliharaan Kapal</v>
          </cell>
        </row>
        <row r="1786">
          <cell r="B1786">
            <v>5030201000</v>
          </cell>
          <cell r="C1786" t="str">
            <v>Beban Jasa Pemeliharaan Kapal</v>
          </cell>
        </row>
        <row r="1787">
          <cell r="B1787">
            <v>5030202000</v>
          </cell>
          <cell r="C1787" t="str">
            <v>Beban Material Pemeliharaan Kapal</v>
          </cell>
        </row>
        <row r="1788">
          <cell r="B1788">
            <v>5030300000</v>
          </cell>
          <cell r="C1788" t="str">
            <v>Beban Pemeliharaan Alat-alat Faspel</v>
          </cell>
        </row>
        <row r="1789">
          <cell r="B1789">
            <v>5030301000</v>
          </cell>
          <cell r="C1789" t="str">
            <v>Beban Jasa Pemeliharaan Alat-alat Faspel</v>
          </cell>
        </row>
        <row r="1790">
          <cell r="B1790">
            <v>5030302000</v>
          </cell>
          <cell r="C1790" t="str">
            <v>Beban Material Pemeliharaan Alat-alat Faspel</v>
          </cell>
        </row>
        <row r="1791">
          <cell r="B1791">
            <v>5030400000</v>
          </cell>
          <cell r="C1791" t="str">
            <v>Beban Pemeliharaan Instalasi Faspel</v>
          </cell>
        </row>
        <row r="1792">
          <cell r="B1792">
            <v>5030401000</v>
          </cell>
          <cell r="C1792" t="str">
            <v>Beban Jasa Pemeliharaan Instalasi Faspel</v>
          </cell>
        </row>
        <row r="1793">
          <cell r="B1793">
            <v>5030402000</v>
          </cell>
          <cell r="C1793" t="str">
            <v>Beban Material Pemeliharaan Instalasi Faspel</v>
          </cell>
        </row>
        <row r="1794">
          <cell r="B1794">
            <v>5030500000</v>
          </cell>
          <cell r="C1794" t="str">
            <v>Beban Pemeliharaan Jalan &amp; Bangunan</v>
          </cell>
        </row>
        <row r="1795">
          <cell r="B1795">
            <v>5030501000</v>
          </cell>
          <cell r="C1795" t="str">
            <v>Beban Pemeliharaan Jalan Digunakan Sendiri</v>
          </cell>
        </row>
        <row r="1796">
          <cell r="B1796">
            <v>5030502000</v>
          </cell>
          <cell r="C1796" t="str">
            <v>Beban Pemeliharaan Bangunan Digunakan Sendiri</v>
          </cell>
        </row>
        <row r="1797">
          <cell r="B1797">
            <v>5030503000</v>
          </cell>
          <cell r="C1797" t="str">
            <v>Beban Pemeliharaan Bangunan Aset Properti</v>
          </cell>
        </row>
        <row r="1798">
          <cell r="B1798">
            <v>5030600000</v>
          </cell>
          <cell r="C1798" t="str">
            <v>Beban Pemeliharaan Peralatan</v>
          </cell>
        </row>
        <row r="1799">
          <cell r="B1799">
            <v>5030700000</v>
          </cell>
          <cell r="C1799" t="str">
            <v>Beban Pemeliharaan Kendaraan</v>
          </cell>
        </row>
        <row r="1800">
          <cell r="B1800">
            <v>5030800000</v>
          </cell>
          <cell r="C1800" t="str">
            <v>Beban Pemeliharaan Emplasemen</v>
          </cell>
        </row>
        <row r="1801">
          <cell r="B1801">
            <v>5030900000</v>
          </cell>
          <cell r="C1801" t="str">
            <v>Beban Pemeliharaan Aset Tak Berwujud</v>
          </cell>
        </row>
        <row r="1802">
          <cell r="B1802">
            <v>5030901000</v>
          </cell>
          <cell r="C1802" t="str">
            <v>Beban Pemeliharaan Goodwill</v>
          </cell>
        </row>
        <row r="1803">
          <cell r="B1803">
            <v>5030902000</v>
          </cell>
          <cell r="C1803" t="str">
            <v>Beban Pemeliharaan Lisensi</v>
          </cell>
        </row>
        <row r="1804">
          <cell r="B1804">
            <v>5030903000</v>
          </cell>
          <cell r="C1804" t="str">
            <v>Beban Pemeliharaan Paten</v>
          </cell>
        </row>
        <row r="1805">
          <cell r="B1805">
            <v>5030904000</v>
          </cell>
          <cell r="C1805" t="str">
            <v>Beban Pemeliharaan Copyright</v>
          </cell>
        </row>
        <row r="1806">
          <cell r="B1806">
            <v>5030905000</v>
          </cell>
          <cell r="C1806" t="str">
            <v>Beban Pemeliharaan Software</v>
          </cell>
        </row>
        <row r="1807">
          <cell r="B1807">
            <v>5030906000</v>
          </cell>
          <cell r="C1807" t="str">
            <v xml:space="preserve">Beban Pemeliharaan Konsesi </v>
          </cell>
        </row>
        <row r="1808">
          <cell r="B1808">
            <v>5040000000</v>
          </cell>
          <cell r="C1808" t="str">
            <v>BEBAN PENYUSUTAN DAN AMORTISASI</v>
          </cell>
        </row>
        <row r="1809">
          <cell r="B1809">
            <v>5040100000</v>
          </cell>
          <cell r="C1809" t="str">
            <v>Beban Penyusutan - Properti Investasi</v>
          </cell>
        </row>
        <row r="1810">
          <cell r="B1810">
            <v>5040101000</v>
          </cell>
          <cell r="C1810" t="str">
            <v>Beban Penyusutan Properti Investasi</v>
          </cell>
        </row>
        <row r="1811">
          <cell r="B1811">
            <v>5040102000</v>
          </cell>
          <cell r="C1811" t="str">
            <v>Beban Penyusutan Properti Investasi Bangfaspel</v>
          </cell>
        </row>
        <row r="1812">
          <cell r="B1812">
            <v>5040103000</v>
          </cell>
          <cell r="C1812" t="str">
            <v>Beban Penyusutan Properti Investasi Jalan dan Bangunan</v>
          </cell>
        </row>
        <row r="1813">
          <cell r="B1813">
            <v>5040104000</v>
          </cell>
          <cell r="C1813" t="str">
            <v>Beban Penyusutan Properti Investasi Emplasmen</v>
          </cell>
        </row>
        <row r="1814">
          <cell r="B1814">
            <v>5040200000</v>
          </cell>
          <cell r="C1814" t="str">
            <v xml:space="preserve">Beban Penyusutan  Aset </v>
          </cell>
        </row>
        <row r="1815">
          <cell r="B1815">
            <v>5040201000</v>
          </cell>
          <cell r="C1815" t="str">
            <v>Beban Penyusutan - Aset Tetap</v>
          </cell>
        </row>
        <row r="1816">
          <cell r="B1816">
            <v>5040201010</v>
          </cell>
          <cell r="C1816" t="str">
            <v>Beban Penyusutan Bangunan Faspel</v>
          </cell>
        </row>
        <row r="1817">
          <cell r="B1817">
            <v>5040201020</v>
          </cell>
          <cell r="C1817" t="str">
            <v>Beban Penyusutan Kapal</v>
          </cell>
        </row>
        <row r="1818">
          <cell r="B1818">
            <v>5040201030</v>
          </cell>
          <cell r="C1818" t="str">
            <v>Beban Penyusutan Alat-alat Faspel</v>
          </cell>
        </row>
        <row r="1819">
          <cell r="B1819">
            <v>5040201040</v>
          </cell>
          <cell r="C1819" t="str">
            <v>Beban Penyusutan Instalasi Faspel</v>
          </cell>
        </row>
        <row r="1820">
          <cell r="B1820">
            <v>5040201050</v>
          </cell>
          <cell r="C1820" t="str">
            <v>Beban Penyusutan Jalan &amp; Bangunan</v>
          </cell>
        </row>
        <row r="1821">
          <cell r="B1821">
            <v>5040201060</v>
          </cell>
          <cell r="C1821" t="str">
            <v>Beban Penyusutan Peralatan</v>
          </cell>
        </row>
        <row r="1822">
          <cell r="B1822">
            <v>5040201070</v>
          </cell>
          <cell r="C1822" t="str">
            <v>Beban Penyusutan Kendaraan</v>
          </cell>
        </row>
        <row r="1823">
          <cell r="B1823">
            <v>5040201080</v>
          </cell>
          <cell r="C1823" t="str">
            <v>Beban Penyusutan Emplasemen</v>
          </cell>
        </row>
        <row r="1824">
          <cell r="B1824">
            <v>5040300000</v>
          </cell>
          <cell r="C1824" t="str">
            <v>Beban Amortisasi</v>
          </cell>
        </row>
        <row r="1825">
          <cell r="B1825">
            <v>5040301000</v>
          </cell>
          <cell r="C1825" t="str">
            <v>Amortisasi Goodwill</v>
          </cell>
        </row>
        <row r="1826">
          <cell r="B1826">
            <v>5040302000</v>
          </cell>
          <cell r="C1826" t="str">
            <v>Amortisasi Lisensi</v>
          </cell>
        </row>
        <row r="1827">
          <cell r="B1827">
            <v>5040303000</v>
          </cell>
          <cell r="C1827" t="str">
            <v>Amortisasi Hak Paten</v>
          </cell>
        </row>
        <row r="1828">
          <cell r="B1828">
            <v>5040304000</v>
          </cell>
          <cell r="C1828" t="str">
            <v>Amortisasi Pengembangan Piranti Lunak</v>
          </cell>
        </row>
        <row r="1829">
          <cell r="B1829">
            <v>5040305000</v>
          </cell>
          <cell r="C1829" t="str">
            <v>Amortisasi Aset Konsesi</v>
          </cell>
        </row>
        <row r="1830">
          <cell r="B1830">
            <v>5040306000</v>
          </cell>
          <cell r="C1830" t="str">
            <v>Amortisasi Beban Tangguhan</v>
          </cell>
        </row>
        <row r="1831">
          <cell r="B1831">
            <v>5040306010</v>
          </cell>
          <cell r="C1831" t="str">
            <v xml:space="preserve">   Amortisasi Beban Perpanjangan Hak Atas Tanah</v>
          </cell>
        </row>
        <row r="1832">
          <cell r="B1832">
            <v>5040306020</v>
          </cell>
          <cell r="C1832" t="str">
            <v xml:space="preserve">   Amortisasi Beban Sertifikasi</v>
          </cell>
        </row>
        <row r="1833">
          <cell r="B1833">
            <v>5040306030</v>
          </cell>
          <cell r="C1833" t="str">
            <v xml:space="preserve">   Amortisasi Beban Konsultan &amp; Appraisal</v>
          </cell>
        </row>
        <row r="1834">
          <cell r="B1834">
            <v>5040306040</v>
          </cell>
          <cell r="C1834" t="str">
            <v xml:space="preserve">   Amortisasi Beban Pengerukan Kolam dan Alur</v>
          </cell>
        </row>
        <row r="1835">
          <cell r="B1835">
            <v>5040306050</v>
          </cell>
          <cell r="C1835" t="str">
            <v xml:space="preserve">   Amortisasi Beban Pendidikan</v>
          </cell>
        </row>
        <row r="1836">
          <cell r="B1836">
            <v>5040306060</v>
          </cell>
          <cell r="C1836" t="str">
            <v xml:space="preserve">   Amortisasi Beban Pendirian dan Perubahan Anggaran Dasar</v>
          </cell>
        </row>
        <row r="1837">
          <cell r="B1837">
            <v>5040306070</v>
          </cell>
          <cell r="C1837" t="str">
            <v xml:space="preserve">   Amortisasi Beban Akuisisi</v>
          </cell>
        </row>
        <row r="1838">
          <cell r="B1838">
            <v>5040306080</v>
          </cell>
          <cell r="C1838" t="str">
            <v xml:space="preserve">   Amortisasi Beban Litbang yang dilaksanakan sendiri</v>
          </cell>
        </row>
        <row r="1839">
          <cell r="B1839">
            <v>5040306090</v>
          </cell>
          <cell r="C1839" t="str">
            <v xml:space="preserve">   Amortisasi Beban Survey</v>
          </cell>
        </row>
        <row r="1840">
          <cell r="B1840">
            <v>5040306100</v>
          </cell>
          <cell r="C1840" t="str">
            <v xml:space="preserve">   Amortisasi Beban Docking</v>
          </cell>
        </row>
        <row r="1841">
          <cell r="B1841">
            <v>5040306110</v>
          </cell>
          <cell r="C1841" t="str">
            <v xml:space="preserve">   Amortisasi Beban Penerbitan Obligasi/Saham</v>
          </cell>
        </row>
        <row r="1842">
          <cell r="B1842">
            <v>5040400000</v>
          </cell>
          <cell r="C1842" t="str">
            <v>Beban Penyusutan AHG</v>
          </cell>
        </row>
        <row r="1843">
          <cell r="B1843">
            <v>5040401000</v>
          </cell>
          <cell r="C1843" t="str">
            <v>Beban Penyusutan AHG Tanah</v>
          </cell>
        </row>
        <row r="1844">
          <cell r="B1844">
            <v>5040401010</v>
          </cell>
          <cell r="C1844" t="str">
            <v>Beban Penyusutan AHG Bangunan Fasilitas Pelabuhan</v>
          </cell>
        </row>
        <row r="1845">
          <cell r="B1845">
            <v>5040401020</v>
          </cell>
          <cell r="C1845" t="str">
            <v>Beban Penyusutan AHG Kapal</v>
          </cell>
        </row>
        <row r="1846">
          <cell r="B1846">
            <v>5040401030</v>
          </cell>
          <cell r="C1846" t="str">
            <v>Beban Penyusutan AHG Alat-Alat Fasilitas Pelabuhan</v>
          </cell>
        </row>
        <row r="1847">
          <cell r="B1847">
            <v>5040401040</v>
          </cell>
          <cell r="C1847" t="str">
            <v>Beban Penyusutan AHG Instalasi Fasilitas Pelabuhan</v>
          </cell>
        </row>
        <row r="1848">
          <cell r="B1848">
            <v>5040401050</v>
          </cell>
          <cell r="C1848" t="str">
            <v>Beban Penyusutan AHG Jalan Dan Bangunan</v>
          </cell>
        </row>
        <row r="1849">
          <cell r="B1849">
            <v>5040401060</v>
          </cell>
          <cell r="C1849" t="str">
            <v>Beban Penyusutan AHG Peralatan</v>
          </cell>
        </row>
        <row r="1850">
          <cell r="B1850">
            <v>5040401070</v>
          </cell>
          <cell r="C1850" t="str">
            <v>Beban Penyusutan AHG Kendaraan</v>
          </cell>
        </row>
        <row r="1851">
          <cell r="B1851">
            <v>5040401080</v>
          </cell>
          <cell r="C1851" t="str">
            <v>Beban Penyusutan AHG Emplasemen</v>
          </cell>
        </row>
        <row r="1852">
          <cell r="B1852">
            <v>5040500000</v>
          </cell>
          <cell r="C1852" t="str">
            <v>Beban Penyusutan Aset KSO</v>
          </cell>
        </row>
        <row r="1853">
          <cell r="B1853">
            <v>5040501010</v>
          </cell>
          <cell r="C1853" t="str">
            <v>Beban Penyusutan KSO Bangunan Fasilitas Pelabuhan</v>
          </cell>
        </row>
        <row r="1854">
          <cell r="B1854">
            <v>5040501020</v>
          </cell>
          <cell r="C1854" t="str">
            <v>Beban Penyusutan KSO Kapal</v>
          </cell>
        </row>
        <row r="1855">
          <cell r="B1855">
            <v>5040501030</v>
          </cell>
          <cell r="C1855" t="str">
            <v>Beban Penyusutan KSO Alat-Alat Fasilitas Pelabuhan</v>
          </cell>
        </row>
        <row r="1856">
          <cell r="B1856">
            <v>5040501040</v>
          </cell>
          <cell r="C1856" t="str">
            <v>Beban Penyusutan KSO Instalasi Fasilitas Pelabuhan</v>
          </cell>
        </row>
        <row r="1857">
          <cell r="B1857">
            <v>5040501050</v>
          </cell>
          <cell r="C1857" t="str">
            <v>Beban Penyusutan KSO Jalan Dan Bangunan</v>
          </cell>
        </row>
        <row r="1858">
          <cell r="B1858">
            <v>5040501060</v>
          </cell>
          <cell r="C1858" t="str">
            <v>Beban Penyusutan KSO Peralatan</v>
          </cell>
        </row>
        <row r="1859">
          <cell r="B1859">
            <v>5040501070</v>
          </cell>
          <cell r="C1859" t="str">
            <v>Beban Penyusutan KSO Kendaraan</v>
          </cell>
        </row>
        <row r="1860">
          <cell r="B1860">
            <v>5040501080</v>
          </cell>
          <cell r="C1860" t="str">
            <v>Beban Penyusutan KSO Emplasemen</v>
          </cell>
        </row>
        <row r="1861">
          <cell r="B1861">
            <v>5050000000</v>
          </cell>
          <cell r="C1861" t="str">
            <v>BEBAN ASURANSI</v>
          </cell>
        </row>
        <row r="1862">
          <cell r="B1862">
            <v>5050100000</v>
          </cell>
          <cell r="C1862" t="str">
            <v>Beban Asuransi Bangunan Faspel</v>
          </cell>
        </row>
        <row r="1863">
          <cell r="B1863">
            <v>5050200000</v>
          </cell>
          <cell r="C1863" t="str">
            <v>Beban Asuransi Kapal</v>
          </cell>
        </row>
        <row r="1864">
          <cell r="B1864">
            <v>5050300000</v>
          </cell>
          <cell r="C1864" t="str">
            <v>Beban Asuransi Alat-alat Faspel</v>
          </cell>
        </row>
        <row r="1865">
          <cell r="B1865">
            <v>5050400000</v>
          </cell>
          <cell r="C1865" t="str">
            <v>Beban Asuransi Instalasi Faspel</v>
          </cell>
        </row>
        <row r="1866">
          <cell r="B1866">
            <v>5050500000</v>
          </cell>
          <cell r="C1866" t="str">
            <v>Beban Asuransi Jalan dan Bangunan</v>
          </cell>
        </row>
        <row r="1867">
          <cell r="B1867">
            <v>5050600000</v>
          </cell>
          <cell r="C1867" t="str">
            <v>Beban Asuransi Peralatan</v>
          </cell>
        </row>
        <row r="1868">
          <cell r="B1868">
            <v>5050700000</v>
          </cell>
          <cell r="C1868" t="str">
            <v>Beban Asuransi Kendaraan</v>
          </cell>
        </row>
        <row r="1869">
          <cell r="B1869">
            <v>5050800000</v>
          </cell>
          <cell r="C1869" t="str">
            <v>Beban Asuransi Emplasemen</v>
          </cell>
        </row>
        <row r="1870">
          <cell r="B1870">
            <v>5050900000</v>
          </cell>
          <cell r="C1870" t="str">
            <v>Beban Asuransi Pegawai</v>
          </cell>
        </row>
        <row r="1871">
          <cell r="B1871">
            <v>5050901000</v>
          </cell>
          <cell r="C1871" t="str">
            <v xml:space="preserve">    Asuransi Kesehatan Pegawai</v>
          </cell>
        </row>
        <row r="1872">
          <cell r="B1872">
            <v>5050902000</v>
          </cell>
          <cell r="C1872" t="str">
            <v xml:space="preserve">    BPJS Kesehatan</v>
          </cell>
        </row>
        <row r="1873">
          <cell r="B1873">
            <v>5050903000</v>
          </cell>
          <cell r="C1873" t="str">
            <v xml:space="preserve">    BPJS Ketenagakerjaan</v>
          </cell>
        </row>
        <row r="1874">
          <cell r="B1874">
            <v>5051000000</v>
          </cell>
          <cell r="C1874" t="str">
            <v>Beban Asuransi Aset Tak Berwujud</v>
          </cell>
        </row>
        <row r="1875">
          <cell r="B1875">
            <v>5051100000</v>
          </cell>
          <cell r="C1875" t="str">
            <v>Beban Asuransi Purna Jabatan</v>
          </cell>
        </row>
        <row r="1876">
          <cell r="B1876">
            <v>5051200000</v>
          </cell>
          <cell r="C1876" t="str">
            <v>Beban Asuransi Pengguna Terminal Penumpang/Ro-Ro</v>
          </cell>
        </row>
        <row r="1877">
          <cell r="B1877">
            <v>5051300000</v>
          </cell>
          <cell r="C1877" t="str">
            <v>Beban Asuransi Penumpang Kapal</v>
          </cell>
        </row>
        <row r="1878">
          <cell r="B1878">
            <v>5051400000</v>
          </cell>
          <cell r="C1878" t="str">
            <v>Beban Asuransi Pinjaman</v>
          </cell>
        </row>
        <row r="1879">
          <cell r="B1879">
            <v>5060000000</v>
          </cell>
          <cell r="C1879" t="str">
            <v>BEBAN KERJASAMA MITRA USAHA (KSMU)</v>
          </cell>
        </row>
        <row r="1880">
          <cell r="B1880">
            <v>5060100000</v>
          </cell>
          <cell r="C1880" t="str">
            <v>Beban KSMU Bangunan Faspel</v>
          </cell>
        </row>
        <row r="1881">
          <cell r="B1881">
            <v>5060200000</v>
          </cell>
          <cell r="C1881" t="str">
            <v>Beban KSMU Kapal</v>
          </cell>
        </row>
        <row r="1882">
          <cell r="B1882">
            <v>5060201000</v>
          </cell>
          <cell r="C1882" t="str">
            <v>Beban KSMU Kapal Carter</v>
          </cell>
        </row>
        <row r="1883">
          <cell r="B1883">
            <v>5060202000</v>
          </cell>
          <cell r="C1883" t="str">
            <v>Beban KSMU Kapal On Call</v>
          </cell>
        </row>
        <row r="1884">
          <cell r="B1884">
            <v>5060300000</v>
          </cell>
          <cell r="C1884" t="str">
            <v>Beban KSMU Alat-alat Faspel</v>
          </cell>
        </row>
        <row r="1885">
          <cell r="B1885">
            <v>5060301000</v>
          </cell>
          <cell r="C1885" t="str">
            <v>Beban KSMU Container Crane</v>
          </cell>
        </row>
        <row r="1886">
          <cell r="B1886">
            <v>5060302000</v>
          </cell>
          <cell r="C1886" t="str">
            <v>Beban KSMU HMC</v>
          </cell>
        </row>
        <row r="1887">
          <cell r="B1887">
            <v>5060303000</v>
          </cell>
          <cell r="C1887" t="str">
            <v>Beban KSMU Forklift</v>
          </cell>
        </row>
        <row r="1888">
          <cell r="B1888">
            <v>5060304000</v>
          </cell>
          <cell r="C1888" t="str">
            <v>Beban KSMU Fixed &amp; Mobile Crane</v>
          </cell>
        </row>
        <row r="1889">
          <cell r="B1889">
            <v>5060305000</v>
          </cell>
          <cell r="C1889" t="str">
            <v>Beban KSMU Towing Tractor</v>
          </cell>
        </row>
        <row r="1890">
          <cell r="B1890">
            <v>5060306000</v>
          </cell>
          <cell r="C1890" t="str">
            <v>Beban KSMU RTG</v>
          </cell>
        </row>
        <row r="1891">
          <cell r="B1891">
            <v>5060307000</v>
          </cell>
          <cell r="C1891" t="str">
            <v>Beban KSMU Reach Stacker</v>
          </cell>
        </row>
        <row r="1892">
          <cell r="B1892">
            <v>5060308000</v>
          </cell>
          <cell r="C1892" t="str">
            <v>Beban KSMU Top Loader</v>
          </cell>
        </row>
        <row r="1893">
          <cell r="B1893">
            <v>5060309000</v>
          </cell>
          <cell r="C1893" t="str">
            <v>Beban KSMU Side Loader</v>
          </cell>
        </row>
        <row r="1894">
          <cell r="B1894">
            <v>5060310000</v>
          </cell>
          <cell r="C1894" t="str">
            <v>Beban KSMU Excavator</v>
          </cell>
        </row>
        <row r="1895">
          <cell r="B1895">
            <v>5060311000</v>
          </cell>
          <cell r="C1895" t="str">
            <v>Beban KSMU Wheel Loader</v>
          </cell>
        </row>
        <row r="1896">
          <cell r="B1896">
            <v>5060312000</v>
          </cell>
          <cell r="C1896" t="str">
            <v>Beban KSMU Conveyor</v>
          </cell>
        </row>
        <row r="1897">
          <cell r="B1897">
            <v>5060313000</v>
          </cell>
          <cell r="C1897" t="str">
            <v>Beban KSMU Head Truck</v>
          </cell>
        </row>
        <row r="1898">
          <cell r="B1898">
            <v>5060314000</v>
          </cell>
          <cell r="C1898" t="str">
            <v>Beban KSMU Chassis</v>
          </cell>
        </row>
        <row r="1899">
          <cell r="B1899">
            <v>5060315000</v>
          </cell>
          <cell r="C1899" t="str">
            <v>Beban KSMU Dump Truck</v>
          </cell>
        </row>
        <row r="1900">
          <cell r="B1900">
            <v>5060316000</v>
          </cell>
          <cell r="C1900" t="str">
            <v>Beban KSMU Tongkang</v>
          </cell>
        </row>
        <row r="1901">
          <cell r="B1901">
            <v>5060317000</v>
          </cell>
          <cell r="C1901" t="str">
            <v>Beban KSMU Tug Boat</v>
          </cell>
        </row>
        <row r="1902">
          <cell r="B1902">
            <v>5060318000</v>
          </cell>
          <cell r="C1902" t="str">
            <v>Beban KSMU Alat Bantu B/M</v>
          </cell>
        </row>
        <row r="1903">
          <cell r="B1903">
            <v>5060319000</v>
          </cell>
          <cell r="C1903" t="str">
            <v>Beban KSMU Timbangan</v>
          </cell>
        </row>
        <row r="1904">
          <cell r="B1904">
            <v>5060320000</v>
          </cell>
          <cell r="C1904" t="str">
            <v>Beban KSMU Grab</v>
          </cell>
        </row>
        <row r="1905">
          <cell r="B1905">
            <v>5060321000</v>
          </cell>
          <cell r="C1905" t="str">
            <v>Beban KSMU Hopper</v>
          </cell>
        </row>
        <row r="1906">
          <cell r="B1906">
            <v>5060322000</v>
          </cell>
          <cell r="C1906" t="str">
            <v>Beban KSMU Pemadam Kebakaran</v>
          </cell>
        </row>
        <row r="1907">
          <cell r="B1907">
            <v>5060400000</v>
          </cell>
          <cell r="C1907" t="str">
            <v>Beban KSMU Instalasi Faspel</v>
          </cell>
        </row>
        <row r="1908">
          <cell r="B1908">
            <v>5060500000</v>
          </cell>
          <cell r="C1908" t="str">
            <v>Beban KSMU Tanah</v>
          </cell>
        </row>
        <row r="1909">
          <cell r="B1909">
            <v>5060600000</v>
          </cell>
          <cell r="C1909" t="str">
            <v>Beban KSMU Jalan dan Bangunan</v>
          </cell>
        </row>
        <row r="1910">
          <cell r="B1910">
            <v>5060700000</v>
          </cell>
          <cell r="C1910" t="str">
            <v>Beban KSMU Peralatan</v>
          </cell>
        </row>
        <row r="1911">
          <cell r="B1911">
            <v>5060800000</v>
          </cell>
          <cell r="C1911" t="str">
            <v>Beban KSMU Kendaraan</v>
          </cell>
        </row>
        <row r="1912">
          <cell r="B1912">
            <v>5060900000</v>
          </cell>
          <cell r="C1912" t="str">
            <v>Beban KSMU Emplasemen</v>
          </cell>
        </row>
        <row r="1913">
          <cell r="B1913">
            <v>5061000000</v>
          </cell>
          <cell r="C1913" t="str">
            <v>Beban KSMU Tenaga Kerja</v>
          </cell>
        </row>
        <row r="1914">
          <cell r="B1914">
            <v>5061001000</v>
          </cell>
          <cell r="C1914" t="str">
            <v>Beban KSMU Tenaga Kerja - Tally</v>
          </cell>
        </row>
        <row r="1915">
          <cell r="B1915">
            <v>5061002000</v>
          </cell>
          <cell r="C1915" t="str">
            <v>Beban KSMU Tenaga Kerja - Bongkar Muat</v>
          </cell>
        </row>
        <row r="1916">
          <cell r="B1916">
            <v>5061003000</v>
          </cell>
          <cell r="C1916" t="str">
            <v>Beban KSMU Tenaga Kerja - Pengamanan</v>
          </cell>
        </row>
        <row r="1917">
          <cell r="B1917">
            <v>5061004000</v>
          </cell>
          <cell r="C1917" t="str">
            <v>Beban KSMU Tenaga Kerja - Outsourcing</v>
          </cell>
        </row>
        <row r="1918">
          <cell r="B1918">
            <v>5061005000</v>
          </cell>
          <cell r="C1918" t="str">
            <v>Beban KSMU Tenaga Kerja - Awak Kapal</v>
          </cell>
        </row>
        <row r="1919">
          <cell r="B1919">
            <v>5061006000</v>
          </cell>
          <cell r="C1919" t="str">
            <v>Beban KSMU Tenaga Kerja - Jasa Dokter &amp; Paramedis</v>
          </cell>
        </row>
        <row r="1920">
          <cell r="B1920">
            <v>5061100000</v>
          </cell>
          <cell r="C1920" t="str">
            <v>Beban KSMU Operator Alat dan Fasilitas</v>
          </cell>
        </row>
        <row r="1921">
          <cell r="B1921">
            <v>5061200000</v>
          </cell>
          <cell r="C1921" t="str">
            <v>Beban KSMU Sharing Operasi</v>
          </cell>
        </row>
        <row r="1922">
          <cell r="B1922">
            <v>5061300000</v>
          </cell>
          <cell r="C1922" t="str">
            <v>Beban KSMU Managemen Fee</v>
          </cell>
        </row>
        <row r="1923">
          <cell r="B1923">
            <v>5061400000</v>
          </cell>
          <cell r="C1923" t="str">
            <v>Beban KSMU Minimal Tanggungan penghasilan</v>
          </cell>
        </row>
        <row r="1924">
          <cell r="B1924">
            <v>5061500000</v>
          </cell>
          <cell r="C1924" t="str">
            <v xml:space="preserve">Beban KSMU Kewajiban Tanggungan Investasi </v>
          </cell>
        </row>
        <row r="1925">
          <cell r="B1925">
            <v>5070000000</v>
          </cell>
          <cell r="C1925" t="str">
            <v>BEBAN ADMINISTRASI KANTOR</v>
          </cell>
        </row>
        <row r="1926">
          <cell r="B1926">
            <v>5070100000</v>
          </cell>
          <cell r="C1926" t="str">
            <v>Beban Cetak dan Foto Copy</v>
          </cell>
        </row>
        <row r="1927">
          <cell r="B1927">
            <v>5070200000</v>
          </cell>
          <cell r="C1927" t="str">
            <v>Beban Kertas dan Alat-alat Tulis Kantor</v>
          </cell>
        </row>
        <row r="1928">
          <cell r="B1928">
            <v>5070300000</v>
          </cell>
          <cell r="C1928" t="str">
            <v>Beban Pengiriman Surat</v>
          </cell>
        </row>
        <row r="1929">
          <cell r="B1929">
            <v>5070400000</v>
          </cell>
          <cell r="C1929" t="str">
            <v>Beban Srt Kabar, Majalah &amp; Buletin</v>
          </cell>
        </row>
        <row r="1930">
          <cell r="B1930">
            <v>5070500000</v>
          </cell>
          <cell r="C1930" t="str">
            <v>Beban Penjualan Surat Berharga</v>
          </cell>
        </row>
        <row r="1931">
          <cell r="B1931">
            <v>5070600000</v>
          </cell>
          <cell r="C1931" t="str">
            <v>Beban Penjualan Aset Tetap</v>
          </cell>
        </row>
        <row r="1932">
          <cell r="B1932">
            <v>5070700000</v>
          </cell>
          <cell r="C1932" t="str">
            <v>Beban Penjualan Barang Persediaan</v>
          </cell>
        </row>
        <row r="1933">
          <cell r="B1933">
            <v>5070800000</v>
          </cell>
          <cell r="C1933" t="str">
            <v>Beban Pemeriksaan</v>
          </cell>
        </row>
        <row r="1934">
          <cell r="B1934">
            <v>5070900000</v>
          </cell>
          <cell r="C1934" t="str">
            <v>Beban Publikasi Media Massa</v>
          </cell>
        </row>
        <row r="1935">
          <cell r="B1935">
            <v>5071000000</v>
          </cell>
          <cell r="C1935" t="str">
            <v>Beban Pengurusan Surat Kapal</v>
          </cell>
        </row>
        <row r="1936">
          <cell r="B1936">
            <v>5080000000</v>
          </cell>
          <cell r="C1936" t="str">
            <v>BEBAN UMUM</v>
          </cell>
        </row>
        <row r="1937">
          <cell r="B1937">
            <v>5080100000</v>
          </cell>
          <cell r="C1937" t="str">
            <v>Beban Perjalanan Dinas/Pindah</v>
          </cell>
        </row>
        <row r="1938">
          <cell r="B1938">
            <v>5080101000</v>
          </cell>
          <cell r="C1938" t="str">
            <v>Transportasi</v>
          </cell>
        </row>
        <row r="1939">
          <cell r="B1939">
            <v>5080102000</v>
          </cell>
          <cell r="C1939" t="str">
            <v>Akomodasi</v>
          </cell>
        </row>
        <row r="1940">
          <cell r="B1940">
            <v>5080103000</v>
          </cell>
          <cell r="C1940" t="str">
            <v>Uang Saku</v>
          </cell>
        </row>
        <row r="1941">
          <cell r="B1941">
            <v>5080104000</v>
          </cell>
          <cell r="C1941" t="str">
            <v>Paket</v>
          </cell>
        </row>
        <row r="1942">
          <cell r="B1942">
            <v>5080105000</v>
          </cell>
          <cell r="C1942" t="str">
            <v>Pindah Pensiun</v>
          </cell>
        </row>
        <row r="1943">
          <cell r="B1943">
            <v>5080200000</v>
          </cell>
          <cell r="C1943" t="str">
            <v>Beban Penyisihan</v>
          </cell>
        </row>
        <row r="1944">
          <cell r="B1944">
            <v>5080201000</v>
          </cell>
          <cell r="C1944" t="str">
            <v>Beban Penyisihan Piutang</v>
          </cell>
        </row>
        <row r="1945">
          <cell r="B1945">
            <v>5080202000</v>
          </cell>
          <cell r="C1945" t="str">
            <v xml:space="preserve">Beban Penagihan Piutang </v>
          </cell>
        </row>
        <row r="1946">
          <cell r="B1946">
            <v>5080300000</v>
          </cell>
          <cell r="C1946" t="str">
            <v>Beban Pajak Daerah</v>
          </cell>
        </row>
        <row r="1947">
          <cell r="B1947">
            <v>5080301000</v>
          </cell>
          <cell r="C1947" t="str">
            <v>Beban Pajak Bumi dan Bangunan &amp; BPHTB</v>
          </cell>
        </row>
        <row r="1948">
          <cell r="B1948">
            <v>5080302000</v>
          </cell>
          <cell r="C1948" t="str">
            <v>Beban Pajak Kendaraan</v>
          </cell>
        </row>
        <row r="1949">
          <cell r="B1949">
            <v>5080303000</v>
          </cell>
          <cell r="C1949" t="str">
            <v>Beban Pajak Hotel, Restoran, Dan Hiburan</v>
          </cell>
        </row>
        <row r="1950">
          <cell r="B1950">
            <v>5080399000</v>
          </cell>
          <cell r="C1950" t="str">
            <v>Beban Pajak Daerah Lainnya</v>
          </cell>
        </row>
        <row r="1951">
          <cell r="B1951">
            <v>5080400000</v>
          </cell>
          <cell r="C1951" t="str">
            <v>Beban Kewajiban</v>
          </cell>
        </row>
        <row r="1952">
          <cell r="B1952">
            <v>5080401000</v>
          </cell>
          <cell r="C1952" t="str">
            <v>Beban Imbalan Pasca Kerja</v>
          </cell>
        </row>
        <row r="1953">
          <cell r="B1953">
            <v>5080402000</v>
          </cell>
          <cell r="C1953" t="str">
            <v>Beban Iuran Normal Pemberi Kerja DP4</v>
          </cell>
        </row>
        <row r="1954">
          <cell r="B1954">
            <v>5080403000</v>
          </cell>
          <cell r="C1954" t="str">
            <v>Beban Iuran Tambahan DP4</v>
          </cell>
        </row>
        <row r="1955">
          <cell r="B1955">
            <v>5080404000</v>
          </cell>
          <cell r="C1955" t="str">
            <v>Beban Iuran PPIP DP3</v>
          </cell>
        </row>
        <row r="1956">
          <cell r="B1956">
            <v>5080500000</v>
          </cell>
          <cell r="C1956" t="str">
            <v>Beban Perawatan Kesehatan</v>
          </cell>
        </row>
        <row r="1957">
          <cell r="B1957">
            <v>5080501000</v>
          </cell>
          <cell r="C1957" t="str">
            <v>Beban Perawatan Kesehatan Pegawai</v>
          </cell>
        </row>
        <row r="1958">
          <cell r="B1958">
            <v>5080502000</v>
          </cell>
          <cell r="C1958" t="str">
            <v>Beban Perawatan Kesehatan Non Pegawai</v>
          </cell>
        </row>
        <row r="1959">
          <cell r="B1959">
            <v>5080503000</v>
          </cell>
          <cell r="C1959" t="str">
            <v>Beban Penggantian Fasilitas Kesehatan</v>
          </cell>
        </row>
        <row r="1960">
          <cell r="B1960">
            <v>5080600000</v>
          </cell>
          <cell r="C1960" t="str">
            <v>Beban Relokasi</v>
          </cell>
        </row>
        <row r="1961">
          <cell r="B1961">
            <v>5080601000</v>
          </cell>
          <cell r="C1961" t="str">
            <v xml:space="preserve">    Beban Relokasi Inventaris</v>
          </cell>
        </row>
        <row r="1962">
          <cell r="B1962">
            <v>5080602000</v>
          </cell>
          <cell r="C1962" t="str">
            <v xml:space="preserve">    Beban Relokasi Aset Tetap</v>
          </cell>
        </row>
        <row r="1963">
          <cell r="B1963">
            <v>5080700000</v>
          </cell>
          <cell r="C1963" t="str">
            <v>Beban CSR</v>
          </cell>
        </row>
        <row r="1964">
          <cell r="B1964">
            <v>5080701000</v>
          </cell>
          <cell r="C1964" t="str">
            <v>Beban Bina Lingkungan</v>
          </cell>
        </row>
        <row r="1965">
          <cell r="B1965">
            <v>5080702000</v>
          </cell>
          <cell r="C1965" t="str">
            <v>Beban Kemitraan</v>
          </cell>
        </row>
        <row r="1966">
          <cell r="B1966">
            <v>5080800000</v>
          </cell>
          <cell r="C1966" t="str">
            <v xml:space="preserve">Beban Kontribusi Pemerintah </v>
          </cell>
        </row>
        <row r="1967">
          <cell r="B1967">
            <v>5080801000</v>
          </cell>
          <cell r="C1967" t="str">
            <v xml:space="preserve">     Beban PNBP</v>
          </cell>
        </row>
        <row r="1968">
          <cell r="B1968">
            <v>5080802000</v>
          </cell>
          <cell r="C1968" t="str">
            <v xml:space="preserve">     Beban Konsesi</v>
          </cell>
        </row>
        <row r="1969">
          <cell r="B1969">
            <v>5080900000</v>
          </cell>
          <cell r="C1969" t="str">
            <v xml:space="preserve">Beban Keamanan Pelabuhan </v>
          </cell>
        </row>
        <row r="1970">
          <cell r="B1970">
            <v>5081000000</v>
          </cell>
          <cell r="C1970" t="str">
            <v>Beban Umum - Survey</v>
          </cell>
        </row>
        <row r="1971">
          <cell r="B1971">
            <v>5081100000</v>
          </cell>
          <cell r="C1971" t="str">
            <v>Beban Promosi</v>
          </cell>
        </row>
        <row r="1972">
          <cell r="B1972">
            <v>5081200000</v>
          </cell>
          <cell r="C1972" t="str">
            <v>Beban Rapat dan Jamuan Rapat</v>
          </cell>
        </row>
        <row r="1973">
          <cell r="B1973">
            <v>5081300000</v>
          </cell>
          <cell r="C1973" t="str">
            <v>Beban Rumah Tangga</v>
          </cell>
        </row>
        <row r="1974">
          <cell r="B1974">
            <v>5081400000</v>
          </cell>
          <cell r="C1974" t="str">
            <v>Beban Pesangon dan Ganti Rugi</v>
          </cell>
        </row>
        <row r="1975">
          <cell r="B1975">
            <v>5081500000</v>
          </cell>
          <cell r="C1975" t="str">
            <v>Beban Jasa Konsultan</v>
          </cell>
        </row>
        <row r="1976">
          <cell r="B1976">
            <v>5081600000</v>
          </cell>
          <cell r="C1976" t="str">
            <v>Beban Olah Raga dan Kesenian</v>
          </cell>
        </row>
        <row r="1977">
          <cell r="B1977">
            <v>5081700000</v>
          </cell>
          <cell r="C1977" t="str">
            <v>Beban Pakaian Dinas</v>
          </cell>
        </row>
        <row r="1978">
          <cell r="B1978">
            <v>5081800000</v>
          </cell>
          <cell r="C1978" t="str">
            <v>Beban Pakaian Kerja</v>
          </cell>
        </row>
        <row r="1979">
          <cell r="B1979">
            <v>5081900000</v>
          </cell>
          <cell r="C1979" t="str">
            <v>Beban Pendidikan &amp; Pengembangan SDM</v>
          </cell>
        </row>
        <row r="1980">
          <cell r="B1980">
            <v>5081901000</v>
          </cell>
          <cell r="C1980" t="str">
            <v>Beban Pendidikan dan Pelatihan</v>
          </cell>
        </row>
        <row r="1981">
          <cell r="B1981">
            <v>5081902000</v>
          </cell>
          <cell r="C1981" t="str">
            <v>Beban Transport Diklat</v>
          </cell>
        </row>
        <row r="1982">
          <cell r="B1982">
            <v>5081903000</v>
          </cell>
          <cell r="C1982" t="str">
            <v>Beban Akomodasi Diklat</v>
          </cell>
        </row>
        <row r="1983">
          <cell r="B1983">
            <v>5081904000</v>
          </cell>
          <cell r="C1983" t="str">
            <v>Beban Uang Saku Diklat</v>
          </cell>
        </row>
        <row r="1984">
          <cell r="B1984">
            <v>5082000000</v>
          </cell>
          <cell r="C1984" t="str">
            <v>Beban Bantuan Sosial</v>
          </cell>
        </row>
        <row r="1985">
          <cell r="B1985">
            <v>5082100000</v>
          </cell>
          <cell r="C1985" t="str">
            <v>Beban Bantuan Hukum</v>
          </cell>
        </row>
        <row r="1986">
          <cell r="B1986">
            <v>5082200000</v>
          </cell>
          <cell r="C1986" t="str">
            <v>Beban Imbalan Jasa</v>
          </cell>
        </row>
        <row r="1987">
          <cell r="B1987">
            <v>5082300000</v>
          </cell>
          <cell r="C1987" t="str">
            <v>Beban Kontribusi</v>
          </cell>
        </row>
        <row r="1988">
          <cell r="B1988">
            <v>5900000000</v>
          </cell>
          <cell r="C1988" t="str">
            <v>BEBAN INVESTASI</v>
          </cell>
        </row>
        <row r="1989">
          <cell r="B1989">
            <v>5900100000</v>
          </cell>
          <cell r="C1989" t="str">
            <v>Beban Investasi - Project System</v>
          </cell>
        </row>
        <row r="1990">
          <cell r="B1990">
            <v>5900200000</v>
          </cell>
          <cell r="C1990" t="str">
            <v>Beban Investasi - Payroll</v>
          </cell>
        </row>
        <row r="1991">
          <cell r="B1991">
            <v>5910000000</v>
          </cell>
          <cell r="C1991" t="str">
            <v>BEBAN DILUAR USAHA</v>
          </cell>
        </row>
        <row r="1992">
          <cell r="B1992">
            <v>5910100000</v>
          </cell>
          <cell r="C1992" t="str">
            <v>Beban Materai</v>
          </cell>
        </row>
        <row r="1993">
          <cell r="B1993">
            <v>5910200000</v>
          </cell>
          <cell r="C1993" t="str">
            <v>Beban Jasa dan Provisi Bank</v>
          </cell>
        </row>
        <row r="1994">
          <cell r="B1994">
            <v>5910300000</v>
          </cell>
          <cell r="C1994" t="str">
            <v>Beban Bunga &amp; Penalti Deposito</v>
          </cell>
        </row>
        <row r="1995">
          <cell r="B1995">
            <v>5910400000</v>
          </cell>
          <cell r="C1995" t="str">
            <v>Beban Emisi Saham &amp; Obligasi</v>
          </cell>
        </row>
        <row r="1996">
          <cell r="B1996">
            <v>5910500000</v>
          </cell>
          <cell r="C1996" t="str">
            <v>Beban Denda / Klaim</v>
          </cell>
        </row>
        <row r="1997">
          <cell r="B1997">
            <v>5910600000</v>
          </cell>
          <cell r="C1997" t="str">
            <v>Beban Rugi Selisih Kurs</v>
          </cell>
        </row>
        <row r="1998">
          <cell r="B1998">
            <v>5910601000</v>
          </cell>
          <cell r="C1998" t="str">
            <v>Beban Kurs - Realized</v>
          </cell>
        </row>
        <row r="1999">
          <cell r="B1999">
            <v>5910602000</v>
          </cell>
          <cell r="C1999" t="str">
            <v>Beban Kurs - Unrealized</v>
          </cell>
        </row>
        <row r="2000">
          <cell r="B2000">
            <v>5910700000</v>
          </cell>
          <cell r="C2000" t="str">
            <v>Beban Penurunan Nilai Aset Tetap</v>
          </cell>
        </row>
        <row r="2001">
          <cell r="B2001">
            <v>5910701000</v>
          </cell>
          <cell r="C2001" t="str">
            <v>Beban Penurunan Nilai Aset Tetap - Aset Tetap Pemilikan Langsung</v>
          </cell>
        </row>
        <row r="2002">
          <cell r="B2002">
            <v>5910701010</v>
          </cell>
          <cell r="C2002" t="str">
            <v>Beban Penurunan Nilai Bangunan Faspel</v>
          </cell>
        </row>
        <row r="2003">
          <cell r="B2003">
            <v>5910701020</v>
          </cell>
          <cell r="C2003" t="str">
            <v>Beban Penurunan Nilai Kapal</v>
          </cell>
        </row>
        <row r="2004">
          <cell r="B2004">
            <v>5910701030</v>
          </cell>
          <cell r="C2004" t="str">
            <v>Beban Penurunan Nilai Alat-alat Faspel</v>
          </cell>
        </row>
        <row r="2005">
          <cell r="B2005">
            <v>5910701040</v>
          </cell>
          <cell r="C2005" t="str">
            <v>Beban Penurunan Nilai Instalasi Faspel</v>
          </cell>
        </row>
        <row r="2006">
          <cell r="B2006">
            <v>5910701050</v>
          </cell>
          <cell r="C2006" t="str">
            <v>Beban Penurunan Nilai Tanah</v>
          </cell>
        </row>
        <row r="2007">
          <cell r="B2007">
            <v>5910701060</v>
          </cell>
          <cell r="C2007" t="str">
            <v>Beban Penurunan Nilai Jalan &amp; Bangunan</v>
          </cell>
        </row>
        <row r="2008">
          <cell r="B2008">
            <v>5910701070</v>
          </cell>
          <cell r="C2008" t="str">
            <v>Beban Penurunan Nilai Peralatan</v>
          </cell>
        </row>
        <row r="2009">
          <cell r="B2009">
            <v>5910701080</v>
          </cell>
          <cell r="C2009" t="str">
            <v>Beban Penurunan Nilai Kendaraan</v>
          </cell>
        </row>
        <row r="2010">
          <cell r="B2010">
            <v>5910701090</v>
          </cell>
          <cell r="C2010" t="str">
            <v>Beban Penurunan Nilai Emplasemen</v>
          </cell>
        </row>
        <row r="2011">
          <cell r="B2011">
            <v>5910800000</v>
          </cell>
          <cell r="C2011" t="str">
            <v>Beban Penurunan Nilai Aset Tak Berwujud</v>
          </cell>
        </row>
        <row r="2012">
          <cell r="B2012">
            <v>5910900000</v>
          </cell>
          <cell r="C2012" t="str">
            <v>Beban Penjualan / Penghapusan Aset Tetap</v>
          </cell>
        </row>
        <row r="2013">
          <cell r="B2013">
            <v>5911000000</v>
          </cell>
          <cell r="C2013" t="str">
            <v>Beban Rugi Penjualan / Penghapusan Aset Tetap</v>
          </cell>
        </row>
        <row r="2014">
          <cell r="B2014">
            <v>5911000001</v>
          </cell>
          <cell r="C2014" t="str">
            <v>Clearing Account Revenue From Asset Sales</v>
          </cell>
        </row>
        <row r="2015">
          <cell r="B2015">
            <v>5911100000</v>
          </cell>
          <cell r="C2015" t="str">
            <v>Beban Penjualan / Penghapusan Barang Persediaan</v>
          </cell>
        </row>
        <row r="2016">
          <cell r="B2016">
            <v>5911200000</v>
          </cell>
          <cell r="C2016" t="str">
            <v>Beban Rugi Penjualan / Penghapusan Barang Persediaan</v>
          </cell>
        </row>
        <row r="2017">
          <cell r="B2017">
            <v>5911300000</v>
          </cell>
          <cell r="C2017" t="str">
            <v>Beban Selisih Harga Persediaan</v>
          </cell>
        </row>
        <row r="2018">
          <cell r="B2018">
            <v>5911400000</v>
          </cell>
          <cell r="C2018" t="str">
            <v>Rugi Selisih Perhitungan Persediaan</v>
          </cell>
        </row>
        <row r="2019">
          <cell r="B2019">
            <v>5911500000</v>
          </cell>
          <cell r="C2019" t="str">
            <v>Beban Pajak</v>
          </cell>
        </row>
        <row r="2020">
          <cell r="B2020">
            <v>5911501000</v>
          </cell>
          <cell r="C2020" t="str">
            <v>Beban Denda dan Kurang Bayar Pajak</v>
          </cell>
        </row>
        <row r="2021">
          <cell r="B2021">
            <v>5911502000</v>
          </cell>
          <cell r="C2021" t="str">
            <v>Beban Pajak Final</v>
          </cell>
        </row>
        <row r="2022">
          <cell r="B2022">
            <v>5911600000</v>
          </cell>
          <cell r="C2022" t="str">
            <v>Beban Komitmen Pinjaman Pemerintah</v>
          </cell>
        </row>
        <row r="2023">
          <cell r="B2023">
            <v>5911700000</v>
          </cell>
          <cell r="C2023" t="str">
            <v>Beban Komitmen Pinjaman Siaga</v>
          </cell>
        </row>
        <row r="2024">
          <cell r="B2024">
            <v>5911800000</v>
          </cell>
          <cell r="C2024" t="str">
            <v>Bagian Rugi Anak Perusahaan</v>
          </cell>
        </row>
        <row r="2025">
          <cell r="B2025">
            <v>5911900000</v>
          </cell>
          <cell r="C2025" t="str">
            <v>Biaya Administrasi</v>
          </cell>
        </row>
        <row r="2026">
          <cell r="B2026">
            <v>5912100000</v>
          </cell>
          <cell r="C2026" t="str">
            <v>Beban Hedging</v>
          </cell>
        </row>
        <row r="2027">
          <cell r="B2027">
            <v>5919900000</v>
          </cell>
          <cell r="C2027" t="str">
            <v>Biaya Lainnya</v>
          </cell>
        </row>
        <row r="2028">
          <cell r="B2028">
            <v>5912000000</v>
          </cell>
          <cell r="C2028" t="str">
            <v>Beban Margin Konstruksi</v>
          </cell>
        </row>
        <row r="2029">
          <cell r="B2029">
            <v>5920000000</v>
          </cell>
          <cell r="C2029" t="str">
            <v>BEBAN BUNGA</v>
          </cell>
        </row>
        <row r="2030">
          <cell r="B2030">
            <v>5920100000</v>
          </cell>
          <cell r="C2030" t="str">
            <v xml:space="preserve">Beban Bunga Pinjaman </v>
          </cell>
        </row>
        <row r="2031">
          <cell r="B2031">
            <v>5920200000</v>
          </cell>
          <cell r="C2031" t="str">
            <v>Beban Bunga Obligasi</v>
          </cell>
        </row>
        <row r="2032">
          <cell r="B2032">
            <v>5920300000</v>
          </cell>
          <cell r="C2032" t="str">
            <v>Beban Bunga Sewa Guna Usaha</v>
          </cell>
        </row>
        <row r="2033">
          <cell r="B2033">
            <v>5920400000</v>
          </cell>
          <cell r="C2033" t="str">
            <v>Beban Komitmen Fee</v>
          </cell>
        </row>
        <row r="2034">
          <cell r="B2034">
            <v>5920500000</v>
          </cell>
          <cell r="C2034" t="str">
            <v>Beban Annual/agen Fee</v>
          </cell>
        </row>
        <row r="2035">
          <cell r="B2035">
            <v>5920600000</v>
          </cell>
          <cell r="C2035" t="str">
            <v>Beban Bunga Liabilitas Sewa</v>
          </cell>
        </row>
        <row r="2036">
          <cell r="B2036">
            <v>5930000000</v>
          </cell>
          <cell r="C2036" t="str">
            <v xml:space="preserve">BEBAN PENUGASAN PEMERINTAH </v>
          </cell>
        </row>
        <row r="2037">
          <cell r="B2037">
            <v>5930100000</v>
          </cell>
          <cell r="C2037" t="str">
            <v>Beban Survey / Pengukuran Alur</v>
          </cell>
        </row>
        <row r="2038">
          <cell r="B2038">
            <v>5930200000</v>
          </cell>
          <cell r="C2038" t="str">
            <v>Beban Pengerukan Alur</v>
          </cell>
        </row>
        <row r="2039">
          <cell r="B2039">
            <v>5930300000</v>
          </cell>
          <cell r="C2039" t="str">
            <v>Beban Pelabuhan Tidak Diusahakan</v>
          </cell>
        </row>
        <row r="2040">
          <cell r="B2040">
            <v>5930400000</v>
          </cell>
          <cell r="C2040" t="str">
            <v>Beban Bantuan Dana Penugasan</v>
          </cell>
        </row>
        <row r="2041">
          <cell r="B2041">
            <v>5930500000</v>
          </cell>
          <cell r="C2041" t="str">
            <v>Beban Penystn Akt Tetap Penugasan</v>
          </cell>
        </row>
        <row r="2042">
          <cell r="B2042">
            <v>5940000000</v>
          </cell>
          <cell r="C2042" t="str">
            <v xml:space="preserve">RUGI DARI OPERASI YANG DIHENTIKAN </v>
          </cell>
        </row>
        <row r="2043">
          <cell r="B2043">
            <v>5950000000</v>
          </cell>
          <cell r="C2043" t="str">
            <v>BEBAN PAJAK PENGHASILAN BADAN</v>
          </cell>
        </row>
        <row r="2044">
          <cell r="B2044">
            <v>5950100000</v>
          </cell>
          <cell r="C2044" t="str">
            <v>Beban Pajak Kini</v>
          </cell>
        </row>
        <row r="2045">
          <cell r="B2045">
            <v>5950101000</v>
          </cell>
          <cell r="C2045" t="str">
            <v>Beban Pajak Kini Tidak Final</v>
          </cell>
        </row>
        <row r="2046">
          <cell r="B2046">
            <v>5950102000</v>
          </cell>
          <cell r="C2046" t="str">
            <v>Beban Pajak Kini Final</v>
          </cell>
        </row>
        <row r="2047">
          <cell r="B2047">
            <v>5950200000</v>
          </cell>
          <cell r="C2047" t="str">
            <v>Beban Pajak Tangguhan</v>
          </cell>
        </row>
        <row r="2048">
          <cell r="B2048">
            <v>5960000000</v>
          </cell>
          <cell r="C2048" t="str">
            <v>BAGIAN LABA KEPENTINGAN NON PENGENDALI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 OF ASSETS"/>
      <sheetName val="Harmoni Deprec Calc"/>
      <sheetName val="Recon Old Vs New"/>
      <sheetName val="Harmoni3 Old&amp;New"/>
      <sheetName val="Rate"/>
      <sheetName val="FA"/>
      <sheetName val="DD&amp;A"/>
      <sheetName val="Parameter"/>
      <sheetName val="Transa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A</v>
          </cell>
          <cell r="B2">
            <v>10</v>
          </cell>
          <cell r="C2">
            <v>0.25</v>
          </cell>
          <cell r="D2">
            <v>1</v>
          </cell>
          <cell r="E2" t="str">
            <v>Construction Housing &amp; Walfare - Oil</v>
          </cell>
        </row>
        <row r="3">
          <cell r="A3" t="str">
            <v>A</v>
          </cell>
          <cell r="B3">
            <v>10</v>
          </cell>
          <cell r="C3">
            <v>0.25</v>
          </cell>
          <cell r="D3">
            <v>2</v>
          </cell>
          <cell r="E3" t="str">
            <v>Construction Housing &amp; Walfare - Gas</v>
          </cell>
        </row>
        <row r="4">
          <cell r="A4" t="str">
            <v>A</v>
          </cell>
          <cell r="B4">
            <v>10</v>
          </cell>
          <cell r="C4">
            <v>0.25</v>
          </cell>
          <cell r="D4">
            <v>5</v>
          </cell>
          <cell r="E4" t="str">
            <v>Construction Housing &amp; Walfare - Com</v>
          </cell>
        </row>
        <row r="5">
          <cell r="A5" t="str">
            <v>B</v>
          </cell>
          <cell r="B5">
            <v>9</v>
          </cell>
          <cell r="C5">
            <v>0.25</v>
          </cell>
          <cell r="D5">
            <v>1</v>
          </cell>
          <cell r="E5" t="str">
            <v>Water Transportation Equipment - Oil</v>
          </cell>
        </row>
        <row r="6">
          <cell r="A6" t="str">
            <v>B</v>
          </cell>
          <cell r="B6">
            <v>9</v>
          </cell>
          <cell r="C6">
            <v>0.25</v>
          </cell>
          <cell r="D6">
            <v>2</v>
          </cell>
          <cell r="E6" t="str">
            <v>Water Transportation Equipment - Gas</v>
          </cell>
        </row>
        <row r="7">
          <cell r="A7" t="str">
            <v>B</v>
          </cell>
          <cell r="B7">
            <v>9</v>
          </cell>
          <cell r="C7">
            <v>0.25</v>
          </cell>
          <cell r="D7">
            <v>5</v>
          </cell>
          <cell r="E7" t="str">
            <v>Water Transportation Equipment - Com</v>
          </cell>
        </row>
        <row r="8">
          <cell r="A8" t="str">
            <v>C</v>
          </cell>
          <cell r="B8">
            <v>7.5</v>
          </cell>
          <cell r="C8">
            <v>0.25</v>
          </cell>
          <cell r="D8">
            <v>1</v>
          </cell>
          <cell r="E8" t="str">
            <v>Railroad Cars &amp; Locomotive - Oil</v>
          </cell>
        </row>
        <row r="9">
          <cell r="A9" t="str">
            <v>C</v>
          </cell>
          <cell r="B9">
            <v>7.5</v>
          </cell>
          <cell r="C9">
            <v>0.25</v>
          </cell>
          <cell r="D9">
            <v>2</v>
          </cell>
          <cell r="E9" t="str">
            <v>Railroad Cars &amp; Locomotive - Gas</v>
          </cell>
        </row>
        <row r="10">
          <cell r="A10" t="str">
            <v>C</v>
          </cell>
          <cell r="B10">
            <v>7.5</v>
          </cell>
          <cell r="C10">
            <v>0.25</v>
          </cell>
          <cell r="D10">
            <v>5</v>
          </cell>
          <cell r="E10" t="str">
            <v>Railroad Cars &amp; Locomotive - Com</v>
          </cell>
        </row>
        <row r="11">
          <cell r="A11" t="str">
            <v>D</v>
          </cell>
          <cell r="B11">
            <v>5</v>
          </cell>
          <cell r="C11">
            <v>0.25</v>
          </cell>
          <cell r="D11">
            <v>1</v>
          </cell>
          <cell r="E11" t="str">
            <v>Construction Utilities &amp; Aux - Oil</v>
          </cell>
        </row>
        <row r="12">
          <cell r="A12" t="str">
            <v>D</v>
          </cell>
          <cell r="B12">
            <v>5</v>
          </cell>
          <cell r="C12">
            <v>0.25</v>
          </cell>
          <cell r="D12">
            <v>2</v>
          </cell>
          <cell r="E12" t="str">
            <v>Construction Utilities &amp; Aux - Gas</v>
          </cell>
        </row>
        <row r="13">
          <cell r="A13" t="str">
            <v>D</v>
          </cell>
          <cell r="B13">
            <v>5</v>
          </cell>
          <cell r="C13">
            <v>0.25</v>
          </cell>
          <cell r="D13">
            <v>5</v>
          </cell>
          <cell r="E13" t="str">
            <v>Construction Utilities &amp; Aux - Com</v>
          </cell>
        </row>
        <row r="14">
          <cell r="A14" t="str">
            <v>E</v>
          </cell>
          <cell r="B14">
            <v>5</v>
          </cell>
          <cell r="C14">
            <v>0.25</v>
          </cell>
          <cell r="D14">
            <v>1</v>
          </cell>
          <cell r="E14" t="str">
            <v>Drilling &amp; Production Tools - Oil</v>
          </cell>
        </row>
        <row r="15">
          <cell r="A15" t="str">
            <v>E</v>
          </cell>
          <cell r="B15">
            <v>5</v>
          </cell>
          <cell r="C15">
            <v>0.25</v>
          </cell>
          <cell r="D15">
            <v>2</v>
          </cell>
          <cell r="E15" t="str">
            <v>Drilling &amp; Production Tools - Gas</v>
          </cell>
        </row>
        <row r="16">
          <cell r="A16" t="str">
            <v>E</v>
          </cell>
          <cell r="B16">
            <v>5</v>
          </cell>
          <cell r="C16">
            <v>0.25</v>
          </cell>
          <cell r="D16">
            <v>5</v>
          </cell>
          <cell r="E16" t="str">
            <v>Drilling &amp; Production Tools - Com</v>
          </cell>
        </row>
        <row r="17">
          <cell r="A17" t="str">
            <v>F</v>
          </cell>
          <cell r="B17">
            <v>5</v>
          </cell>
          <cell r="C17">
            <v>0.25</v>
          </cell>
          <cell r="D17">
            <v>1</v>
          </cell>
          <cell r="E17" t="str">
            <v>Production Facilities - Oil</v>
          </cell>
        </row>
        <row r="18">
          <cell r="A18" t="str">
            <v>F</v>
          </cell>
          <cell r="B18">
            <v>5</v>
          </cell>
          <cell r="C18">
            <v>0.25</v>
          </cell>
          <cell r="D18">
            <v>2</v>
          </cell>
          <cell r="E18" t="str">
            <v>Production Facilities - Gas</v>
          </cell>
        </row>
        <row r="19">
          <cell r="A19" t="str">
            <v>F</v>
          </cell>
          <cell r="B19">
            <v>5</v>
          </cell>
          <cell r="C19">
            <v>0.25</v>
          </cell>
          <cell r="D19">
            <v>5</v>
          </cell>
          <cell r="E19" t="str">
            <v>Production Facilities - Com</v>
          </cell>
        </row>
        <row r="20">
          <cell r="A20" t="str">
            <v>G</v>
          </cell>
          <cell r="B20">
            <v>5</v>
          </cell>
          <cell r="C20">
            <v>0.5</v>
          </cell>
          <cell r="D20">
            <v>1</v>
          </cell>
          <cell r="E20" t="str">
            <v>Furniture &amp; Office Equipments - Oil</v>
          </cell>
        </row>
        <row r="21">
          <cell r="A21" t="str">
            <v>G</v>
          </cell>
          <cell r="B21">
            <v>5</v>
          </cell>
          <cell r="C21">
            <v>0.5</v>
          </cell>
          <cell r="D21">
            <v>2</v>
          </cell>
          <cell r="E21" t="str">
            <v>Furniture &amp; Office Equipments - Gas</v>
          </cell>
        </row>
        <row r="22">
          <cell r="A22" t="str">
            <v>G</v>
          </cell>
          <cell r="B22">
            <v>5</v>
          </cell>
          <cell r="C22">
            <v>0.5</v>
          </cell>
          <cell r="D22">
            <v>5</v>
          </cell>
          <cell r="E22" t="str">
            <v>Furniture &amp; Office Equipments - Com</v>
          </cell>
        </row>
        <row r="23">
          <cell r="A23" t="str">
            <v>H</v>
          </cell>
          <cell r="B23">
            <v>4.5</v>
          </cell>
          <cell r="C23">
            <v>0.5</v>
          </cell>
          <cell r="D23">
            <v>1</v>
          </cell>
          <cell r="E23" t="str">
            <v>Buses - Oil</v>
          </cell>
        </row>
        <row r="24">
          <cell r="A24" t="str">
            <v>H</v>
          </cell>
          <cell r="B24">
            <v>4.5</v>
          </cell>
          <cell r="C24">
            <v>0.5</v>
          </cell>
          <cell r="D24">
            <v>2</v>
          </cell>
          <cell r="E24" t="str">
            <v>Buses - Gas</v>
          </cell>
        </row>
        <row r="25">
          <cell r="A25" t="str">
            <v>H</v>
          </cell>
          <cell r="B25">
            <v>4.5</v>
          </cell>
          <cell r="C25">
            <v>0.5</v>
          </cell>
          <cell r="D25">
            <v>5</v>
          </cell>
          <cell r="E25" t="str">
            <v>Buses - Com</v>
          </cell>
        </row>
        <row r="26">
          <cell r="A26" t="str">
            <v>I</v>
          </cell>
          <cell r="B26">
            <v>3</v>
          </cell>
          <cell r="C26">
            <v>0.5</v>
          </cell>
          <cell r="D26">
            <v>1</v>
          </cell>
          <cell r="E26" t="str">
            <v>Aircraft - Oil</v>
          </cell>
        </row>
        <row r="27">
          <cell r="A27" t="str">
            <v>I</v>
          </cell>
          <cell r="B27">
            <v>3</v>
          </cell>
          <cell r="C27">
            <v>0.5</v>
          </cell>
          <cell r="D27">
            <v>2</v>
          </cell>
          <cell r="E27" t="str">
            <v>Aircraft - Gas</v>
          </cell>
        </row>
        <row r="28">
          <cell r="A28" t="str">
            <v>I</v>
          </cell>
          <cell r="B28">
            <v>3</v>
          </cell>
          <cell r="C28">
            <v>0.5</v>
          </cell>
          <cell r="D28">
            <v>5</v>
          </cell>
          <cell r="E28" t="str">
            <v>Aircraft - Com</v>
          </cell>
        </row>
        <row r="29">
          <cell r="A29" t="str">
            <v>J</v>
          </cell>
          <cell r="B29">
            <v>3</v>
          </cell>
          <cell r="C29">
            <v>0.5</v>
          </cell>
          <cell r="D29">
            <v>1</v>
          </cell>
          <cell r="E29" t="str">
            <v>Construction Equipment - Oil</v>
          </cell>
        </row>
        <row r="30">
          <cell r="A30" t="str">
            <v>J</v>
          </cell>
          <cell r="B30">
            <v>3</v>
          </cell>
          <cell r="C30">
            <v>0.5</v>
          </cell>
          <cell r="D30">
            <v>2</v>
          </cell>
          <cell r="E30" t="str">
            <v>Construction Equipment - Gas</v>
          </cell>
        </row>
        <row r="31">
          <cell r="A31" t="str">
            <v>J</v>
          </cell>
          <cell r="B31">
            <v>3</v>
          </cell>
          <cell r="C31">
            <v>0.5</v>
          </cell>
          <cell r="D31">
            <v>5</v>
          </cell>
          <cell r="E31" t="str">
            <v>Construction Equipment - Com</v>
          </cell>
        </row>
        <row r="32">
          <cell r="A32" t="str">
            <v>K</v>
          </cell>
          <cell r="B32">
            <v>3</v>
          </cell>
          <cell r="C32">
            <v>0.5</v>
          </cell>
          <cell r="D32">
            <v>1</v>
          </cell>
          <cell r="E32" t="str">
            <v>Heavy Trucks &amp; Trailers - Oil</v>
          </cell>
        </row>
        <row r="33">
          <cell r="A33" t="str">
            <v>K</v>
          </cell>
          <cell r="B33">
            <v>3</v>
          </cell>
          <cell r="C33">
            <v>0.5</v>
          </cell>
          <cell r="D33">
            <v>2</v>
          </cell>
          <cell r="E33" t="str">
            <v>Heavy Trucks &amp; Trailers - Gas</v>
          </cell>
        </row>
        <row r="34">
          <cell r="A34" t="str">
            <v>K</v>
          </cell>
          <cell r="B34">
            <v>3</v>
          </cell>
          <cell r="C34">
            <v>0.5</v>
          </cell>
          <cell r="D34">
            <v>5</v>
          </cell>
          <cell r="E34" t="str">
            <v>Heavy Trucks &amp; Trailers - Com</v>
          </cell>
        </row>
        <row r="35">
          <cell r="A35" t="str">
            <v>L</v>
          </cell>
          <cell r="B35">
            <v>2</v>
          </cell>
          <cell r="C35">
            <v>0.5</v>
          </cell>
          <cell r="D35">
            <v>1</v>
          </cell>
          <cell r="E35" t="str">
            <v>Light Trucks &amp; Tractor Units - Oil</v>
          </cell>
        </row>
        <row r="36">
          <cell r="A36" t="str">
            <v>L</v>
          </cell>
          <cell r="B36">
            <v>2</v>
          </cell>
          <cell r="C36">
            <v>0.5</v>
          </cell>
          <cell r="D36">
            <v>2</v>
          </cell>
          <cell r="E36" t="str">
            <v>Light Trucks &amp; Tractor Units - Gas</v>
          </cell>
        </row>
        <row r="37">
          <cell r="A37" t="str">
            <v>L</v>
          </cell>
          <cell r="B37">
            <v>2</v>
          </cell>
          <cell r="C37">
            <v>0.5</v>
          </cell>
          <cell r="D37">
            <v>5</v>
          </cell>
          <cell r="E37" t="str">
            <v>Light Trucks &amp; Tractor Units - Com</v>
          </cell>
        </row>
        <row r="38">
          <cell r="A38" t="str">
            <v>M</v>
          </cell>
          <cell r="B38">
            <v>1.5</v>
          </cell>
          <cell r="C38">
            <v>0.5</v>
          </cell>
          <cell r="D38">
            <v>1</v>
          </cell>
          <cell r="E38" t="str">
            <v>Automobiles - Oil</v>
          </cell>
        </row>
        <row r="39">
          <cell r="A39" t="str">
            <v>M</v>
          </cell>
          <cell r="B39">
            <v>1.5</v>
          </cell>
          <cell r="C39">
            <v>0.5</v>
          </cell>
          <cell r="D39">
            <v>2</v>
          </cell>
          <cell r="E39" t="str">
            <v>Automobiles - Gas</v>
          </cell>
        </row>
        <row r="40">
          <cell r="A40" t="str">
            <v>M</v>
          </cell>
          <cell r="B40">
            <v>1.5</v>
          </cell>
          <cell r="C40">
            <v>0.5</v>
          </cell>
          <cell r="D40">
            <v>5</v>
          </cell>
          <cell r="E40" t="str">
            <v>Automobiles - Com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KH-Q1,Q2,01"/>
      <sheetName val="Bahan"/>
      <sheetName val="Analisa"/>
      <sheetName val="Anal C &amp; F"/>
      <sheetName val="Cut &amp; Fill"/>
      <sheetName val="RAB Asrama"/>
      <sheetName val="Aula"/>
      <sheetName val="Mesjid"/>
      <sheetName val="T. Whudu"/>
      <sheetName val="Rekap"/>
      <sheetName val="Time Schdl"/>
      <sheetName val="XXXXXXXX"/>
      <sheetName val="Fill this out first..."/>
      <sheetName val="Elektrikal"/>
      <sheetName val="BQ"/>
      <sheetName val="DAF-2"/>
      <sheetName val="SCHEDULLE (2)"/>
      <sheetName val="SUMMARY"/>
      <sheetName val="Bang ve"/>
      <sheetName val="Bang tong ke"/>
      <sheetName val="Liet ke vat tu"/>
      <sheetName val="SITE-E"/>
      <sheetName val="h.satuan"/>
      <sheetName val="REF.ONLY"/>
      <sheetName val="Material-mr"/>
      <sheetName val="Bhn"/>
      <sheetName val="Database"/>
      <sheetName val="ACC"/>
      <sheetName val="An. Beton"/>
      <sheetName val="eqp-rek"/>
      <sheetName val="Local Cost Centres"/>
      <sheetName val="Data Sheet"/>
      <sheetName val="Currency Code"/>
      <sheetName val="Production Centre"/>
      <sheetName val="Project Groups"/>
      <sheetName val="WF "/>
      <sheetName val="Cover"/>
      <sheetName val="SoCF (contract)"/>
      <sheetName val="SoCF"/>
      <sheetName val="MC_Q"/>
      <sheetName val="HRG BHN"/>
      <sheetName val="Analisa Upah &amp; Bahan Plum"/>
      <sheetName val="Sub-Contractor"/>
      <sheetName val="HargaBahan"/>
      <sheetName val="Fill this out first___"/>
      <sheetName val="material "/>
      <sheetName val="FINISHING"/>
      <sheetName val="PLUMBING"/>
      <sheetName val="STRUKTUR"/>
      <sheetName val="HrgUpahBahan"/>
      <sheetName val="prelim"/>
      <sheetName val="INDEX"/>
      <sheetName val="BQ SPP"/>
      <sheetName val="villa"/>
      <sheetName val="Settings"/>
      <sheetName val="A"/>
      <sheetName val="Fill_this_out_first___"/>
      <sheetName val="Bang_ve"/>
      <sheetName val="Bang_tong_ke"/>
      <sheetName val="Liet_ke_vat_tu"/>
      <sheetName val="SCH2"/>
      <sheetName val="GSMTOWER"/>
      <sheetName val="FORM X COST"/>
      <sheetName val="I-ME"/>
      <sheetName val="I-KAMAR"/>
      <sheetName val="DAF_3"/>
      <sheetName val="Rekap TamKur"/>
      <sheetName val="DAF_5_1"/>
      <sheetName val="DAF_5_2"/>
      <sheetName val="Ijin"/>
      <sheetName val="Elec_ins"/>
      <sheetName val="Elec-ins"/>
      <sheetName val="Local_Cost_Centres"/>
      <sheetName val="Data_Sheet"/>
      <sheetName val="Currency_Code"/>
      <sheetName val="Production_Centre"/>
      <sheetName val="Project_Groups"/>
      <sheetName val="SCHEDULLE_(2)"/>
      <sheetName val="Anal_C_&amp;_F"/>
      <sheetName val="Cut_&amp;_Fill"/>
      <sheetName val="RAB_Asrama"/>
      <sheetName val="T__Whudu"/>
      <sheetName val="Time_Schdl"/>
      <sheetName val="Fill_this_out_first___1"/>
      <sheetName val="Bang_ve1"/>
      <sheetName val="Bang_tong_ke1"/>
      <sheetName val="Liet_ke_vat_tu1"/>
      <sheetName val="Local_Cost_Centres1"/>
      <sheetName val="Data_Sheet1"/>
      <sheetName val="Currency_Code1"/>
      <sheetName val="Production_Centre1"/>
      <sheetName val="Project_Groups1"/>
      <sheetName val="SCHEDULLE_(2)1"/>
      <sheetName val="Anal_C_&amp;_F1"/>
      <sheetName val="Cut_&amp;_Fill1"/>
      <sheetName val="RAB_Asrama1"/>
      <sheetName val="T__Whudu1"/>
      <sheetName val="Time_Schdl1"/>
      <sheetName val="SAP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Sheet2"/>
      <sheetName val="Sheet3"/>
      <sheetName val="Sheet4"/>
      <sheetName val="Sheet5"/>
      <sheetName val="XL4Test5"/>
      <sheetName val="Thang02"/>
      <sheetName val="Thang03"/>
      <sheetName val="thang04"/>
      <sheetName val="ch"/>
      <sheetName val="ES-aLL"/>
      <sheetName val="DETAIL"/>
      <sheetName val="BOW"/>
      <sheetName val="Rekap Direct Cost"/>
      <sheetName val="r.tank"/>
      <sheetName val="An_ Beton"/>
      <sheetName val="PROTECTION "/>
      <sheetName val="an. struktur"/>
      <sheetName val="harsat"/>
      <sheetName val="Dashboard"/>
      <sheetName val="Str A"/>
      <sheetName val="Daftar Upah"/>
      <sheetName val="Daftar Harga"/>
      <sheetName val="Subcont"/>
      <sheetName val="BAG_2"/>
      <sheetName val="Foundation"/>
      <sheetName val="bau"/>
      <sheetName val="MAPP"/>
      <sheetName val="rek det 1-3"/>
      <sheetName val="ALEK"/>
      <sheetName val="Sub"/>
      <sheetName val="Steel-Twr"/>
      <sheetName val="MATERIAL+UPAH"/>
      <sheetName val="DAF_2"/>
      <sheetName val="RAB"/>
      <sheetName val="Analisa &amp; Upah"/>
      <sheetName val="Pipe"/>
      <sheetName val="Cont"/>
      <sheetName val="COST"/>
      <sheetName val="Fill_this_out_first___4"/>
      <sheetName val="Bang_ve3"/>
      <sheetName val="Bang_tong_ke3"/>
      <sheetName val="Liet_ke_vat_tu3"/>
      <sheetName val="Local_Cost_Centres3"/>
      <sheetName val="Data_Sheet3"/>
      <sheetName val="Currency_Code3"/>
      <sheetName val="Production_Centre3"/>
      <sheetName val="Project_Groups3"/>
      <sheetName val="SCHEDULLE_(2)3"/>
      <sheetName val="Anal_C_&amp;_F3"/>
      <sheetName val="Cut_&amp;_Fill3"/>
      <sheetName val="RAB_Asrama3"/>
      <sheetName val="T__Whudu3"/>
      <sheetName val="Time_Schdl3"/>
      <sheetName val="h_satuan1"/>
      <sheetName val="REF_ONLY1"/>
      <sheetName val="An__Beton1"/>
      <sheetName val="BQ_SPP1"/>
      <sheetName val="WF_1"/>
      <sheetName val="HRG_BHN1"/>
      <sheetName val="Analisa_Upah_&amp;_Bahan_Plum1"/>
      <sheetName val="FORM_X_COST1"/>
      <sheetName val="Rekap_TamKur1"/>
      <sheetName val="Fill_this_out_first___5"/>
      <sheetName val="Fill_this_out_first___2"/>
      <sheetName val="Bang_ve2"/>
      <sheetName val="Bang_tong_ke2"/>
      <sheetName val="Liet_ke_vat_tu2"/>
      <sheetName val="Local_Cost_Centres2"/>
      <sheetName val="Data_Sheet2"/>
      <sheetName val="Currency_Code2"/>
      <sheetName val="Production_Centre2"/>
      <sheetName val="Project_Groups2"/>
      <sheetName val="SCHEDULLE_(2)2"/>
      <sheetName val="Anal_C_&amp;_F2"/>
      <sheetName val="Cut_&amp;_Fill2"/>
      <sheetName val="RAB_Asrama2"/>
      <sheetName val="T__Whudu2"/>
      <sheetName val="Time_Schdl2"/>
      <sheetName val="h_satuan"/>
      <sheetName val="REF_ONLY"/>
      <sheetName val="An__Beton"/>
      <sheetName val="BQ_SPP"/>
      <sheetName val="WF_"/>
      <sheetName val="HRG_BHN"/>
      <sheetName val="Analisa_Upah_&amp;_Bahan_Plum"/>
      <sheetName val="FORM_X_COST"/>
      <sheetName val="Rekap_TamKur"/>
      <sheetName val="Fill_this_out_first___3"/>
      <sheetName val="name"/>
      <sheetName val="THXM-tr"/>
      <sheetName val="pp3x!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K,DTt5-6"/>
      <sheetName val="K,DTt7-11"/>
      <sheetName val="K,DTt5-6 (2)"/>
      <sheetName val="K,DTt7-11 (2)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SDL"/>
      <sheetName val="toketoanCND MSTS"/>
      <sheetName val="TSKH"/>
      <sheetName val="1"/>
      <sheetName val="Tong_GT_khac_Pbo_v!n_GT"/>
      <sheetName val="1-1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Tinh_CT__x0003__x0000_o_dat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VL_NC_溼_XL_kha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DINH MUC"/>
      <sheetName val="A301"/>
      <sheetName val="cc"/>
      <sheetName val="thau.xls]SAM OTO 1100-20 DN"/>
      <sheetName val="toketoanCLD MSTS"/>
      <sheetName val="KL_dak_Lap_dat"/>
      <sheetName val="KL_cot[thep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vtôiuhoi"/>
      <sheetName val="Chart1"/>
      <sheetName val="TDTH"/>
      <sheetName val=""/>
      <sheetName val="dtxl"/>
      <sheetName val="DANHPHAP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S.UPAH"/>
      <sheetName val="Tinh_CT__x0003_"/>
      <sheetName val="DAF.ALAT"/>
      <sheetName val="4-Basic Price"/>
      <sheetName val="Bhn upah"/>
      <sheetName val="3-DIV2"/>
      <sheetName val="alat"/>
      <sheetName val="anal_hs"/>
      <sheetName val="info"/>
      <sheetName val="Analisa HSP"/>
      <sheetName val="Consumable"/>
      <sheetName val="Equipment"/>
      <sheetName val="Basic Price"/>
      <sheetName val="Labor"/>
      <sheetName val="daffin"/>
      <sheetName val="간접비내역-1"/>
      <sheetName val="Chi_tiet_cot_ph۽"/>
      <sheetName val="upah"/>
      <sheetName val="Material&amp;Alat"/>
      <sheetName val="DB"/>
      <sheetName val="Daf 1"/>
      <sheetName val="90-100-SPACY"/>
      <sheetName val="SAM25-50"/>
      <sheetName val="SAM75"/>
      <sheetName val="nhot1-ES"/>
      <sheetName val="nhot 0,8-ES"/>
      <sheetName val="sen AP 428"/>
      <sheetName val="Daftar Bahan"/>
      <sheetName val="PO2"/>
      <sheetName val="Cash DP Lapangan"/>
      <sheetName val="Cash Wilayah"/>
      <sheetName val="Hutang Lap"/>
      <sheetName val="Hutang-Wil"/>
      <sheetName val="ANALISA ALAT BERAT"/>
      <sheetName val="****00"/>
      <sheetName val="analisa alat"/>
      <sheetName val="Currency Rate"/>
      <sheetName val="TS_Q"/>
      <sheetName val="B.T"/>
      <sheetName val="Analisa -Baku"/>
      <sheetName val="BQNSC"/>
      <sheetName val="Deep Well"/>
      <sheetName val="Pek Luar"/>
      <sheetName val="Mall"/>
      <sheetName val="Parkir"/>
      <sheetName val="boq"/>
      <sheetName val="Escalation Code"/>
      <sheetName val="UMUM"/>
      <sheetName val="HSDALAT"/>
      <sheetName val="bukan PNS"/>
      <sheetName val="basic"/>
      <sheetName val="12mar98 electronic"/>
      <sheetName val="Anal_C_&amp;_F5"/>
      <sheetName val="Cut_&amp;_Fill5"/>
      <sheetName val="RAB_Asrama5"/>
      <sheetName val="T__Whudu5"/>
      <sheetName val="Time_Schdl5"/>
      <sheetName val="Fill_this_out_first___8"/>
      <sheetName val="SCHEDULLE_(2)5"/>
      <sheetName val="Bang_ve5"/>
      <sheetName val="Bang_tong_ke5"/>
      <sheetName val="Liet_ke_vat_tu5"/>
      <sheetName val="h_satuan3"/>
      <sheetName val="REF_ONLY3"/>
      <sheetName val="Rekap_Direct_Cost1"/>
      <sheetName val="WF_3"/>
      <sheetName val="An__Beton4"/>
      <sheetName val="Bhn_upah1"/>
      <sheetName val="4-Basic_Price1"/>
      <sheetName val="Analisa_HSP1"/>
      <sheetName val="Local_Cost_Centres5"/>
      <sheetName val="Data_Sheet5"/>
      <sheetName val="Currency_Code5"/>
      <sheetName val="Production_Centre5"/>
      <sheetName val="Project_Groups5"/>
      <sheetName val="Basic_Price1"/>
      <sheetName val="HRG_BHN3"/>
      <sheetName val="Analisa_Upah_&amp;_Bahan_Plum3"/>
      <sheetName val="BQ_SPP3"/>
      <sheetName val="SoCF_(contract)1"/>
      <sheetName val="Daftar_Bahan1"/>
      <sheetName val="Cash_DP_Lapangan1"/>
      <sheetName val="Cash_Wilayah1"/>
      <sheetName val="Hutang_Lap1"/>
      <sheetName val="S_UPAH1"/>
      <sheetName val="DAF_ALAT1"/>
      <sheetName val="ANALISA_ALAT_BERAT1"/>
      <sheetName val="Currency_Rate1"/>
      <sheetName val="analisa_alat1"/>
      <sheetName val="B_T1"/>
      <sheetName val="Daf_11"/>
      <sheetName val="FORM_X_COST3"/>
      <sheetName val="Analisa_-Baku1"/>
      <sheetName val="Deep_Well1"/>
      <sheetName val="Pek_Luar1"/>
      <sheetName val="Escalation_Code1"/>
      <sheetName val="Rekap_TamKur3"/>
      <sheetName val="Fill_this_out_first___9"/>
      <sheetName val="tong_hop1"/>
      <sheetName val="pp3p_1"/>
      <sheetName val="r_tank1"/>
      <sheetName val="An__Beton5"/>
      <sheetName val="PROTECTION_1"/>
      <sheetName val="an__struktur1"/>
      <sheetName val="Str_A1"/>
      <sheetName val="Daftar_Upah1"/>
      <sheetName val="Daftar_Harga1"/>
      <sheetName val="bukan_PNS1"/>
      <sheetName val="rek_det_1-31"/>
      <sheetName val="Anal_C_&amp;_F4"/>
      <sheetName val="Cut_&amp;_Fill4"/>
      <sheetName val="RAB_Asrama4"/>
      <sheetName val="T__Whudu4"/>
      <sheetName val="Time_Schdl4"/>
      <sheetName val="Fill_this_out_first___6"/>
      <sheetName val="SCHEDULLE_(2)4"/>
      <sheetName val="Bang_ve4"/>
      <sheetName val="Bang_tong_ke4"/>
      <sheetName val="Liet_ke_vat_tu4"/>
      <sheetName val="h_satuan2"/>
      <sheetName val="REF_ONLY2"/>
      <sheetName val="Rekap_Direct_Cost"/>
      <sheetName val="WF_2"/>
      <sheetName val="An__Beton2"/>
      <sheetName val="Bhn_upah"/>
      <sheetName val="4-Basic_Price"/>
      <sheetName val="Analisa_HSP"/>
      <sheetName val="Local_Cost_Centres4"/>
      <sheetName val="Data_Sheet4"/>
      <sheetName val="Currency_Code4"/>
      <sheetName val="Production_Centre4"/>
      <sheetName val="Project_Groups4"/>
      <sheetName val="Basic_Price"/>
      <sheetName val="HRG_BHN2"/>
      <sheetName val="Analisa_Upah_&amp;_Bahan_Plum2"/>
      <sheetName val="BQ_SPP2"/>
      <sheetName val="SoCF_(contract)"/>
      <sheetName val="Daftar_Bahan"/>
      <sheetName val="Cash_DP_Lapangan"/>
      <sheetName val="Cash_Wilayah"/>
      <sheetName val="Hutang_Lap"/>
      <sheetName val="S_UPAH"/>
      <sheetName val="DAF_ALAT"/>
      <sheetName val="ANALISA_ALAT_BERAT"/>
      <sheetName val="analisa_alat"/>
      <sheetName val="Currency_Rate"/>
      <sheetName val="B_T"/>
      <sheetName val="Daf_1"/>
      <sheetName val="FORM_X_COST2"/>
      <sheetName val="Analisa_-Baku"/>
      <sheetName val="Deep_Well"/>
      <sheetName val="Pek_Luar"/>
      <sheetName val="Escalation_Code"/>
      <sheetName val="Rekap_TamKur2"/>
      <sheetName val="Fill_this_out_first___7"/>
      <sheetName val="tong_hop"/>
      <sheetName val="pp3p_"/>
      <sheetName val="r_tank"/>
      <sheetName val="An__Beton3"/>
      <sheetName val="PROTECTION_"/>
      <sheetName val="an__struktur"/>
      <sheetName val="Str_A"/>
      <sheetName val="Daftar_Upah"/>
      <sheetName val="Daftar_Harga"/>
      <sheetName val="bukan_PNS"/>
      <sheetName val="rek_det_1-3"/>
      <sheetName val="12mar98_electronic"/>
      <sheetName val="Analisa_&amp;_Upah"/>
      <sheetName val="12mar98_electronic1"/>
      <sheetName val="Analisa_&amp;_Upah1"/>
      <sheetName val="Anal_C_&amp;_F6"/>
      <sheetName val="Cut_&amp;_Fill6"/>
      <sheetName val="RAB_Asrama6"/>
      <sheetName val="T__Whudu6"/>
      <sheetName val="Time_Schdl6"/>
      <sheetName val="Fill_this_out_first___10"/>
      <sheetName val="SCHEDULLE_(2)6"/>
      <sheetName val="Bang_ve6"/>
      <sheetName val="Bang_tong_ke6"/>
      <sheetName val="Liet_ke_vat_tu6"/>
      <sheetName val="h_satuan4"/>
      <sheetName val="REF_ONLY4"/>
      <sheetName val="Rekap_Direct_Cost2"/>
      <sheetName val="WF_4"/>
      <sheetName val="An__Beton6"/>
      <sheetName val="Bhn_upah2"/>
      <sheetName val="4-Basic_Price2"/>
      <sheetName val="Analisa_HSP2"/>
      <sheetName val="Local_Cost_Centres6"/>
      <sheetName val="Data_Sheet6"/>
      <sheetName val="Currency_Code6"/>
      <sheetName val="Production_Centre6"/>
      <sheetName val="Project_Groups6"/>
      <sheetName val="Basic_Price2"/>
      <sheetName val="HRG_BHN4"/>
      <sheetName val="Analisa_Upah_&amp;_Bahan_Plum4"/>
      <sheetName val="BQ_SPP4"/>
      <sheetName val="SoCF_(contract)2"/>
      <sheetName val="Daftar_Bahan2"/>
      <sheetName val="Cash_DP_Lapangan2"/>
      <sheetName val="Cash_Wilayah2"/>
      <sheetName val="Hutang_Lap2"/>
      <sheetName val="S_UPAH2"/>
      <sheetName val="DAF_ALAT2"/>
      <sheetName val="ANALISA_ALAT_BERAT2"/>
      <sheetName val="Currency_Rate2"/>
      <sheetName val="analisa_alat2"/>
      <sheetName val="B_T2"/>
      <sheetName val="Daf_12"/>
      <sheetName val="FORM_X_COST4"/>
      <sheetName val="Analisa_-Baku2"/>
      <sheetName val="Deep_Well2"/>
      <sheetName val="Pek_Luar2"/>
      <sheetName val="Escalation_Code2"/>
      <sheetName val="Rekap_TamKur4"/>
      <sheetName val="Fill_this_out_first___11"/>
      <sheetName val="tong_hop2"/>
      <sheetName val="pp3p_2"/>
      <sheetName val="r_tank2"/>
      <sheetName val="An__Beton7"/>
      <sheetName val="PROTECTION_2"/>
      <sheetName val="an__struktur2"/>
      <sheetName val="Str_A2"/>
      <sheetName val="Daftar_Upah2"/>
      <sheetName val="Daftar_Harga2"/>
      <sheetName val="bukan_PNS2"/>
      <sheetName val="rek_det_1-32"/>
      <sheetName val="12mar98_electronic2"/>
      <sheetName val="Analisa_&amp;_Upah2"/>
      <sheetName val="Anal_C_&amp;_F7"/>
      <sheetName val="Cut_&amp;_Fill7"/>
      <sheetName val="RAB_Asrama7"/>
      <sheetName val="T__Whudu7"/>
      <sheetName val="Time_Schdl7"/>
      <sheetName val="Fill_this_out_first___12"/>
      <sheetName val="SCHEDULLE_(2)7"/>
      <sheetName val="Bang_ve7"/>
      <sheetName val="Bang_tong_ke7"/>
      <sheetName val="Liet_ke_vat_tu7"/>
      <sheetName val="h_satuan5"/>
      <sheetName val="REF_ONLY5"/>
      <sheetName val="Rekap_Direct_Cost3"/>
      <sheetName val="WF_5"/>
      <sheetName val="An__Beton8"/>
      <sheetName val="Bhn_upah3"/>
      <sheetName val="4-Basic_Price3"/>
      <sheetName val="Analisa_HSP3"/>
      <sheetName val="Local_Cost_Centres7"/>
      <sheetName val="Data_Sheet7"/>
      <sheetName val="Currency_Code7"/>
      <sheetName val="Production_Centre7"/>
      <sheetName val="Project_Groups7"/>
      <sheetName val="Basic_Price3"/>
      <sheetName val="HRG_BHN5"/>
      <sheetName val="Analisa_Upah_&amp;_Bahan_Plum5"/>
      <sheetName val="BQ_SPP5"/>
      <sheetName val="SoCF_(contract)3"/>
      <sheetName val="Daftar_Bahan3"/>
      <sheetName val="Cash_DP_Lapangan3"/>
      <sheetName val="Cash_Wilayah3"/>
      <sheetName val="Hutang_Lap3"/>
      <sheetName val="S_UPAH3"/>
      <sheetName val="DAF_ALAT3"/>
      <sheetName val="ANALISA_ALAT_BERAT3"/>
      <sheetName val="analisa_alat3"/>
      <sheetName val="Currency_Rate3"/>
      <sheetName val="B_T3"/>
      <sheetName val="Daf_13"/>
      <sheetName val="FORM_X_COST5"/>
      <sheetName val="Analisa_-Baku3"/>
      <sheetName val="Deep_Well3"/>
      <sheetName val="Pek_Luar3"/>
      <sheetName val="Escalation_Code3"/>
      <sheetName val="Rekap_TamKur5"/>
      <sheetName val="Fill_this_out_first___13"/>
      <sheetName val="tong_hop3"/>
      <sheetName val="pp3p_3"/>
      <sheetName val="r_tank3"/>
      <sheetName val="An__Beton9"/>
      <sheetName val="PROTECTION_3"/>
      <sheetName val="an__struktur3"/>
      <sheetName val="Str_A3"/>
      <sheetName val="Daftar_Upah3"/>
      <sheetName val="Daftar_Harga3"/>
      <sheetName val="bukan_PNS3"/>
      <sheetName val="rek_det_1-33"/>
      <sheetName val="12mar98_electronic3"/>
      <sheetName val="Analisa_&amp;_Upah3"/>
      <sheetName val="____00"/>
      <sheetName val="Analisa Harga Satuan"/>
      <sheetName val="ESCON"/>
      <sheetName val="dongia (2)"/>
      <sheetName val="giathanh1"/>
      <sheetName val="WS"/>
      <sheetName val="Rekap Addendum"/>
      <sheetName val="Rekap "/>
      <sheetName val="Cor Apt"/>
      <sheetName val="Cover (x)"/>
      <sheetName val="BQ-MEK-MB"/>
      <sheetName val="DAF-5"/>
      <sheetName val="ANalat"/>
      <sheetName val="DFT HRG"/>
      <sheetName val="Peralatan (2)"/>
      <sheetName val="5-Peralatan"/>
      <sheetName val="Kuantitas &amp; Harga"/>
      <sheetName val="Hrg. Sat"/>
      <sheetName val="Contract-Data"/>
      <sheetName val="CASH-lapangan"/>
      <sheetName val="CASH-wILAYAH"/>
      <sheetName val="hutang-lapangan "/>
      <sheetName val="Hutang-WILAYAH"/>
      <sheetName val="@UpahBahan"/>
      <sheetName val="Material Baja"/>
      <sheetName val="A-StdUpah"/>
      <sheetName val="Compare"/>
      <sheetName val="Bank"/>
      <sheetName val="Bunga"/>
      <sheetName val="RAP"/>
      <sheetName val="upah bahan"/>
      <sheetName val="COA-17"/>
      <sheetName val="3-DIV3"/>
      <sheetName val="Cash in"/>
      <sheetName val="HM.MEK."/>
      <sheetName val="Factor"/>
      <sheetName val="KODE"/>
      <sheetName val="Schedule"/>
      <sheetName val="Penwrn"/>
      <sheetName val="div7"/>
      <sheetName val="Sch Total"/>
      <sheetName val="MasterMksAgst07"/>
      <sheetName val="ANALISA "/>
      <sheetName val="Progress"/>
      <sheetName val="Direct Cost"/>
      <sheetName val="Analisa ME "/>
      <sheetName val="Inputs"/>
      <sheetName val="Cont-Print"/>
      <sheetName val="HOLDING-TB"/>
      <sheetName val="Core Drill"/>
    </sheetNames>
    <sheetDataSet>
      <sheetData sheetId="0">
        <row r="6">
          <cell r="C6">
            <v>1.5644349070100143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 refreshError="1"/>
      <sheetData sheetId="496" refreshError="1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 refreshError="1"/>
      <sheetData sheetId="658"/>
      <sheetData sheetId="659" refreshError="1"/>
      <sheetData sheetId="660" refreshError="1"/>
      <sheetData sheetId="661" refreshError="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 refreshError="1"/>
      <sheetData sheetId="977"/>
      <sheetData sheetId="978"/>
      <sheetData sheetId="979"/>
      <sheetData sheetId="980" refreshError="1"/>
      <sheetData sheetId="981"/>
      <sheetData sheetId="982"/>
      <sheetData sheetId="983"/>
      <sheetData sheetId="984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uter"/>
      <sheetName val="F&amp;F"/>
      <sheetName val="Off Equip"/>
      <sheetName val="Equip"/>
      <sheetName val="Dialer"/>
      <sheetName val="sumdepn01"/>
      <sheetName val="Depn (Jan-Apr)"/>
      <sheetName val="Jour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C1">
            <v>36892</v>
          </cell>
        </row>
        <row r="2">
          <cell r="AC2">
            <v>37256</v>
          </cell>
        </row>
        <row r="11">
          <cell r="C11">
            <v>3</v>
          </cell>
        </row>
      </sheetData>
      <sheetData sheetId="6" refreshError="1"/>
      <sheetData sheetId="7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Du_lieu"/>
      <sheetName val="Analisa"/>
      <sheetName val="DAF-2"/>
    </sheetNames>
    <sheetDataSet>
      <sheetData sheetId="0"/>
      <sheetData sheetId="1"/>
      <sheetData sheetId="2">
        <row r="9">
          <cell r="N9">
            <v>118182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 isi"/>
      <sheetName val="Subholding Petikemas"/>
      <sheetName val="Subholding Petikemas (USD)"/>
      <sheetName val="Subholding Non Petikemas"/>
      <sheetName val="Subholding Non Petikemas (USD)"/>
      <sheetName val="Subholding Logistik"/>
      <sheetName val="Subholding Logistik (USD)"/>
      <sheetName val="Subholding Jasa Maritim"/>
      <sheetName val="Subholding Jasa Maritim (USD)"/>
      <sheetName val="Corporate Action"/>
      <sheetName val="LIST "/>
      <sheetName val="COA Okto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Kantor Pusat</v>
          </cell>
          <cell r="D2" t="str">
            <v>Pendapatan Usaha</v>
          </cell>
        </row>
        <row r="3">
          <cell r="B3" t="str">
            <v>Belawan</v>
          </cell>
          <cell r="D3" t="str">
            <v>Biaya Usaha</v>
          </cell>
        </row>
        <row r="4">
          <cell r="B4" t="str">
            <v>Dumai</v>
          </cell>
          <cell r="D4" t="str">
            <v>Pendapatan Keuangan</v>
          </cell>
        </row>
        <row r="5">
          <cell r="B5" t="str">
            <v>TPK Belawan</v>
          </cell>
          <cell r="D5" t="str">
            <v>Beban Keuangan</v>
          </cell>
        </row>
        <row r="6">
          <cell r="B6" t="str">
            <v>Pekanbaru</v>
          </cell>
          <cell r="D6" t="str">
            <v>Pendapatan Operasi Lainnya</v>
          </cell>
        </row>
        <row r="7">
          <cell r="B7" t="str">
            <v>Tj. Pinang</v>
          </cell>
          <cell r="D7" t="str">
            <v>Beban Operasi Lainnya</v>
          </cell>
        </row>
        <row r="8">
          <cell r="B8" t="str">
            <v>Tj. Balai Karimun</v>
          </cell>
        </row>
        <row r="9">
          <cell r="B9" t="str">
            <v>Kuala Tanjung</v>
          </cell>
        </row>
        <row r="10">
          <cell r="B10" t="str">
            <v>Batam</v>
          </cell>
        </row>
        <row r="11">
          <cell r="B11" t="str">
            <v>Sei Pakning</v>
          </cell>
        </row>
        <row r="12">
          <cell r="B12" t="str">
            <v>Sibolga</v>
          </cell>
        </row>
        <row r="13">
          <cell r="B13" t="str">
            <v>Malahayati</v>
          </cell>
        </row>
        <row r="14">
          <cell r="B14" t="str">
            <v>Lhokseumawe</v>
          </cell>
        </row>
        <row r="15">
          <cell r="B15" t="str">
            <v>Tj. Balai Asahan</v>
          </cell>
        </row>
        <row r="16">
          <cell r="B16" t="str">
            <v>Tembilahan</v>
          </cell>
        </row>
        <row r="17">
          <cell r="B17" t="str">
            <v>Gunung Sitoli</v>
          </cell>
        </row>
        <row r="18">
          <cell r="B18" t="str">
            <v>Cabang Tanjung Priok</v>
          </cell>
        </row>
        <row r="19">
          <cell r="B19" t="str">
            <v>Cabang Panjang</v>
          </cell>
        </row>
        <row r="20">
          <cell r="B20" t="str">
            <v>Cabang Teluk Bayur</v>
          </cell>
        </row>
        <row r="21">
          <cell r="B21" t="str">
            <v>Cabang Palembang</v>
          </cell>
        </row>
        <row r="22">
          <cell r="B22" t="str">
            <v>Cabang Pontianak</v>
          </cell>
        </row>
        <row r="23">
          <cell r="B23" t="str">
            <v>Cabang Cirebon</v>
          </cell>
        </row>
        <row r="24">
          <cell r="B24" t="str">
            <v xml:space="preserve">Cabang Sunda Kelapa </v>
          </cell>
        </row>
        <row r="25">
          <cell r="B25" t="str">
            <v>Cabang Banten</v>
          </cell>
        </row>
        <row r="26">
          <cell r="B26" t="str">
            <v>Cabang Bengkulu</v>
          </cell>
        </row>
        <row r="27">
          <cell r="B27" t="str">
            <v>Cabang Jambi</v>
          </cell>
        </row>
        <row r="28">
          <cell r="B28" t="str">
            <v>Cabang Pangkalbalam</v>
          </cell>
        </row>
        <row r="29">
          <cell r="B29" t="str">
            <v>Cabang Tanjung Pandan</v>
          </cell>
        </row>
        <row r="30">
          <cell r="B30" t="str">
            <v>Regional Jatim</v>
          </cell>
        </row>
        <row r="31">
          <cell r="B31" t="str">
            <v>Terminal Nilam Mirah</v>
          </cell>
        </row>
        <row r="32">
          <cell r="B32" t="str">
            <v>Terminal Jamrud</v>
          </cell>
        </row>
        <row r="33">
          <cell r="B33" t="str">
            <v>Terminal Kalimas</v>
          </cell>
        </row>
        <row r="34">
          <cell r="B34" t="str">
            <v>Teluk Lamong</v>
          </cell>
        </row>
        <row r="35">
          <cell r="B35" t="str">
            <v>Alur Pelayaran Barat Surabaya</v>
          </cell>
        </row>
        <row r="36">
          <cell r="B36" t="str">
            <v>Terminal Gresik</v>
          </cell>
        </row>
        <row r="37">
          <cell r="B37" t="str">
            <v>Terminal Tg. Tembaga</v>
          </cell>
        </row>
        <row r="38">
          <cell r="B38" t="str">
            <v>Terminal Tanjung Wangi</v>
          </cell>
        </row>
        <row r="39">
          <cell r="B39" t="str">
            <v>Regional Jateng</v>
          </cell>
        </row>
        <row r="40">
          <cell r="B40" t="str">
            <v>Terminal Tanjung Emas</v>
          </cell>
        </row>
        <row r="41">
          <cell r="B41" t="str">
            <v>Terminal Tegal</v>
          </cell>
        </row>
        <row r="42">
          <cell r="B42" t="str">
            <v>Terminal Tanjung Intan</v>
          </cell>
        </row>
        <row r="43">
          <cell r="B43" t="str">
            <v>Regional Bali Nusra</v>
          </cell>
        </row>
        <row r="44">
          <cell r="B44" t="str">
            <v>Terminal Benoa</v>
          </cell>
        </row>
        <row r="45">
          <cell r="B45" t="str">
            <v>Terminal Celukan Bawang</v>
          </cell>
        </row>
        <row r="46">
          <cell r="B46" t="str">
            <v>Terminal Lembar</v>
          </cell>
        </row>
        <row r="47">
          <cell r="B47" t="str">
            <v>Terminal Bima</v>
          </cell>
        </row>
        <row r="48">
          <cell r="B48" t="str">
            <v>Terminal Badas</v>
          </cell>
        </row>
        <row r="49">
          <cell r="B49" t="str">
            <v>Terminal Maumere</v>
          </cell>
        </row>
        <row r="50">
          <cell r="B50" t="str">
            <v>Terminal Kupang</v>
          </cell>
        </row>
        <row r="51">
          <cell r="B51" t="str">
            <v>Terminal Kupang</v>
          </cell>
        </row>
        <row r="52">
          <cell r="B52" t="str">
            <v>Terminal Waingapu</v>
          </cell>
        </row>
        <row r="53">
          <cell r="B53" t="str">
            <v>Terminal Kalabahi</v>
          </cell>
        </row>
        <row r="54">
          <cell r="B54" t="str">
            <v>Terminal Labuan Bajo</v>
          </cell>
        </row>
        <row r="55">
          <cell r="B55" t="str">
            <v>Regional Kalimantan</v>
          </cell>
        </row>
        <row r="56">
          <cell r="B56" t="str">
            <v>Terminal Tpkb</v>
          </cell>
        </row>
        <row r="57">
          <cell r="B57" t="str">
            <v>Terminal Trisakti</v>
          </cell>
        </row>
        <row r="58">
          <cell r="B58" t="str">
            <v>Terminal Kotabaru</v>
          </cell>
        </row>
        <row r="59">
          <cell r="B59" t="str">
            <v>Terminal Batulicin</v>
          </cell>
        </row>
        <row r="60">
          <cell r="B60" t="str">
            <v>Terminal  Bagendang</v>
          </cell>
        </row>
        <row r="61">
          <cell r="B61" t="str">
            <v>Terminal Bumiharjo</v>
          </cell>
        </row>
        <row r="62">
          <cell r="B62" t="str">
            <v>Cabang Makassar</v>
          </cell>
        </row>
        <row r="63">
          <cell r="B63" t="str">
            <v>Terminal Petikemas Makassar</v>
          </cell>
        </row>
        <row r="64">
          <cell r="B64" t="str">
            <v>Cabang Samarinda</v>
          </cell>
        </row>
        <row r="65">
          <cell r="B65" t="str">
            <v>Cabang Balikpapan</v>
          </cell>
        </row>
        <row r="66">
          <cell r="B66" t="str">
            <v>Cabang Bitung</v>
          </cell>
        </row>
        <row r="67">
          <cell r="B67" t="str">
            <v>TPB</v>
          </cell>
        </row>
        <row r="68">
          <cell r="B68" t="str">
            <v>Cabang Ambon</v>
          </cell>
        </row>
        <row r="69">
          <cell r="B69" t="str">
            <v>Cabang Sorong</v>
          </cell>
        </row>
        <row r="70">
          <cell r="B70" t="str">
            <v>Cabang Jayapura</v>
          </cell>
        </row>
        <row r="71">
          <cell r="B71" t="str">
            <v>Cabang Tarakan</v>
          </cell>
        </row>
        <row r="72">
          <cell r="B72" t="str">
            <v>Cabang Pantoloan</v>
          </cell>
        </row>
        <row r="73">
          <cell r="B73" t="str">
            <v>Cabang Ternate</v>
          </cell>
        </row>
        <row r="74">
          <cell r="B74" t="str">
            <v>Cabang Kendari</v>
          </cell>
        </row>
        <row r="75">
          <cell r="B75" t="str">
            <v>Cabang Bontang &amp; Lhoktuan</v>
          </cell>
        </row>
        <row r="76">
          <cell r="B76" t="str">
            <v>Cabang ParePare</v>
          </cell>
        </row>
        <row r="77">
          <cell r="B77" t="str">
            <v>Cabang Biak</v>
          </cell>
        </row>
        <row r="78">
          <cell r="B78" t="str">
            <v>Cabang Merauke</v>
          </cell>
        </row>
        <row r="79">
          <cell r="B79" t="str">
            <v>Cabang Manokwari</v>
          </cell>
        </row>
        <row r="80">
          <cell r="B80" t="str">
            <v>Cabang Nunukan</v>
          </cell>
        </row>
        <row r="81">
          <cell r="B81" t="str">
            <v>Cabang Tanjung Redep</v>
          </cell>
        </row>
        <row r="82">
          <cell r="B82" t="str">
            <v>Cabang Gorontalo</v>
          </cell>
        </row>
        <row r="83">
          <cell r="B83" t="str">
            <v>Cabang FakFak</v>
          </cell>
        </row>
        <row r="84">
          <cell r="B84" t="str">
            <v>Cabang ToliToli</v>
          </cell>
        </row>
        <row r="85">
          <cell r="B85" t="str">
            <v>Cabang Manado</v>
          </cell>
        </row>
        <row r="86">
          <cell r="B86" t="str">
            <v>Cabang UPK Sengata</v>
          </cell>
        </row>
        <row r="87">
          <cell r="B87" t="str">
            <v>SBU Pelayanan Kapal</v>
          </cell>
        </row>
        <row r="88">
          <cell r="B88" t="str">
            <v>PT Pelindo Petikemas</v>
          </cell>
        </row>
        <row r="89">
          <cell r="B89" t="str">
            <v>PT Pelindo Multi Terminal</v>
          </cell>
        </row>
        <row r="90">
          <cell r="B90" t="str">
            <v>PT Pelindo Solusi Logistik</v>
          </cell>
        </row>
        <row r="91">
          <cell r="B91" t="str">
            <v>PT Pelindo Jasa Maritim</v>
          </cell>
        </row>
        <row r="92">
          <cell r="B92" t="str">
            <v>PT ILCS</v>
          </cell>
        </row>
        <row r="93">
          <cell r="B93" t="str">
            <v>PT EDII</v>
          </cell>
        </row>
        <row r="94">
          <cell r="B94" t="str">
            <v>PT PII</v>
          </cell>
        </row>
        <row r="95">
          <cell r="B95" t="str">
            <v>PT PMLI</v>
          </cell>
        </row>
        <row r="96">
          <cell r="B96" t="str">
            <v>PT TPK KOJA</v>
          </cell>
        </row>
        <row r="97">
          <cell r="B97" t="str">
            <v>PT Pelindo Daya Sejahtera</v>
          </cell>
        </row>
        <row r="98">
          <cell r="B98" t="str">
            <v>PT Prima Husada Cipta Meda</v>
          </cell>
        </row>
      </sheetData>
      <sheetData sheetId="1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-cost"/>
      <sheetName val="pc-unit"/>
      <sheetName val="ts-unit"/>
      <sheetName val="ts-cost"/>
      <sheetName val="msmpbl-unit"/>
      <sheetName val="msmpbl-cost"/>
      <sheetName val="mine-unit"/>
      <sheetName val="mine-cost"/>
      <sheetName val="sv-unit"/>
      <sheetName val="sv-cost"/>
      <sheetName val="ms-cost"/>
      <sheetName val="MINING"/>
      <sheetName val="cpp-unit"/>
      <sheetName val="CPP"/>
      <sheetName val="General Affair"/>
      <sheetName val="ga-unit"/>
      <sheetName val="ga-cost"/>
      <sheetName val="F17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1">
          <cell r="A11">
            <v>1</v>
          </cell>
          <cell r="B11" t="str">
            <v>010</v>
          </cell>
          <cell r="G11" t="str">
            <v>Salaries &amp; Wages</v>
          </cell>
        </row>
        <row r="12">
          <cell r="A12">
            <v>2</v>
          </cell>
          <cell r="C12" t="str">
            <v>0</v>
          </cell>
          <cell r="D12" t="str">
            <v>0</v>
          </cell>
          <cell r="E12">
            <v>1</v>
          </cell>
          <cell r="F12">
            <v>0</v>
          </cell>
          <cell r="H12" t="str">
            <v>Salaries of Permanent Employee</v>
          </cell>
        </row>
        <row r="13">
          <cell r="A13">
            <v>3</v>
          </cell>
          <cell r="H13" t="str">
            <v>Grade I - III</v>
          </cell>
        </row>
        <row r="14">
          <cell r="A14">
            <v>4</v>
          </cell>
        </row>
        <row r="15">
          <cell r="A15">
            <v>5</v>
          </cell>
          <cell r="H15" t="str">
            <v>Grade IV - up</v>
          </cell>
        </row>
        <row r="16">
          <cell r="A16">
            <v>6</v>
          </cell>
        </row>
        <row r="17">
          <cell r="A17">
            <v>7</v>
          </cell>
          <cell r="C17" t="str">
            <v>0</v>
          </cell>
          <cell r="D17" t="str">
            <v>0</v>
          </cell>
          <cell r="E17">
            <v>1</v>
          </cell>
          <cell r="F17">
            <v>6</v>
          </cell>
          <cell r="H17" t="str">
            <v>Salaries of Daily Labor</v>
          </cell>
        </row>
        <row r="18">
          <cell r="A18">
            <v>8</v>
          </cell>
        </row>
        <row r="19">
          <cell r="A19">
            <v>9</v>
          </cell>
          <cell r="C19" t="str">
            <v>0</v>
          </cell>
          <cell r="D19" t="str">
            <v>0</v>
          </cell>
          <cell r="E19">
            <v>2</v>
          </cell>
          <cell r="F19">
            <v>0</v>
          </cell>
          <cell r="H19" t="str">
            <v>Overtime</v>
          </cell>
        </row>
        <row r="20">
          <cell r="A20">
            <v>10</v>
          </cell>
          <cell r="C20" t="str">
            <v>0</v>
          </cell>
          <cell r="D20" t="str">
            <v>0</v>
          </cell>
          <cell r="E20">
            <v>4</v>
          </cell>
          <cell r="F20">
            <v>0</v>
          </cell>
          <cell r="H20" t="str">
            <v>Medical</v>
          </cell>
        </row>
        <row r="21">
          <cell r="A21">
            <v>11</v>
          </cell>
          <cell r="C21" t="str">
            <v>0</v>
          </cell>
          <cell r="D21" t="str">
            <v>0</v>
          </cell>
          <cell r="E21">
            <v>4</v>
          </cell>
          <cell r="F21">
            <v>5</v>
          </cell>
          <cell r="H21" t="str">
            <v>Hospitalization</v>
          </cell>
        </row>
        <row r="22">
          <cell r="A22">
            <v>12</v>
          </cell>
          <cell r="C22" t="str">
            <v>0</v>
          </cell>
          <cell r="D22" t="str">
            <v>0</v>
          </cell>
          <cell r="E22">
            <v>5</v>
          </cell>
          <cell r="F22">
            <v>2</v>
          </cell>
          <cell r="H22" t="str">
            <v>Meals Allowances</v>
          </cell>
        </row>
        <row r="23">
          <cell r="A23">
            <v>13</v>
          </cell>
          <cell r="B23" t="str">
            <v>020</v>
          </cell>
          <cell r="G23" t="str">
            <v>Labor Related Cost</v>
          </cell>
        </row>
        <row r="24">
          <cell r="A24">
            <v>14</v>
          </cell>
          <cell r="C24" t="str">
            <v>0</v>
          </cell>
          <cell r="D24">
            <v>2</v>
          </cell>
          <cell r="E24">
            <v>4</v>
          </cell>
          <cell r="F24">
            <v>0</v>
          </cell>
          <cell r="H24" t="str">
            <v>Recreation &amp; Sport</v>
          </cell>
        </row>
        <row r="25">
          <cell r="A25">
            <v>15</v>
          </cell>
          <cell r="C25" t="str">
            <v>0</v>
          </cell>
          <cell r="D25">
            <v>2</v>
          </cell>
          <cell r="E25">
            <v>5</v>
          </cell>
          <cell r="F25">
            <v>0</v>
          </cell>
          <cell r="H25" t="str">
            <v>Employee Donation</v>
          </cell>
        </row>
        <row r="26">
          <cell r="A26">
            <v>16</v>
          </cell>
          <cell r="C26" t="str">
            <v>0</v>
          </cell>
          <cell r="D26">
            <v>2</v>
          </cell>
          <cell r="E26">
            <v>7</v>
          </cell>
          <cell r="F26">
            <v>0</v>
          </cell>
          <cell r="H26" t="str">
            <v>Groceries</v>
          </cell>
        </row>
        <row r="27">
          <cell r="A27">
            <v>17</v>
          </cell>
          <cell r="C27" t="str">
            <v>0</v>
          </cell>
          <cell r="D27">
            <v>2</v>
          </cell>
          <cell r="E27">
            <v>9</v>
          </cell>
          <cell r="F27">
            <v>0</v>
          </cell>
          <cell r="H27" t="str">
            <v>Others Employee Welfare</v>
          </cell>
        </row>
        <row r="28">
          <cell r="A28">
            <v>18</v>
          </cell>
          <cell r="B28" t="str">
            <v>030</v>
          </cell>
          <cell r="G28" t="str">
            <v>Entertainment &amp; Representation</v>
          </cell>
        </row>
        <row r="29">
          <cell r="A29">
            <v>19</v>
          </cell>
          <cell r="B29" t="str">
            <v>040</v>
          </cell>
          <cell r="G29" t="str">
            <v>Travelling Expenses</v>
          </cell>
        </row>
        <row r="30">
          <cell r="A30">
            <v>20</v>
          </cell>
          <cell r="H30" t="str">
            <v>Grade I - III</v>
          </cell>
        </row>
        <row r="31">
          <cell r="A31">
            <v>21</v>
          </cell>
        </row>
        <row r="32">
          <cell r="A32">
            <v>22</v>
          </cell>
          <cell r="H32" t="str">
            <v>Grade IV - up</v>
          </cell>
        </row>
        <row r="33">
          <cell r="A33">
            <v>23</v>
          </cell>
          <cell r="I33" t="str">
            <v>TK</v>
          </cell>
        </row>
        <row r="34">
          <cell r="A34">
            <v>24</v>
          </cell>
        </row>
        <row r="35">
          <cell r="A35">
            <v>25</v>
          </cell>
          <cell r="I35" t="str">
            <v>K/0</v>
          </cell>
        </row>
        <row r="36">
          <cell r="A36">
            <v>26</v>
          </cell>
        </row>
        <row r="37">
          <cell r="A37">
            <v>27</v>
          </cell>
          <cell r="I37" t="str">
            <v>K/1</v>
          </cell>
        </row>
        <row r="38">
          <cell r="A38">
            <v>28</v>
          </cell>
        </row>
        <row r="39">
          <cell r="A39">
            <v>29</v>
          </cell>
          <cell r="I39" t="str">
            <v>K/2</v>
          </cell>
        </row>
        <row r="40">
          <cell r="A40">
            <v>30</v>
          </cell>
        </row>
        <row r="41">
          <cell r="A41">
            <v>31</v>
          </cell>
          <cell r="I41" t="str">
            <v>K/3</v>
          </cell>
        </row>
        <row r="42">
          <cell r="A42">
            <v>32</v>
          </cell>
        </row>
        <row r="43">
          <cell r="A43">
            <v>33</v>
          </cell>
          <cell r="B43" t="str">
            <v>045</v>
          </cell>
          <cell r="G43" t="str">
            <v>Business Trips</v>
          </cell>
        </row>
        <row r="44">
          <cell r="A44">
            <v>34</v>
          </cell>
          <cell r="B44" t="str">
            <v>050</v>
          </cell>
          <cell r="G44" t="str">
            <v>Repair &amp; Maintenance</v>
          </cell>
          <cell r="W44">
            <v>0</v>
          </cell>
        </row>
        <row r="45">
          <cell r="A45">
            <v>35</v>
          </cell>
          <cell r="C45" t="str">
            <v>0</v>
          </cell>
          <cell r="D45">
            <v>5</v>
          </cell>
          <cell r="E45">
            <v>1</v>
          </cell>
          <cell r="F45">
            <v>0</v>
          </cell>
          <cell r="H45" t="str">
            <v>Repair &amp; Maintenance</v>
          </cell>
          <cell r="W45">
            <v>0</v>
          </cell>
        </row>
        <row r="46">
          <cell r="A46">
            <v>36</v>
          </cell>
          <cell r="I46" t="str">
            <v>Accu 70 AH dan kepala Accu</v>
          </cell>
          <cell r="J46" t="str">
            <v>pcs</v>
          </cell>
          <cell r="K46">
            <v>1</v>
          </cell>
          <cell r="W46">
            <v>1</v>
          </cell>
        </row>
        <row r="47">
          <cell r="A47">
            <v>37</v>
          </cell>
          <cell r="I47" t="str">
            <v>Acytelin</v>
          </cell>
          <cell r="J47" t="str">
            <v>btl</v>
          </cell>
          <cell r="K47">
            <v>4</v>
          </cell>
          <cell r="L47">
            <v>4</v>
          </cell>
          <cell r="M47">
            <v>4</v>
          </cell>
          <cell r="N47">
            <v>4</v>
          </cell>
          <cell r="O47">
            <v>4</v>
          </cell>
          <cell r="P47">
            <v>5</v>
          </cell>
          <cell r="Q47">
            <v>5</v>
          </cell>
          <cell r="R47">
            <v>5</v>
          </cell>
          <cell r="S47">
            <v>5</v>
          </cell>
          <cell r="T47">
            <v>5</v>
          </cell>
          <cell r="U47">
            <v>5</v>
          </cell>
          <cell r="V47">
            <v>5</v>
          </cell>
          <cell r="W47">
            <v>55</v>
          </cell>
        </row>
        <row r="48">
          <cell r="A48">
            <v>38</v>
          </cell>
          <cell r="I48" t="str">
            <v>Amplas kasar no. 1</v>
          </cell>
          <cell r="J48" t="str">
            <v>lbr</v>
          </cell>
          <cell r="K48">
            <v>15</v>
          </cell>
          <cell r="O48">
            <v>15</v>
          </cell>
          <cell r="S48">
            <v>15</v>
          </cell>
          <cell r="W48">
            <v>45</v>
          </cell>
        </row>
        <row r="49">
          <cell r="A49">
            <v>39</v>
          </cell>
          <cell r="I49" t="str">
            <v xml:space="preserve">Amplas kasar no.3 </v>
          </cell>
          <cell r="J49" t="str">
            <v>lbr</v>
          </cell>
          <cell r="K49">
            <v>15</v>
          </cell>
          <cell r="O49">
            <v>15</v>
          </cell>
          <cell r="S49">
            <v>15</v>
          </cell>
          <cell r="W49">
            <v>45</v>
          </cell>
        </row>
        <row r="50">
          <cell r="A50">
            <v>40</v>
          </cell>
          <cell r="I50" t="str">
            <v xml:space="preserve">Anti size lubricant </v>
          </cell>
          <cell r="J50" t="str">
            <v>can</v>
          </cell>
          <cell r="K50">
            <v>4</v>
          </cell>
          <cell r="M50">
            <v>4</v>
          </cell>
          <cell r="O50">
            <v>4</v>
          </cell>
          <cell r="Q50">
            <v>4</v>
          </cell>
          <cell r="S50">
            <v>4</v>
          </cell>
          <cell r="U50">
            <v>4</v>
          </cell>
          <cell r="W50">
            <v>24</v>
          </cell>
        </row>
        <row r="51">
          <cell r="A51">
            <v>41</v>
          </cell>
          <cell r="I51" t="str">
            <v>Ball Valve 3/4" inchi merk Kitz</v>
          </cell>
          <cell r="J51" t="str">
            <v>pcs</v>
          </cell>
          <cell r="K51">
            <v>3</v>
          </cell>
          <cell r="P51">
            <v>2</v>
          </cell>
          <cell r="W51">
            <v>5</v>
          </cell>
        </row>
        <row r="52">
          <cell r="A52">
            <v>42</v>
          </cell>
          <cell r="I52" t="str">
            <v>Ball valve 1.5 inchi merk Kitz</v>
          </cell>
          <cell r="J52" t="str">
            <v>pcs</v>
          </cell>
          <cell r="K52">
            <v>3</v>
          </cell>
          <cell r="P52">
            <v>3</v>
          </cell>
          <cell r="W52">
            <v>6</v>
          </cell>
        </row>
        <row r="53">
          <cell r="A53">
            <v>43</v>
          </cell>
          <cell r="I53" t="str">
            <v>Battery Cleaner</v>
          </cell>
          <cell r="J53" t="str">
            <v>can</v>
          </cell>
          <cell r="K53">
            <v>2</v>
          </cell>
          <cell r="L53">
            <v>2</v>
          </cell>
          <cell r="M53">
            <v>2</v>
          </cell>
          <cell r="N53">
            <v>2</v>
          </cell>
          <cell r="O53">
            <v>2</v>
          </cell>
          <cell r="P53">
            <v>2</v>
          </cell>
          <cell r="Q53">
            <v>2</v>
          </cell>
          <cell r="R53">
            <v>2</v>
          </cell>
          <cell r="S53">
            <v>2</v>
          </cell>
          <cell r="T53">
            <v>2</v>
          </cell>
          <cell r="U53">
            <v>2</v>
          </cell>
          <cell r="V53">
            <v>2</v>
          </cell>
          <cell r="W53">
            <v>24</v>
          </cell>
        </row>
        <row r="54">
          <cell r="A54">
            <v>44</v>
          </cell>
          <cell r="I54" t="str">
            <v>Batu Gerinda  8"</v>
          </cell>
          <cell r="J54" t="str">
            <v>pcs</v>
          </cell>
          <cell r="K54">
            <v>10</v>
          </cell>
          <cell r="L54">
            <v>10</v>
          </cell>
          <cell r="M54">
            <v>10</v>
          </cell>
          <cell r="N54">
            <v>10</v>
          </cell>
          <cell r="O54">
            <v>10</v>
          </cell>
          <cell r="P54">
            <v>15</v>
          </cell>
          <cell r="Q54">
            <v>15</v>
          </cell>
          <cell r="R54">
            <v>15</v>
          </cell>
          <cell r="S54">
            <v>15</v>
          </cell>
          <cell r="T54">
            <v>15</v>
          </cell>
          <cell r="U54">
            <v>15</v>
          </cell>
          <cell r="V54">
            <v>10</v>
          </cell>
          <cell r="W54">
            <v>150</v>
          </cell>
        </row>
        <row r="55">
          <cell r="A55">
            <v>45</v>
          </cell>
          <cell r="I55" t="str">
            <v>Bearing 6203 Z NSK</v>
          </cell>
          <cell r="J55" t="str">
            <v>pcs</v>
          </cell>
          <cell r="K55">
            <v>0</v>
          </cell>
          <cell r="W55">
            <v>0</v>
          </cell>
        </row>
        <row r="56">
          <cell r="A56">
            <v>46</v>
          </cell>
          <cell r="I56" t="str">
            <v>Belt - "V" B54</v>
          </cell>
          <cell r="J56" t="str">
            <v>pcs</v>
          </cell>
          <cell r="K56">
            <v>10</v>
          </cell>
          <cell r="P56">
            <v>10</v>
          </cell>
          <cell r="U56">
            <v>10</v>
          </cell>
          <cell r="W56">
            <v>30</v>
          </cell>
        </row>
        <row r="57">
          <cell r="A57">
            <v>47</v>
          </cell>
          <cell r="I57" t="str">
            <v>Belt - "V" SPC 3000</v>
          </cell>
          <cell r="J57" t="str">
            <v>pcs</v>
          </cell>
          <cell r="K57">
            <v>24</v>
          </cell>
          <cell r="N57">
            <v>12</v>
          </cell>
          <cell r="Q57">
            <v>12</v>
          </cell>
          <cell r="T57">
            <v>12</v>
          </cell>
          <cell r="V57">
            <v>6</v>
          </cell>
          <cell r="W57">
            <v>66</v>
          </cell>
        </row>
        <row r="58">
          <cell r="A58">
            <v>48</v>
          </cell>
          <cell r="I58" t="str">
            <v>Besi Profile UNP 125 x 65 x 6 x6000 mm</v>
          </cell>
          <cell r="J58" t="str">
            <v>btg</v>
          </cell>
          <cell r="K58">
            <v>5</v>
          </cell>
          <cell r="P58">
            <v>5</v>
          </cell>
          <cell r="V58">
            <v>15</v>
          </cell>
          <cell r="W58">
            <v>25</v>
          </cell>
        </row>
        <row r="59">
          <cell r="A59">
            <v>49</v>
          </cell>
          <cell r="I59" t="str">
            <v>Besi siku 30 x 30</v>
          </cell>
          <cell r="J59" t="str">
            <v>btg</v>
          </cell>
          <cell r="K59">
            <v>8</v>
          </cell>
          <cell r="L59">
            <v>8</v>
          </cell>
          <cell r="M59">
            <v>8</v>
          </cell>
          <cell r="N59">
            <v>8</v>
          </cell>
          <cell r="O59">
            <v>8</v>
          </cell>
          <cell r="P59">
            <v>8</v>
          </cell>
          <cell r="Q59">
            <v>8</v>
          </cell>
          <cell r="R59">
            <v>8</v>
          </cell>
          <cell r="S59">
            <v>8</v>
          </cell>
          <cell r="T59">
            <v>8</v>
          </cell>
          <cell r="U59">
            <v>8</v>
          </cell>
          <cell r="V59">
            <v>8</v>
          </cell>
          <cell r="W59">
            <v>96</v>
          </cell>
        </row>
        <row r="60">
          <cell r="A60">
            <v>50</v>
          </cell>
          <cell r="I60" t="str">
            <v>Besi siku 50 x 50</v>
          </cell>
          <cell r="J60" t="str">
            <v>btg</v>
          </cell>
          <cell r="K60">
            <v>15</v>
          </cell>
          <cell r="P60">
            <v>15</v>
          </cell>
          <cell r="W60">
            <v>30</v>
          </cell>
        </row>
        <row r="61">
          <cell r="A61">
            <v>51</v>
          </cell>
          <cell r="I61" t="str">
            <v>Besi siku 70x70</v>
          </cell>
          <cell r="J61" t="str">
            <v>btg</v>
          </cell>
          <cell r="K61">
            <v>15</v>
          </cell>
          <cell r="M61">
            <v>5</v>
          </cell>
          <cell r="P61">
            <v>15</v>
          </cell>
          <cell r="Q61">
            <v>5</v>
          </cell>
          <cell r="S61">
            <v>5</v>
          </cell>
          <cell r="U61">
            <v>5</v>
          </cell>
          <cell r="W61">
            <v>50</v>
          </cell>
        </row>
        <row r="62">
          <cell r="A62">
            <v>52</v>
          </cell>
          <cell r="I62" t="str">
            <v>Cat Glotex warna merah</v>
          </cell>
          <cell r="J62" t="str">
            <v>kg</v>
          </cell>
          <cell r="K62">
            <v>2</v>
          </cell>
          <cell r="L62">
            <v>2</v>
          </cell>
          <cell r="M62">
            <v>2</v>
          </cell>
          <cell r="N62">
            <v>2</v>
          </cell>
          <cell r="O62">
            <v>2</v>
          </cell>
          <cell r="P62">
            <v>2</v>
          </cell>
          <cell r="Q62">
            <v>2</v>
          </cell>
          <cell r="R62">
            <v>2</v>
          </cell>
          <cell r="S62">
            <v>2</v>
          </cell>
          <cell r="T62">
            <v>2</v>
          </cell>
          <cell r="U62">
            <v>2</v>
          </cell>
          <cell r="V62">
            <v>2</v>
          </cell>
          <cell r="W62">
            <v>24</v>
          </cell>
        </row>
        <row r="63">
          <cell r="A63">
            <v>53</v>
          </cell>
          <cell r="I63" t="str">
            <v>Cat Glotex warna putih</v>
          </cell>
          <cell r="J63" t="str">
            <v>kg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2</v>
          </cell>
          <cell r="Q63">
            <v>2</v>
          </cell>
          <cell r="R63">
            <v>2</v>
          </cell>
          <cell r="S63">
            <v>2</v>
          </cell>
          <cell r="T63">
            <v>2</v>
          </cell>
          <cell r="U63">
            <v>2</v>
          </cell>
          <cell r="V63">
            <v>2</v>
          </cell>
          <cell r="W63">
            <v>24</v>
          </cell>
        </row>
        <row r="64">
          <cell r="A64">
            <v>54</v>
          </cell>
          <cell r="I64" t="str">
            <v>Cat meni</v>
          </cell>
          <cell r="J64" t="str">
            <v>kg</v>
          </cell>
          <cell r="K64">
            <v>10</v>
          </cell>
          <cell r="O64">
            <v>10</v>
          </cell>
          <cell r="S64">
            <v>10</v>
          </cell>
          <cell r="W64">
            <v>30</v>
          </cell>
        </row>
        <row r="65">
          <cell r="A65">
            <v>55</v>
          </cell>
          <cell r="I65" t="str">
            <v>Cat Minyak Warna Biru ( utk. Pengecatan kontainer MCC )</v>
          </cell>
          <cell r="J65" t="str">
            <v>kg</v>
          </cell>
          <cell r="K65">
            <v>4</v>
          </cell>
          <cell r="L65">
            <v>4</v>
          </cell>
          <cell r="M65">
            <v>4</v>
          </cell>
          <cell r="N65">
            <v>4</v>
          </cell>
          <cell r="O65">
            <v>4</v>
          </cell>
          <cell r="P65">
            <v>4</v>
          </cell>
          <cell r="Q65">
            <v>4</v>
          </cell>
          <cell r="R65">
            <v>4</v>
          </cell>
          <cell r="S65">
            <v>4</v>
          </cell>
          <cell r="T65">
            <v>4</v>
          </cell>
          <cell r="U65">
            <v>4</v>
          </cell>
          <cell r="V65">
            <v>4</v>
          </cell>
          <cell r="W65">
            <v>48</v>
          </cell>
        </row>
        <row r="66">
          <cell r="A66">
            <v>56</v>
          </cell>
          <cell r="I66" t="str">
            <v>Cat Minyak Warna Kuning ( utk. fixed plant )</v>
          </cell>
          <cell r="J66" t="str">
            <v>liter</v>
          </cell>
          <cell r="K66">
            <v>8</v>
          </cell>
          <cell r="L66">
            <v>8</v>
          </cell>
          <cell r="M66">
            <v>8</v>
          </cell>
          <cell r="N66">
            <v>8</v>
          </cell>
          <cell r="O66">
            <v>8</v>
          </cell>
          <cell r="P66">
            <v>8</v>
          </cell>
          <cell r="Q66">
            <v>8</v>
          </cell>
          <cell r="R66">
            <v>8</v>
          </cell>
          <cell r="S66">
            <v>8</v>
          </cell>
          <cell r="T66">
            <v>8</v>
          </cell>
          <cell r="U66">
            <v>8</v>
          </cell>
          <cell r="V66">
            <v>8</v>
          </cell>
          <cell r="W66">
            <v>96</v>
          </cell>
        </row>
        <row r="67">
          <cell r="A67">
            <v>57</v>
          </cell>
          <cell r="I67" t="str">
            <v>Chemical anti karat ( rust remover )</v>
          </cell>
          <cell r="J67" t="str">
            <v>liter</v>
          </cell>
          <cell r="K67">
            <v>15</v>
          </cell>
          <cell r="P67">
            <v>15</v>
          </cell>
          <cell r="V67">
            <v>15</v>
          </cell>
          <cell r="W67">
            <v>45</v>
          </cell>
        </row>
        <row r="68">
          <cell r="A68">
            <v>58</v>
          </cell>
          <cell r="I68" t="str">
            <v>Connector kabel las</v>
          </cell>
          <cell r="J68" t="str">
            <v>pcs</v>
          </cell>
          <cell r="K68">
            <v>5</v>
          </cell>
          <cell r="N68">
            <v>5</v>
          </cell>
          <cell r="Q68">
            <v>5</v>
          </cell>
          <cell r="T68">
            <v>5</v>
          </cell>
          <cell r="W68">
            <v>20</v>
          </cell>
        </row>
        <row r="69">
          <cell r="A69">
            <v>59</v>
          </cell>
          <cell r="I69" t="str">
            <v>Cover Strip ( Ut. Tutup sambungan belting )</v>
          </cell>
          <cell r="J69" t="str">
            <v>roll</v>
          </cell>
          <cell r="K69">
            <v>2</v>
          </cell>
          <cell r="N69">
            <v>2</v>
          </cell>
          <cell r="P69">
            <v>2</v>
          </cell>
          <cell r="S69">
            <v>2</v>
          </cell>
          <cell r="W69">
            <v>8</v>
          </cell>
        </row>
        <row r="70">
          <cell r="A70">
            <v>60</v>
          </cell>
          <cell r="I70" t="str">
            <v>Cutting Tip (  Nozzle )</v>
          </cell>
          <cell r="J70" t="str">
            <v>pcs</v>
          </cell>
          <cell r="K70">
            <v>2</v>
          </cell>
          <cell r="O70">
            <v>2</v>
          </cell>
          <cell r="P70">
            <v>5</v>
          </cell>
          <cell r="R70">
            <v>5</v>
          </cell>
          <cell r="U70">
            <v>5</v>
          </cell>
          <cell r="W70">
            <v>19</v>
          </cell>
        </row>
        <row r="71">
          <cell r="A71">
            <v>61</v>
          </cell>
          <cell r="I71" t="str">
            <v>Duoble nipple</v>
          </cell>
          <cell r="J71" t="str">
            <v>pcs</v>
          </cell>
          <cell r="K71">
            <v>5</v>
          </cell>
          <cell r="P71">
            <v>5</v>
          </cell>
          <cell r="V71">
            <v>5</v>
          </cell>
          <cell r="W71">
            <v>15</v>
          </cell>
        </row>
        <row r="72">
          <cell r="A72">
            <v>62</v>
          </cell>
          <cell r="I72" t="str">
            <v>Danger Tag</v>
          </cell>
          <cell r="J72" t="str">
            <v>lsn</v>
          </cell>
          <cell r="K72">
            <v>4</v>
          </cell>
          <cell r="N72">
            <v>4</v>
          </cell>
          <cell r="Q72">
            <v>5</v>
          </cell>
          <cell r="T72">
            <v>5</v>
          </cell>
          <cell r="V72">
            <v>5</v>
          </cell>
          <cell r="W72">
            <v>23</v>
          </cell>
        </row>
        <row r="73">
          <cell r="A73">
            <v>63</v>
          </cell>
          <cell r="I73" t="str">
            <v>Electric contact cleaner</v>
          </cell>
          <cell r="J73" t="str">
            <v>can</v>
          </cell>
          <cell r="K73">
            <v>3</v>
          </cell>
          <cell r="L73">
            <v>3</v>
          </cell>
          <cell r="M73">
            <v>3</v>
          </cell>
          <cell r="N73">
            <v>3</v>
          </cell>
          <cell r="O73">
            <v>3</v>
          </cell>
          <cell r="P73">
            <v>4</v>
          </cell>
          <cell r="Q73">
            <v>4</v>
          </cell>
          <cell r="R73">
            <v>4</v>
          </cell>
          <cell r="S73">
            <v>4</v>
          </cell>
          <cell r="T73">
            <v>4</v>
          </cell>
          <cell r="U73">
            <v>4</v>
          </cell>
          <cell r="V73">
            <v>4</v>
          </cell>
          <cell r="W73">
            <v>43</v>
          </cell>
        </row>
        <row r="74">
          <cell r="A74">
            <v>64</v>
          </cell>
          <cell r="I74" t="str">
            <v>Electrode Holder 600 Ampere</v>
          </cell>
          <cell r="J74" t="str">
            <v>pcs</v>
          </cell>
          <cell r="K74">
            <v>2</v>
          </cell>
          <cell r="O74">
            <v>1</v>
          </cell>
          <cell r="S74">
            <v>2</v>
          </cell>
          <cell r="V74">
            <v>1</v>
          </cell>
          <cell r="W74">
            <v>6</v>
          </cell>
        </row>
        <row r="75">
          <cell r="A75">
            <v>65</v>
          </cell>
          <cell r="I75" t="str">
            <v>Engsel Pintu dari Plat besi 4 inch</v>
          </cell>
          <cell r="J75" t="str">
            <v>pcs</v>
          </cell>
          <cell r="W75">
            <v>0</v>
          </cell>
        </row>
        <row r="76">
          <cell r="A76">
            <v>66</v>
          </cell>
          <cell r="I76" t="str">
            <v>Filtrate 1 inchi merk Thurtill</v>
          </cell>
          <cell r="J76" t="str">
            <v>pcs</v>
          </cell>
          <cell r="W76">
            <v>0</v>
          </cell>
        </row>
        <row r="77">
          <cell r="A77">
            <v>67</v>
          </cell>
          <cell r="I77" t="str">
            <v>Flow gun 1 inchi</v>
          </cell>
          <cell r="J77" t="str">
            <v>pcs</v>
          </cell>
          <cell r="W77">
            <v>0</v>
          </cell>
        </row>
        <row r="78">
          <cell r="A78">
            <v>68</v>
          </cell>
          <cell r="I78" t="str">
            <v>Gasket TBA 0.8 mm</v>
          </cell>
          <cell r="J78" t="str">
            <v>meter</v>
          </cell>
          <cell r="K78">
            <v>1</v>
          </cell>
          <cell r="W78">
            <v>1</v>
          </cell>
        </row>
        <row r="79">
          <cell r="A79">
            <v>69</v>
          </cell>
          <cell r="I79" t="str">
            <v xml:space="preserve">Gergaji besi 1mata </v>
          </cell>
          <cell r="J79" t="str">
            <v>pcs</v>
          </cell>
          <cell r="K79">
            <v>6</v>
          </cell>
          <cell r="M79">
            <v>6</v>
          </cell>
          <cell r="O79">
            <v>6</v>
          </cell>
          <cell r="Q79">
            <v>6</v>
          </cell>
          <cell r="T79">
            <v>6</v>
          </cell>
          <cell r="V79">
            <v>6</v>
          </cell>
          <cell r="W79">
            <v>36</v>
          </cell>
        </row>
        <row r="80">
          <cell r="A80">
            <v>70</v>
          </cell>
          <cell r="I80" t="str">
            <v>Gerinda tangan</v>
          </cell>
          <cell r="J80" t="str">
            <v>set</v>
          </cell>
          <cell r="W80">
            <v>0</v>
          </cell>
        </row>
        <row r="81">
          <cell r="A81">
            <v>71</v>
          </cell>
          <cell r="I81" t="str">
            <v>Hardener UTR-20</v>
          </cell>
          <cell r="J81" t="str">
            <v>btl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3</v>
          </cell>
          <cell r="R81">
            <v>3</v>
          </cell>
          <cell r="S81">
            <v>3</v>
          </cell>
          <cell r="T81">
            <v>3</v>
          </cell>
          <cell r="U81">
            <v>3</v>
          </cell>
          <cell r="V81">
            <v>3</v>
          </cell>
          <cell r="W81">
            <v>30</v>
          </cell>
        </row>
        <row r="82">
          <cell r="A82">
            <v>72</v>
          </cell>
          <cell r="I82" t="str">
            <v>Hex Socket CSK Head Screw ( Countersunk ) M12</v>
          </cell>
          <cell r="J82" t="str">
            <v>pcs</v>
          </cell>
          <cell r="K82">
            <v>50</v>
          </cell>
          <cell r="L82">
            <v>50</v>
          </cell>
          <cell r="M82">
            <v>50</v>
          </cell>
          <cell r="N82">
            <v>50</v>
          </cell>
          <cell r="O82">
            <v>50</v>
          </cell>
          <cell r="P82">
            <v>50</v>
          </cell>
          <cell r="Q82">
            <v>50</v>
          </cell>
          <cell r="R82">
            <v>50</v>
          </cell>
          <cell r="S82">
            <v>50</v>
          </cell>
          <cell r="T82">
            <v>50</v>
          </cell>
          <cell r="U82">
            <v>50</v>
          </cell>
          <cell r="V82">
            <v>50</v>
          </cell>
          <cell r="W82">
            <v>600</v>
          </cell>
        </row>
        <row r="83">
          <cell r="A83">
            <v>73</v>
          </cell>
          <cell r="I83" t="str">
            <v>Impeler pump S. Suaran, Binungan, Crushing Plant</v>
          </cell>
          <cell r="J83" t="str">
            <v>set</v>
          </cell>
          <cell r="K83">
            <v>2</v>
          </cell>
          <cell r="W83">
            <v>2</v>
          </cell>
        </row>
        <row r="84">
          <cell r="A84">
            <v>74</v>
          </cell>
          <cell r="I84" t="str">
            <v xml:space="preserve">Kabel las serabut 1/2 inchi </v>
          </cell>
          <cell r="J84" t="str">
            <v>meter</v>
          </cell>
          <cell r="K84">
            <v>50</v>
          </cell>
          <cell r="P84">
            <v>50</v>
          </cell>
          <cell r="W84">
            <v>100</v>
          </cell>
        </row>
        <row r="85">
          <cell r="A85">
            <v>75</v>
          </cell>
          <cell r="I85" t="str">
            <v>Kabel roll</v>
          </cell>
          <cell r="J85" t="str">
            <v>15 m</v>
          </cell>
          <cell r="M85">
            <v>1</v>
          </cell>
          <cell r="W85">
            <v>1</v>
          </cell>
        </row>
        <row r="86">
          <cell r="A86">
            <v>76</v>
          </cell>
          <cell r="I86" t="str">
            <v>Kaca las bening ukuran 105 x 50 x 3 mm</v>
          </cell>
          <cell r="J86" t="str">
            <v>pcs</v>
          </cell>
          <cell r="K86">
            <v>2</v>
          </cell>
          <cell r="L86">
            <v>2</v>
          </cell>
          <cell r="M86">
            <v>2</v>
          </cell>
          <cell r="N86">
            <v>2</v>
          </cell>
          <cell r="O86">
            <v>2</v>
          </cell>
          <cell r="P86">
            <v>2</v>
          </cell>
          <cell r="Q86">
            <v>2</v>
          </cell>
          <cell r="R86">
            <v>3</v>
          </cell>
          <cell r="S86">
            <v>3</v>
          </cell>
          <cell r="T86">
            <v>3</v>
          </cell>
          <cell r="U86">
            <v>3</v>
          </cell>
          <cell r="V86">
            <v>3</v>
          </cell>
          <cell r="W86">
            <v>29</v>
          </cell>
        </row>
        <row r="87">
          <cell r="A87">
            <v>77</v>
          </cell>
          <cell r="I87" t="str">
            <v>Kaca las hitam ukuran 105 x 50 x 3 mm</v>
          </cell>
          <cell r="J87" t="str">
            <v>pcs</v>
          </cell>
          <cell r="K87">
            <v>2</v>
          </cell>
          <cell r="L87">
            <v>2</v>
          </cell>
          <cell r="M87">
            <v>2</v>
          </cell>
          <cell r="N87">
            <v>2</v>
          </cell>
          <cell r="O87">
            <v>2</v>
          </cell>
          <cell r="P87">
            <v>2</v>
          </cell>
          <cell r="Q87">
            <v>2</v>
          </cell>
          <cell r="R87">
            <v>3</v>
          </cell>
          <cell r="S87">
            <v>3</v>
          </cell>
          <cell r="T87">
            <v>3</v>
          </cell>
          <cell r="U87">
            <v>3</v>
          </cell>
          <cell r="V87">
            <v>3</v>
          </cell>
          <cell r="W87">
            <v>29</v>
          </cell>
        </row>
        <row r="88">
          <cell r="A88">
            <v>78</v>
          </cell>
          <cell r="I88" t="str">
            <v>Kapur besi</v>
          </cell>
          <cell r="J88" t="str">
            <v>ktk</v>
          </cell>
          <cell r="K88">
            <v>2</v>
          </cell>
          <cell r="M88">
            <v>2</v>
          </cell>
          <cell r="O88">
            <v>2</v>
          </cell>
          <cell r="P88">
            <v>2</v>
          </cell>
          <cell r="Q88">
            <v>2</v>
          </cell>
          <cell r="R88">
            <v>2</v>
          </cell>
          <cell r="S88">
            <v>2</v>
          </cell>
          <cell r="T88">
            <v>2</v>
          </cell>
          <cell r="U88">
            <v>2</v>
          </cell>
          <cell r="V88">
            <v>2</v>
          </cell>
          <cell r="W88">
            <v>20</v>
          </cell>
        </row>
        <row r="89">
          <cell r="A89">
            <v>79</v>
          </cell>
          <cell r="I89" t="str">
            <v>Kawat las Kuningan</v>
          </cell>
          <cell r="J89" t="str">
            <v>meter</v>
          </cell>
          <cell r="K89">
            <v>5</v>
          </cell>
          <cell r="P89">
            <v>5</v>
          </cell>
          <cell r="U89">
            <v>5</v>
          </cell>
          <cell r="W89">
            <v>15</v>
          </cell>
        </row>
        <row r="90">
          <cell r="A90">
            <v>80</v>
          </cell>
          <cell r="I90" t="str">
            <v>Klemp 1/2 inchi</v>
          </cell>
          <cell r="J90" t="str">
            <v>pcs</v>
          </cell>
          <cell r="K90">
            <v>4</v>
          </cell>
          <cell r="P90">
            <v>4</v>
          </cell>
          <cell r="W90">
            <v>8</v>
          </cell>
        </row>
        <row r="91">
          <cell r="A91">
            <v>81</v>
          </cell>
          <cell r="I91" t="str">
            <v>Knee drat dalam galvanis 1 inchi</v>
          </cell>
          <cell r="J91" t="str">
            <v>pcs</v>
          </cell>
          <cell r="K91">
            <v>0</v>
          </cell>
          <cell r="W91">
            <v>0</v>
          </cell>
        </row>
        <row r="92">
          <cell r="A92">
            <v>82</v>
          </cell>
          <cell r="I92" t="str">
            <v>Knee drat dalam Galvanis 1,5 inchi</v>
          </cell>
          <cell r="J92" t="str">
            <v>pcs</v>
          </cell>
          <cell r="K92">
            <v>10</v>
          </cell>
          <cell r="P92">
            <v>5</v>
          </cell>
          <cell r="W92">
            <v>15</v>
          </cell>
        </row>
        <row r="93">
          <cell r="A93">
            <v>83</v>
          </cell>
          <cell r="I93" t="str">
            <v>Kran Pancur 1/2 inchi</v>
          </cell>
          <cell r="J93" t="str">
            <v>pcs</v>
          </cell>
          <cell r="K93">
            <v>0</v>
          </cell>
          <cell r="W93">
            <v>0</v>
          </cell>
        </row>
        <row r="94">
          <cell r="A94">
            <v>84</v>
          </cell>
          <cell r="I94" t="str">
            <v>Kuas 2"</v>
          </cell>
          <cell r="J94" t="str">
            <v>pcs</v>
          </cell>
          <cell r="K94">
            <v>4</v>
          </cell>
          <cell r="L94">
            <v>4</v>
          </cell>
          <cell r="M94">
            <v>4</v>
          </cell>
          <cell r="N94">
            <v>4</v>
          </cell>
          <cell r="O94">
            <v>4</v>
          </cell>
          <cell r="P94">
            <v>4</v>
          </cell>
          <cell r="Q94">
            <v>4</v>
          </cell>
          <cell r="R94">
            <v>4</v>
          </cell>
          <cell r="S94">
            <v>4</v>
          </cell>
          <cell r="T94">
            <v>4</v>
          </cell>
          <cell r="U94">
            <v>4</v>
          </cell>
          <cell r="V94">
            <v>4</v>
          </cell>
          <cell r="W94">
            <v>48</v>
          </cell>
        </row>
        <row r="95">
          <cell r="A95">
            <v>85</v>
          </cell>
          <cell r="I95" t="str">
            <v>Kuas 3 "</v>
          </cell>
          <cell r="J95" t="str">
            <v>pcs</v>
          </cell>
          <cell r="K95">
            <v>2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P95">
            <v>2</v>
          </cell>
          <cell r="Q95">
            <v>2</v>
          </cell>
          <cell r="R95">
            <v>2</v>
          </cell>
          <cell r="S95">
            <v>2</v>
          </cell>
          <cell r="T95">
            <v>2</v>
          </cell>
          <cell r="U95">
            <v>2</v>
          </cell>
          <cell r="V95">
            <v>2</v>
          </cell>
          <cell r="W95">
            <v>24</v>
          </cell>
        </row>
        <row r="96">
          <cell r="A96">
            <v>86</v>
          </cell>
          <cell r="I96" t="str">
            <v>Kunci Gembok Kuningan uk. 2 cm</v>
          </cell>
          <cell r="J96" t="str">
            <v>pcs</v>
          </cell>
          <cell r="K96">
            <v>0</v>
          </cell>
          <cell r="W96">
            <v>0</v>
          </cell>
        </row>
        <row r="97">
          <cell r="A97">
            <v>87</v>
          </cell>
          <cell r="I97" t="str">
            <v>Kunci Gembok Uk 60 mm</v>
          </cell>
          <cell r="J97" t="str">
            <v>pcs</v>
          </cell>
          <cell r="K97">
            <v>0</v>
          </cell>
          <cell r="W97">
            <v>0</v>
          </cell>
        </row>
        <row r="98">
          <cell r="A98">
            <v>88</v>
          </cell>
          <cell r="I98" t="str">
            <v>Lem Belting SC-2000</v>
          </cell>
          <cell r="J98" t="str">
            <v>can</v>
          </cell>
          <cell r="K98">
            <v>4</v>
          </cell>
          <cell r="L98">
            <v>4</v>
          </cell>
          <cell r="M98">
            <v>4</v>
          </cell>
          <cell r="N98">
            <v>4</v>
          </cell>
          <cell r="O98">
            <v>4</v>
          </cell>
          <cell r="P98">
            <v>4</v>
          </cell>
          <cell r="Q98">
            <v>4</v>
          </cell>
          <cell r="R98">
            <v>4</v>
          </cell>
          <cell r="S98">
            <v>4</v>
          </cell>
          <cell r="T98">
            <v>4</v>
          </cell>
          <cell r="U98">
            <v>4</v>
          </cell>
          <cell r="V98">
            <v>4</v>
          </cell>
          <cell r="W98">
            <v>48</v>
          </cell>
        </row>
        <row r="99">
          <cell r="A99">
            <v>89</v>
          </cell>
          <cell r="I99" t="str">
            <v>Majun</v>
          </cell>
          <cell r="J99" t="str">
            <v>kg</v>
          </cell>
          <cell r="K99">
            <v>15</v>
          </cell>
          <cell r="L99">
            <v>15</v>
          </cell>
          <cell r="M99">
            <v>15</v>
          </cell>
          <cell r="N99">
            <v>15</v>
          </cell>
          <cell r="O99">
            <v>20</v>
          </cell>
          <cell r="P99">
            <v>20</v>
          </cell>
          <cell r="Q99">
            <v>20</v>
          </cell>
          <cell r="R99">
            <v>20</v>
          </cell>
          <cell r="S99">
            <v>20</v>
          </cell>
          <cell r="T99">
            <v>20</v>
          </cell>
          <cell r="U99">
            <v>20</v>
          </cell>
          <cell r="V99">
            <v>20</v>
          </cell>
          <cell r="W99">
            <v>220</v>
          </cell>
        </row>
        <row r="100">
          <cell r="A100">
            <v>90</v>
          </cell>
          <cell r="I100" t="str">
            <v>Masker Kain</v>
          </cell>
          <cell r="J100" t="str">
            <v>each</v>
          </cell>
          <cell r="K100">
            <v>48</v>
          </cell>
          <cell r="L100">
            <v>48</v>
          </cell>
          <cell r="M100">
            <v>48</v>
          </cell>
          <cell r="N100">
            <v>48</v>
          </cell>
          <cell r="O100">
            <v>48</v>
          </cell>
          <cell r="P100">
            <v>48</v>
          </cell>
          <cell r="Q100">
            <v>48</v>
          </cell>
          <cell r="R100">
            <v>48</v>
          </cell>
          <cell r="S100">
            <v>48</v>
          </cell>
          <cell r="T100">
            <v>48</v>
          </cell>
          <cell r="U100">
            <v>48</v>
          </cell>
          <cell r="V100">
            <v>48</v>
          </cell>
          <cell r="W100">
            <v>576</v>
          </cell>
        </row>
        <row r="101">
          <cell r="A101">
            <v>91</v>
          </cell>
          <cell r="I101" t="str">
            <v>Mata bor HSS 10 mm</v>
          </cell>
          <cell r="J101" t="str">
            <v>set</v>
          </cell>
          <cell r="K101">
            <v>1</v>
          </cell>
          <cell r="W101">
            <v>1</v>
          </cell>
        </row>
        <row r="102">
          <cell r="A102">
            <v>92</v>
          </cell>
          <cell r="I102" t="str">
            <v>Mata bor HSS 12 ,5 mm</v>
          </cell>
          <cell r="J102" t="str">
            <v>pcs</v>
          </cell>
          <cell r="K102">
            <v>1</v>
          </cell>
          <cell r="W102">
            <v>1</v>
          </cell>
        </row>
        <row r="103">
          <cell r="A103">
            <v>93</v>
          </cell>
          <cell r="I103" t="str">
            <v>Mata bor HSS 8 mm</v>
          </cell>
          <cell r="J103" t="str">
            <v>pcs</v>
          </cell>
          <cell r="K103">
            <v>1</v>
          </cell>
          <cell r="W103">
            <v>1</v>
          </cell>
        </row>
        <row r="104">
          <cell r="A104">
            <v>94</v>
          </cell>
          <cell r="I104" t="str">
            <v>Mata Gergaji Besi1 sisi Sandvick</v>
          </cell>
          <cell r="J104" t="str">
            <v>pcs</v>
          </cell>
          <cell r="K104">
            <v>8</v>
          </cell>
          <cell r="M104">
            <v>8</v>
          </cell>
          <cell r="O104">
            <v>8</v>
          </cell>
          <cell r="Q104">
            <v>8</v>
          </cell>
          <cell r="S104">
            <v>8</v>
          </cell>
          <cell r="U104">
            <v>8</v>
          </cell>
          <cell r="V104">
            <v>6</v>
          </cell>
          <cell r="W104">
            <v>54</v>
          </cell>
        </row>
        <row r="105">
          <cell r="A105">
            <v>95</v>
          </cell>
          <cell r="I105" t="str">
            <v xml:space="preserve">Mechanical Seal </v>
          </cell>
          <cell r="J105" t="str">
            <v>pcs</v>
          </cell>
          <cell r="K105">
            <v>0</v>
          </cell>
          <cell r="W105">
            <v>0</v>
          </cell>
        </row>
        <row r="106">
          <cell r="A106">
            <v>96</v>
          </cell>
          <cell r="I106" t="str">
            <v>Meja dudukan Microfone</v>
          </cell>
          <cell r="J106" t="str">
            <v>pcs</v>
          </cell>
          <cell r="K106">
            <v>2</v>
          </cell>
          <cell r="W106">
            <v>2</v>
          </cell>
        </row>
        <row r="107">
          <cell r="A107">
            <v>97</v>
          </cell>
          <cell r="I107" t="str">
            <v>Meteran 7.5 meter</v>
          </cell>
          <cell r="J107" t="str">
            <v>pcs</v>
          </cell>
          <cell r="P107">
            <v>1</v>
          </cell>
          <cell r="U107">
            <v>1</v>
          </cell>
          <cell r="W107">
            <v>2</v>
          </cell>
        </row>
        <row r="108">
          <cell r="A108">
            <v>98</v>
          </cell>
          <cell r="I108" t="str">
            <v>Microfone</v>
          </cell>
          <cell r="J108" t="str">
            <v>pcs</v>
          </cell>
          <cell r="K108">
            <v>2</v>
          </cell>
          <cell r="W108">
            <v>2</v>
          </cell>
        </row>
        <row r="109">
          <cell r="A109">
            <v>99</v>
          </cell>
          <cell r="I109" t="str">
            <v>Mur Baut M10 x 35 mm</v>
          </cell>
          <cell r="J109" t="str">
            <v>pcs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50</v>
          </cell>
          <cell r="R109">
            <v>50</v>
          </cell>
          <cell r="S109">
            <v>50</v>
          </cell>
          <cell r="T109">
            <v>50</v>
          </cell>
          <cell r="U109">
            <v>50</v>
          </cell>
          <cell r="V109">
            <v>50</v>
          </cell>
          <cell r="W109">
            <v>600</v>
          </cell>
        </row>
        <row r="110">
          <cell r="A110">
            <v>100</v>
          </cell>
          <cell r="I110" t="str">
            <v>Mur Baut M12 x 35 mm</v>
          </cell>
          <cell r="J110" t="str">
            <v>pcs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50</v>
          </cell>
          <cell r="T110">
            <v>50</v>
          </cell>
          <cell r="U110">
            <v>50</v>
          </cell>
          <cell r="V110">
            <v>50</v>
          </cell>
          <cell r="W110">
            <v>600</v>
          </cell>
        </row>
        <row r="111">
          <cell r="A111">
            <v>101</v>
          </cell>
          <cell r="I111" t="str">
            <v>Mur Baut M16 x 35 mm</v>
          </cell>
          <cell r="J111" t="str">
            <v>pcs</v>
          </cell>
          <cell r="K111">
            <v>50</v>
          </cell>
          <cell r="L111">
            <v>50</v>
          </cell>
          <cell r="M111">
            <v>50</v>
          </cell>
          <cell r="N111">
            <v>50</v>
          </cell>
          <cell r="O111">
            <v>50</v>
          </cell>
          <cell r="P111">
            <v>50</v>
          </cell>
          <cell r="Q111">
            <v>50</v>
          </cell>
          <cell r="R111">
            <v>50</v>
          </cell>
          <cell r="S111">
            <v>50</v>
          </cell>
          <cell r="T111">
            <v>50</v>
          </cell>
          <cell r="U111">
            <v>50</v>
          </cell>
          <cell r="V111">
            <v>50</v>
          </cell>
          <cell r="W111">
            <v>600</v>
          </cell>
        </row>
        <row r="112">
          <cell r="A112">
            <v>102</v>
          </cell>
          <cell r="I112" t="str">
            <v>Marine paint , kuning ( Re-paint Conveyor )</v>
          </cell>
          <cell r="J112" t="str">
            <v>pail</v>
          </cell>
          <cell r="K112">
            <v>10</v>
          </cell>
          <cell r="W112">
            <v>10</v>
          </cell>
        </row>
        <row r="113">
          <cell r="A113">
            <v>103</v>
          </cell>
          <cell r="I113" t="str">
            <v>Oxigen</v>
          </cell>
          <cell r="J113" t="str">
            <v>tube</v>
          </cell>
          <cell r="K113">
            <v>8</v>
          </cell>
          <cell r="L113">
            <v>8</v>
          </cell>
          <cell r="M113">
            <v>8</v>
          </cell>
          <cell r="N113">
            <v>8</v>
          </cell>
          <cell r="O113">
            <v>8</v>
          </cell>
          <cell r="P113">
            <v>8</v>
          </cell>
          <cell r="Q113">
            <v>8</v>
          </cell>
          <cell r="R113">
            <v>8</v>
          </cell>
          <cell r="S113">
            <v>8</v>
          </cell>
          <cell r="T113">
            <v>8</v>
          </cell>
          <cell r="U113">
            <v>8</v>
          </cell>
          <cell r="V113">
            <v>8</v>
          </cell>
          <cell r="W113">
            <v>96</v>
          </cell>
        </row>
        <row r="114">
          <cell r="A114">
            <v>104</v>
          </cell>
          <cell r="I114" t="str">
            <v>Pipa baja tebal  dia. 1,5 inchi</v>
          </cell>
          <cell r="J114" t="str">
            <v>btg</v>
          </cell>
          <cell r="K114">
            <v>4</v>
          </cell>
          <cell r="P114">
            <v>6</v>
          </cell>
          <cell r="W114">
            <v>10</v>
          </cell>
        </row>
        <row r="115">
          <cell r="A115">
            <v>105</v>
          </cell>
          <cell r="I115" t="str">
            <v>Pipa baja tebal dia. 1 inchi</v>
          </cell>
          <cell r="J115" t="str">
            <v>btg</v>
          </cell>
          <cell r="P115">
            <v>3</v>
          </cell>
          <cell r="W115">
            <v>3</v>
          </cell>
        </row>
        <row r="116">
          <cell r="A116">
            <v>106</v>
          </cell>
          <cell r="I116" t="str">
            <v>Pipa Galvanize 3 inchi</v>
          </cell>
          <cell r="J116" t="str">
            <v>btg</v>
          </cell>
          <cell r="K116">
            <v>5</v>
          </cell>
          <cell r="P116">
            <v>2</v>
          </cell>
          <cell r="W116">
            <v>7</v>
          </cell>
        </row>
        <row r="117">
          <cell r="A117">
            <v>107</v>
          </cell>
          <cell r="I117" t="str">
            <v>Pipa Galvanize 1/2 inchi</v>
          </cell>
          <cell r="J117" t="str">
            <v>btg</v>
          </cell>
          <cell r="L117">
            <v>2</v>
          </cell>
          <cell r="P117">
            <v>2</v>
          </cell>
          <cell r="V117">
            <v>2</v>
          </cell>
          <cell r="W117">
            <v>6</v>
          </cell>
        </row>
        <row r="118">
          <cell r="A118">
            <v>108</v>
          </cell>
          <cell r="I118" t="str">
            <v>Plate Bordes 2 mm</v>
          </cell>
          <cell r="J118" t="str">
            <v>lbr</v>
          </cell>
          <cell r="K118">
            <v>4</v>
          </cell>
          <cell r="P118">
            <v>4</v>
          </cell>
          <cell r="T118">
            <v>4</v>
          </cell>
          <cell r="W118">
            <v>12</v>
          </cell>
        </row>
        <row r="119">
          <cell r="A119">
            <v>109</v>
          </cell>
          <cell r="I119" t="str">
            <v>Plate expand</v>
          </cell>
          <cell r="J119" t="str">
            <v>lbr</v>
          </cell>
          <cell r="K119">
            <v>5</v>
          </cell>
          <cell r="P119">
            <v>5</v>
          </cell>
          <cell r="V119">
            <v>5</v>
          </cell>
          <cell r="W119">
            <v>15</v>
          </cell>
        </row>
        <row r="120">
          <cell r="A120">
            <v>110</v>
          </cell>
          <cell r="I120" t="str">
            <v>Plate Mild Steel  t = 5 mm  utk. Perbaikan portable hopper</v>
          </cell>
          <cell r="J120" t="str">
            <v>lbr</v>
          </cell>
          <cell r="K120">
            <v>6</v>
          </cell>
          <cell r="Q120">
            <v>6</v>
          </cell>
          <cell r="V120">
            <v>2</v>
          </cell>
          <cell r="W120">
            <v>14</v>
          </cell>
        </row>
        <row r="121">
          <cell r="A121">
            <v>111</v>
          </cell>
          <cell r="I121" t="str">
            <v>Plate Hardox</v>
          </cell>
          <cell r="J121" t="str">
            <v>lbr</v>
          </cell>
          <cell r="K121">
            <v>4</v>
          </cell>
          <cell r="P121">
            <v>4</v>
          </cell>
          <cell r="V121">
            <v>4</v>
          </cell>
          <cell r="W121">
            <v>12</v>
          </cell>
        </row>
        <row r="122">
          <cell r="A122">
            <v>112</v>
          </cell>
          <cell r="I122" t="str">
            <v>Plate Strip 5 mm</v>
          </cell>
          <cell r="J122" t="str">
            <v>btg</v>
          </cell>
          <cell r="K122">
            <v>5</v>
          </cell>
          <cell r="M122">
            <v>5</v>
          </cell>
          <cell r="P122">
            <v>5</v>
          </cell>
          <cell r="S122">
            <v>5</v>
          </cell>
          <cell r="V122">
            <v>5</v>
          </cell>
          <cell r="W122">
            <v>25</v>
          </cell>
        </row>
        <row r="123">
          <cell r="A123">
            <v>113</v>
          </cell>
          <cell r="I123" t="str">
            <v>Plug drat dalam 1/2 inchi</v>
          </cell>
          <cell r="J123" t="str">
            <v>pcs</v>
          </cell>
          <cell r="W123">
            <v>0</v>
          </cell>
        </row>
        <row r="124">
          <cell r="A124">
            <v>114</v>
          </cell>
          <cell r="I124" t="str">
            <v>Pressure Gauge 1/2 inchi range 1-10 bar</v>
          </cell>
          <cell r="J124" t="str">
            <v>pcs</v>
          </cell>
          <cell r="W124">
            <v>0</v>
          </cell>
        </row>
        <row r="125">
          <cell r="A125">
            <v>115</v>
          </cell>
          <cell r="I125" t="str">
            <v>Regulator (Oxcy &amp; Accy)</v>
          </cell>
          <cell r="J125" t="str">
            <v>set</v>
          </cell>
          <cell r="K125">
            <v>2</v>
          </cell>
          <cell r="P125">
            <v>2</v>
          </cell>
          <cell r="W125">
            <v>4</v>
          </cell>
        </row>
        <row r="126">
          <cell r="A126">
            <v>116</v>
          </cell>
          <cell r="I126" t="str">
            <v>Reducer 1.5 x 1 inchi</v>
          </cell>
          <cell r="J126" t="str">
            <v>pcs</v>
          </cell>
          <cell r="W126">
            <v>0</v>
          </cell>
        </row>
        <row r="127">
          <cell r="A127">
            <v>117</v>
          </cell>
          <cell r="I127" t="str">
            <v>Carrier roller</v>
          </cell>
          <cell r="J127" t="str">
            <v>pcs</v>
          </cell>
          <cell r="K127">
            <v>10</v>
          </cell>
          <cell r="M127">
            <v>10</v>
          </cell>
          <cell r="O127">
            <v>10</v>
          </cell>
          <cell r="Q127">
            <v>10</v>
          </cell>
          <cell r="S127">
            <v>10</v>
          </cell>
          <cell r="U127">
            <v>10</v>
          </cell>
          <cell r="W127">
            <v>60</v>
          </cell>
        </row>
        <row r="128">
          <cell r="A128">
            <v>118</v>
          </cell>
          <cell r="I128" t="str">
            <v>Bend pulley</v>
          </cell>
          <cell r="J128" t="str">
            <v>pcs</v>
          </cell>
          <cell r="K128">
            <v>1</v>
          </cell>
          <cell r="M128">
            <v>1</v>
          </cell>
          <cell r="O128">
            <v>1</v>
          </cell>
          <cell r="W128">
            <v>3</v>
          </cell>
        </row>
        <row r="129">
          <cell r="A129">
            <v>119</v>
          </cell>
          <cell r="I129" t="str">
            <v>Tail pulley</v>
          </cell>
          <cell r="K129">
            <v>1</v>
          </cell>
          <cell r="M129">
            <v>1</v>
          </cell>
          <cell r="P129">
            <v>1</v>
          </cell>
          <cell r="S129">
            <v>1</v>
          </cell>
          <cell r="V129">
            <v>1</v>
          </cell>
          <cell r="W129">
            <v>5</v>
          </cell>
        </row>
        <row r="130">
          <cell r="A130">
            <v>120</v>
          </cell>
          <cell r="I130" t="str">
            <v>Head pulley</v>
          </cell>
          <cell r="J130" t="str">
            <v>pcs</v>
          </cell>
          <cell r="M130">
            <v>1</v>
          </cell>
          <cell r="P130">
            <v>1</v>
          </cell>
          <cell r="S130">
            <v>1</v>
          </cell>
          <cell r="V130">
            <v>1</v>
          </cell>
          <cell r="W130">
            <v>4</v>
          </cell>
        </row>
        <row r="131">
          <cell r="A131">
            <v>121</v>
          </cell>
          <cell r="I131" t="str">
            <v>Return roller</v>
          </cell>
          <cell r="J131" t="str">
            <v>pcs</v>
          </cell>
          <cell r="K131">
            <v>6</v>
          </cell>
          <cell r="M131">
            <v>6</v>
          </cell>
          <cell r="O131">
            <v>6</v>
          </cell>
          <cell r="Q131">
            <v>6</v>
          </cell>
          <cell r="S131">
            <v>6</v>
          </cell>
          <cell r="U131">
            <v>6</v>
          </cell>
          <cell r="W131">
            <v>36</v>
          </cell>
        </row>
        <row r="132">
          <cell r="A132">
            <v>122</v>
          </cell>
          <cell r="I132" t="str">
            <v>Sarung tangan las kulit</v>
          </cell>
          <cell r="J132" t="str">
            <v>psg</v>
          </cell>
          <cell r="K132">
            <v>4</v>
          </cell>
          <cell r="P132">
            <v>4</v>
          </cell>
          <cell r="W132">
            <v>8</v>
          </cell>
        </row>
        <row r="133">
          <cell r="A133">
            <v>123</v>
          </cell>
          <cell r="I133" t="str">
            <v>Sarung tangan katun</v>
          </cell>
          <cell r="J133" t="str">
            <v>psg</v>
          </cell>
          <cell r="K133">
            <v>60</v>
          </cell>
          <cell r="L133">
            <v>60</v>
          </cell>
          <cell r="M133">
            <v>60</v>
          </cell>
          <cell r="N133">
            <v>60</v>
          </cell>
          <cell r="O133">
            <v>60</v>
          </cell>
          <cell r="P133">
            <v>60</v>
          </cell>
          <cell r="Q133">
            <v>60</v>
          </cell>
          <cell r="R133">
            <v>60</v>
          </cell>
          <cell r="S133">
            <v>60</v>
          </cell>
          <cell r="T133">
            <v>60</v>
          </cell>
          <cell r="U133">
            <v>60</v>
          </cell>
          <cell r="V133">
            <v>60</v>
          </cell>
          <cell r="W133">
            <v>720</v>
          </cell>
        </row>
        <row r="134">
          <cell r="A134">
            <v>124</v>
          </cell>
          <cell r="I134" t="str">
            <v>Seal Asbes gulungan</v>
          </cell>
          <cell r="J134" t="str">
            <v>meter</v>
          </cell>
          <cell r="K134">
            <v>10</v>
          </cell>
          <cell r="P134">
            <v>10</v>
          </cell>
          <cell r="W134">
            <v>20</v>
          </cell>
        </row>
        <row r="135">
          <cell r="A135">
            <v>125</v>
          </cell>
          <cell r="I135" t="str">
            <v>Selang serabut 3/4" inchi</v>
          </cell>
          <cell r="J135" t="str">
            <v>meter</v>
          </cell>
          <cell r="K135">
            <v>30</v>
          </cell>
          <cell r="P135">
            <v>30</v>
          </cell>
          <cell r="W135">
            <v>60</v>
          </cell>
        </row>
        <row r="136">
          <cell r="A136">
            <v>126</v>
          </cell>
          <cell r="I136" t="str">
            <v>Selang utk. Las oksigen dan acetelyn</v>
          </cell>
          <cell r="J136" t="str">
            <v>meter</v>
          </cell>
          <cell r="P136">
            <v>50</v>
          </cell>
          <cell r="W136">
            <v>50</v>
          </cell>
        </row>
        <row r="137">
          <cell r="A137">
            <v>127</v>
          </cell>
          <cell r="I137" t="str">
            <v>Sikat Baja</v>
          </cell>
          <cell r="J137" t="str">
            <v>pcs</v>
          </cell>
          <cell r="K137">
            <v>2</v>
          </cell>
          <cell r="N137">
            <v>2</v>
          </cell>
          <cell r="Q137">
            <v>2</v>
          </cell>
          <cell r="T137">
            <v>2</v>
          </cell>
          <cell r="W137">
            <v>8</v>
          </cell>
        </row>
        <row r="138">
          <cell r="A138">
            <v>128</v>
          </cell>
          <cell r="I138" t="str">
            <v>Slurry Pump 2,5 s/d 3 Hp ( Pompa tunel  C plant)</v>
          </cell>
          <cell r="J138" t="str">
            <v>set</v>
          </cell>
          <cell r="K138">
            <v>1</v>
          </cell>
          <cell r="W138">
            <v>1</v>
          </cell>
        </row>
        <row r="139">
          <cell r="A139">
            <v>129</v>
          </cell>
          <cell r="I139" t="str">
            <v>Tee 1/2 inchi</v>
          </cell>
          <cell r="J139" t="str">
            <v>pcs</v>
          </cell>
          <cell r="W139">
            <v>0</v>
          </cell>
        </row>
        <row r="140">
          <cell r="A140">
            <v>130</v>
          </cell>
          <cell r="I140" t="str">
            <v>Tee drat dalam galvanis 1.5 inchi</v>
          </cell>
          <cell r="J140" t="str">
            <v>pcs</v>
          </cell>
          <cell r="W140">
            <v>0</v>
          </cell>
        </row>
        <row r="141">
          <cell r="A141">
            <v>131</v>
          </cell>
          <cell r="I141" t="str">
            <v>Thinner  B</v>
          </cell>
          <cell r="J141" t="str">
            <v>kg</v>
          </cell>
          <cell r="K141">
            <v>6</v>
          </cell>
          <cell r="L141">
            <v>6</v>
          </cell>
          <cell r="M141">
            <v>6</v>
          </cell>
          <cell r="N141">
            <v>6</v>
          </cell>
          <cell r="O141">
            <v>6</v>
          </cell>
          <cell r="P141">
            <v>6</v>
          </cell>
          <cell r="Q141">
            <v>6</v>
          </cell>
          <cell r="R141">
            <v>6</v>
          </cell>
          <cell r="S141">
            <v>6</v>
          </cell>
          <cell r="T141">
            <v>6</v>
          </cell>
          <cell r="U141">
            <v>6</v>
          </cell>
          <cell r="V141">
            <v>6</v>
          </cell>
          <cell r="W141">
            <v>72</v>
          </cell>
        </row>
        <row r="142">
          <cell r="A142">
            <v>132</v>
          </cell>
          <cell r="I142" t="str">
            <v xml:space="preserve">Thinner A special </v>
          </cell>
          <cell r="J142" t="str">
            <v>liter</v>
          </cell>
          <cell r="K142">
            <v>6</v>
          </cell>
          <cell r="N142">
            <v>6</v>
          </cell>
          <cell r="Q142">
            <v>6</v>
          </cell>
          <cell r="T142">
            <v>6</v>
          </cell>
          <cell r="W142">
            <v>24</v>
          </cell>
        </row>
        <row r="143">
          <cell r="A143">
            <v>133</v>
          </cell>
          <cell r="I143" t="str">
            <v>Thinner special untuk Marine paint ( Re-paint Conveyor )</v>
          </cell>
          <cell r="J143" t="str">
            <v>liter</v>
          </cell>
          <cell r="K143">
            <v>125</v>
          </cell>
          <cell r="W143">
            <v>125</v>
          </cell>
        </row>
        <row r="144">
          <cell r="A144">
            <v>134</v>
          </cell>
          <cell r="I144" t="str">
            <v>Tip Cleaner set no 5 s/d 27</v>
          </cell>
          <cell r="J144" t="str">
            <v>Pcs</v>
          </cell>
          <cell r="K144">
            <v>3</v>
          </cell>
          <cell r="O144">
            <v>3</v>
          </cell>
          <cell r="R144">
            <v>3</v>
          </cell>
          <cell r="U144">
            <v>3</v>
          </cell>
          <cell r="W144">
            <v>12</v>
          </cell>
        </row>
        <row r="145">
          <cell r="A145">
            <v>135</v>
          </cell>
          <cell r="I145" t="str">
            <v>TOA Horn Speaker model ZH-5025</v>
          </cell>
          <cell r="J145" t="str">
            <v>pcs</v>
          </cell>
          <cell r="N145">
            <v>1</v>
          </cell>
          <cell r="W145">
            <v>1</v>
          </cell>
        </row>
        <row r="146">
          <cell r="A146">
            <v>136</v>
          </cell>
          <cell r="I146" t="str">
            <v>Tools set Proto  Set No . 98301</v>
          </cell>
          <cell r="J146" t="str">
            <v>Box</v>
          </cell>
          <cell r="K146">
            <v>2</v>
          </cell>
          <cell r="W146">
            <v>2</v>
          </cell>
        </row>
        <row r="147">
          <cell r="A147">
            <v>137</v>
          </cell>
          <cell r="I147" t="str">
            <v>TOA PA Amplifier model ZA-301</v>
          </cell>
          <cell r="J147" t="str">
            <v>pcs</v>
          </cell>
          <cell r="W147">
            <v>0</v>
          </cell>
        </row>
        <row r="148">
          <cell r="A148">
            <v>138</v>
          </cell>
          <cell r="I148" t="str">
            <v>V belt tension gauge</v>
          </cell>
          <cell r="J148" t="str">
            <v>set</v>
          </cell>
          <cell r="K148">
            <v>1</v>
          </cell>
          <cell r="W148">
            <v>1</v>
          </cell>
        </row>
        <row r="149">
          <cell r="A149">
            <v>139</v>
          </cell>
          <cell r="I149" t="str">
            <v>Water moor Galvanis 1,5 inchi</v>
          </cell>
          <cell r="J149" t="str">
            <v>pcs</v>
          </cell>
          <cell r="K149">
            <v>4</v>
          </cell>
          <cell r="W149">
            <v>4</v>
          </cell>
        </row>
        <row r="150">
          <cell r="A150">
            <v>140</v>
          </cell>
          <cell r="I150" t="str">
            <v>Welding Electrodes CIA - 2 (3.2 x 300 mm)</v>
          </cell>
          <cell r="J150" t="str">
            <v>Batang</v>
          </cell>
          <cell r="W150">
            <v>0</v>
          </cell>
        </row>
        <row r="151">
          <cell r="A151">
            <v>141</v>
          </cell>
          <cell r="I151" t="str">
            <v>Welding Electrodes LB 52  (3.2 mm)</v>
          </cell>
          <cell r="J151" t="str">
            <v>kg</v>
          </cell>
          <cell r="K151">
            <v>8</v>
          </cell>
          <cell r="L151">
            <v>8</v>
          </cell>
          <cell r="M151">
            <v>8</v>
          </cell>
          <cell r="N151">
            <v>8</v>
          </cell>
          <cell r="O151">
            <v>10</v>
          </cell>
          <cell r="P151">
            <v>10</v>
          </cell>
          <cell r="Q151">
            <v>10</v>
          </cell>
          <cell r="R151">
            <v>10</v>
          </cell>
          <cell r="S151">
            <v>10</v>
          </cell>
          <cell r="T151">
            <v>10</v>
          </cell>
          <cell r="U151">
            <v>15</v>
          </cell>
          <cell r="V151">
            <v>15</v>
          </cell>
          <cell r="W151">
            <v>122</v>
          </cell>
        </row>
        <row r="152">
          <cell r="A152">
            <v>142</v>
          </cell>
          <cell r="I152" t="str">
            <v>Welding Electrodes LB 52 U (3.2 mm)</v>
          </cell>
          <cell r="J152" t="str">
            <v>kg</v>
          </cell>
          <cell r="K152">
            <v>15</v>
          </cell>
          <cell r="L152">
            <v>15</v>
          </cell>
          <cell r="M152">
            <v>15</v>
          </cell>
          <cell r="N152">
            <v>15</v>
          </cell>
          <cell r="O152">
            <v>20</v>
          </cell>
          <cell r="P152">
            <v>10</v>
          </cell>
          <cell r="Q152">
            <v>10</v>
          </cell>
          <cell r="R152">
            <v>10</v>
          </cell>
          <cell r="S152">
            <v>10</v>
          </cell>
          <cell r="T152">
            <v>10</v>
          </cell>
          <cell r="U152">
            <v>10</v>
          </cell>
          <cell r="V152">
            <v>10</v>
          </cell>
          <cell r="W152">
            <v>150</v>
          </cell>
        </row>
        <row r="153">
          <cell r="A153">
            <v>143</v>
          </cell>
          <cell r="I153" t="str">
            <v>Welding Electrodes LB 52  (4.0  mm)</v>
          </cell>
          <cell r="J153" t="str">
            <v>kg</v>
          </cell>
          <cell r="K153">
            <v>8</v>
          </cell>
          <cell r="L153">
            <v>8</v>
          </cell>
          <cell r="N153">
            <v>8</v>
          </cell>
          <cell r="P153">
            <v>8</v>
          </cell>
          <cell r="R153">
            <v>8</v>
          </cell>
          <cell r="T153">
            <v>8</v>
          </cell>
          <cell r="V153">
            <v>8</v>
          </cell>
          <cell r="W153">
            <v>56</v>
          </cell>
        </row>
        <row r="154">
          <cell r="A154">
            <v>144</v>
          </cell>
          <cell r="I154" t="str">
            <v>Welding Electrodes NC ( 3.2 mm )</v>
          </cell>
          <cell r="J154" t="str">
            <v>kg</v>
          </cell>
          <cell r="K154">
            <v>10</v>
          </cell>
          <cell r="Q154">
            <v>10</v>
          </cell>
          <cell r="W154">
            <v>20</v>
          </cell>
        </row>
        <row r="155">
          <cell r="A155">
            <v>145</v>
          </cell>
          <cell r="I155" t="str">
            <v>Welding Electrodes RB 26 (2.6 mm)</v>
          </cell>
          <cell r="J155" t="str">
            <v>kg</v>
          </cell>
          <cell r="K155">
            <v>8</v>
          </cell>
          <cell r="M155">
            <v>8</v>
          </cell>
          <cell r="O155">
            <v>8</v>
          </cell>
          <cell r="Q155">
            <v>8</v>
          </cell>
          <cell r="S155">
            <v>8</v>
          </cell>
          <cell r="U155">
            <v>8</v>
          </cell>
          <cell r="W155">
            <v>48</v>
          </cell>
        </row>
        <row r="156">
          <cell r="A156">
            <v>146</v>
          </cell>
          <cell r="I156" t="str">
            <v>Welding Electrodes RB 26 (3.2 mm)</v>
          </cell>
          <cell r="J156" t="str">
            <v>kg</v>
          </cell>
          <cell r="K156">
            <v>10</v>
          </cell>
          <cell r="L156">
            <v>10</v>
          </cell>
          <cell r="M156">
            <v>10</v>
          </cell>
          <cell r="N156">
            <v>10</v>
          </cell>
          <cell r="O156">
            <v>10</v>
          </cell>
          <cell r="P156">
            <v>10</v>
          </cell>
          <cell r="Q156">
            <v>10</v>
          </cell>
          <cell r="R156">
            <v>10</v>
          </cell>
          <cell r="S156">
            <v>10</v>
          </cell>
          <cell r="T156">
            <v>10</v>
          </cell>
          <cell r="U156">
            <v>10</v>
          </cell>
          <cell r="V156">
            <v>10</v>
          </cell>
          <cell r="W156">
            <v>120</v>
          </cell>
        </row>
        <row r="157">
          <cell r="A157">
            <v>147</v>
          </cell>
          <cell r="I157" t="str">
            <v>Rubber coupling  pompa electric</v>
          </cell>
          <cell r="J157" t="str">
            <v>pcs</v>
          </cell>
          <cell r="K157">
            <v>6</v>
          </cell>
          <cell r="R157">
            <v>6</v>
          </cell>
          <cell r="W157">
            <v>12</v>
          </cell>
        </row>
        <row r="158">
          <cell r="A158">
            <v>148</v>
          </cell>
          <cell r="I158" t="str">
            <v>Rubber coupling  pompa hydrant binungan</v>
          </cell>
          <cell r="J158" t="str">
            <v>pcs</v>
          </cell>
          <cell r="K158">
            <v>6</v>
          </cell>
          <cell r="R158">
            <v>6</v>
          </cell>
          <cell r="W158">
            <v>12</v>
          </cell>
        </row>
        <row r="159">
          <cell r="A159">
            <v>149</v>
          </cell>
          <cell r="I159" t="str">
            <v>Lampu bohlam 40 watt</v>
          </cell>
          <cell r="J159" t="str">
            <v>pcs</v>
          </cell>
          <cell r="K159">
            <v>4</v>
          </cell>
          <cell r="O159">
            <v>4</v>
          </cell>
          <cell r="S159">
            <v>4</v>
          </cell>
          <cell r="W159">
            <v>12</v>
          </cell>
        </row>
        <row r="160">
          <cell r="A160">
            <v>150</v>
          </cell>
          <cell r="I160" t="str">
            <v>Kapi skrap 2 inchi</v>
          </cell>
          <cell r="J160" t="str">
            <v>Pcs</v>
          </cell>
          <cell r="K160">
            <v>3</v>
          </cell>
          <cell r="O160">
            <v>3</v>
          </cell>
          <cell r="S160">
            <v>3</v>
          </cell>
          <cell r="W160">
            <v>9</v>
          </cell>
        </row>
        <row r="161">
          <cell r="A161">
            <v>151</v>
          </cell>
          <cell r="I161" t="str">
            <v>Sekop</v>
          </cell>
          <cell r="J161" t="str">
            <v>Pcs</v>
          </cell>
          <cell r="K161">
            <v>4</v>
          </cell>
          <cell r="N161">
            <v>4</v>
          </cell>
          <cell r="Q161">
            <v>4</v>
          </cell>
          <cell r="T161">
            <v>4</v>
          </cell>
          <cell r="W161">
            <v>16</v>
          </cell>
        </row>
        <row r="162">
          <cell r="A162">
            <v>152</v>
          </cell>
          <cell r="I162" t="str">
            <v>Gerobak dorong</v>
          </cell>
          <cell r="J162" t="str">
            <v>Pcs</v>
          </cell>
          <cell r="N162">
            <v>2</v>
          </cell>
          <cell r="Q162">
            <v>2</v>
          </cell>
          <cell r="T162">
            <v>2</v>
          </cell>
          <cell r="W162">
            <v>6</v>
          </cell>
        </row>
        <row r="163">
          <cell r="A163">
            <v>153</v>
          </cell>
          <cell r="I163" t="str">
            <v>Battery senter</v>
          </cell>
          <cell r="J163" t="str">
            <v>pcs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>
            <v>12</v>
          </cell>
          <cell r="P163">
            <v>12</v>
          </cell>
          <cell r="Q163">
            <v>12</v>
          </cell>
          <cell r="R163">
            <v>12</v>
          </cell>
          <cell r="S163">
            <v>12</v>
          </cell>
          <cell r="T163">
            <v>12</v>
          </cell>
          <cell r="U163">
            <v>12</v>
          </cell>
          <cell r="V163">
            <v>12</v>
          </cell>
          <cell r="W163">
            <v>144</v>
          </cell>
        </row>
        <row r="164">
          <cell r="A164">
            <v>154</v>
          </cell>
          <cell r="I164" t="str">
            <v>Seal Tape</v>
          </cell>
          <cell r="J164" t="str">
            <v>Lsn</v>
          </cell>
          <cell r="K164">
            <v>2</v>
          </cell>
          <cell r="N164">
            <v>2</v>
          </cell>
          <cell r="Q164">
            <v>2</v>
          </cell>
          <cell r="T164">
            <v>1</v>
          </cell>
          <cell r="W164">
            <v>7</v>
          </cell>
        </row>
        <row r="165">
          <cell r="A165">
            <v>155</v>
          </cell>
          <cell r="I165" t="str">
            <v>Plastic Steel ( Quick Set )</v>
          </cell>
          <cell r="J165" t="str">
            <v>tube</v>
          </cell>
          <cell r="K165">
            <v>3</v>
          </cell>
          <cell r="N165">
            <v>3</v>
          </cell>
          <cell r="Q165">
            <v>3</v>
          </cell>
          <cell r="T165">
            <v>3</v>
          </cell>
          <cell r="W165">
            <v>12</v>
          </cell>
        </row>
        <row r="166">
          <cell r="A166">
            <v>156</v>
          </cell>
          <cell r="W166">
            <v>0</v>
          </cell>
        </row>
        <row r="167">
          <cell r="A167">
            <v>157</v>
          </cell>
          <cell r="C167" t="str">
            <v>0</v>
          </cell>
          <cell r="D167">
            <v>5</v>
          </cell>
          <cell r="E167">
            <v>2</v>
          </cell>
          <cell r="F167">
            <v>0</v>
          </cell>
          <cell r="H167" t="str">
            <v>Spareparts</v>
          </cell>
          <cell r="J167" t="str">
            <v>unit</v>
          </cell>
          <cell r="W167">
            <v>0</v>
          </cell>
        </row>
        <row r="168">
          <cell r="A168">
            <v>158</v>
          </cell>
          <cell r="J168" t="str">
            <v>pcs</v>
          </cell>
          <cell r="W168">
            <v>0</v>
          </cell>
        </row>
        <row r="169">
          <cell r="A169">
            <v>159</v>
          </cell>
          <cell r="J169" t="str">
            <v>unit</v>
          </cell>
          <cell r="W169">
            <v>0</v>
          </cell>
        </row>
        <row r="170">
          <cell r="A170">
            <v>160</v>
          </cell>
          <cell r="J170" t="str">
            <v>pcs</v>
          </cell>
          <cell r="W170">
            <v>0</v>
          </cell>
        </row>
        <row r="171">
          <cell r="A171">
            <v>161</v>
          </cell>
          <cell r="J171" t="str">
            <v>pcs</v>
          </cell>
          <cell r="W171">
            <v>0</v>
          </cell>
        </row>
        <row r="172">
          <cell r="A172">
            <v>162</v>
          </cell>
          <cell r="J172" t="str">
            <v>pcs</v>
          </cell>
          <cell r="W172">
            <v>0</v>
          </cell>
        </row>
        <row r="173">
          <cell r="A173">
            <v>163</v>
          </cell>
          <cell r="J173" t="str">
            <v>pcs</v>
          </cell>
          <cell r="W173">
            <v>0</v>
          </cell>
        </row>
        <row r="174">
          <cell r="A174">
            <v>164</v>
          </cell>
          <cell r="J174" t="str">
            <v>pcs</v>
          </cell>
          <cell r="W174">
            <v>0</v>
          </cell>
        </row>
        <row r="175">
          <cell r="A175">
            <v>165</v>
          </cell>
          <cell r="J175" t="str">
            <v>pcs</v>
          </cell>
          <cell r="W175">
            <v>0</v>
          </cell>
        </row>
        <row r="176">
          <cell r="A176">
            <v>166</v>
          </cell>
          <cell r="J176" t="str">
            <v>pcs</v>
          </cell>
          <cell r="W176">
            <v>0</v>
          </cell>
        </row>
        <row r="177">
          <cell r="A177">
            <v>167</v>
          </cell>
          <cell r="J177" t="str">
            <v>unit</v>
          </cell>
          <cell r="W177">
            <v>0</v>
          </cell>
        </row>
        <row r="178">
          <cell r="A178">
            <v>168</v>
          </cell>
          <cell r="J178" t="str">
            <v>m</v>
          </cell>
          <cell r="W178">
            <v>0</v>
          </cell>
        </row>
        <row r="179">
          <cell r="A179">
            <v>169</v>
          </cell>
          <cell r="J179" t="str">
            <v>pcs</v>
          </cell>
          <cell r="W179">
            <v>0</v>
          </cell>
        </row>
        <row r="180">
          <cell r="A180">
            <v>170</v>
          </cell>
          <cell r="J180" t="str">
            <v>pcs</v>
          </cell>
          <cell r="W180">
            <v>0</v>
          </cell>
        </row>
        <row r="181">
          <cell r="A181">
            <v>171</v>
          </cell>
          <cell r="J181" t="str">
            <v>pcs</v>
          </cell>
          <cell r="W181">
            <v>0</v>
          </cell>
        </row>
        <row r="182">
          <cell r="A182">
            <v>172</v>
          </cell>
          <cell r="J182" t="str">
            <v>pcs</v>
          </cell>
          <cell r="W182">
            <v>0</v>
          </cell>
        </row>
        <row r="183">
          <cell r="A183">
            <v>173</v>
          </cell>
          <cell r="J183" t="str">
            <v>m</v>
          </cell>
          <cell r="W183">
            <v>0</v>
          </cell>
        </row>
        <row r="184">
          <cell r="A184">
            <v>174</v>
          </cell>
          <cell r="J184" t="str">
            <v>pcs</v>
          </cell>
          <cell r="W184">
            <v>0</v>
          </cell>
        </row>
        <row r="185">
          <cell r="A185">
            <v>175</v>
          </cell>
          <cell r="J185" t="str">
            <v>pcs</v>
          </cell>
          <cell r="W185">
            <v>0</v>
          </cell>
        </row>
        <row r="186">
          <cell r="A186">
            <v>176</v>
          </cell>
          <cell r="J186" t="str">
            <v>pcs</v>
          </cell>
          <cell r="W186">
            <v>0</v>
          </cell>
        </row>
        <row r="187">
          <cell r="A187">
            <v>177</v>
          </cell>
          <cell r="J187" t="str">
            <v>pcs</v>
          </cell>
          <cell r="W187">
            <v>0</v>
          </cell>
        </row>
        <row r="188">
          <cell r="A188">
            <v>178</v>
          </cell>
          <cell r="J188" t="str">
            <v>pcs</v>
          </cell>
          <cell r="W188">
            <v>0</v>
          </cell>
        </row>
        <row r="189">
          <cell r="A189">
            <v>179</v>
          </cell>
          <cell r="W189">
            <v>0</v>
          </cell>
        </row>
        <row r="190">
          <cell r="A190">
            <v>180</v>
          </cell>
          <cell r="C190" t="str">
            <v>0</v>
          </cell>
          <cell r="D190">
            <v>5</v>
          </cell>
          <cell r="E190">
            <v>3</v>
          </cell>
          <cell r="F190">
            <v>0</v>
          </cell>
          <cell r="H190" t="str">
            <v>Materials</v>
          </cell>
          <cell r="J190" t="str">
            <v>unit</v>
          </cell>
          <cell r="W190">
            <v>0</v>
          </cell>
        </row>
        <row r="191">
          <cell r="A191">
            <v>181</v>
          </cell>
          <cell r="J191" t="str">
            <v>pcs</v>
          </cell>
          <cell r="W191">
            <v>0</v>
          </cell>
        </row>
        <row r="192">
          <cell r="A192">
            <v>182</v>
          </cell>
          <cell r="J192" t="str">
            <v>pcs</v>
          </cell>
          <cell r="W192">
            <v>0</v>
          </cell>
        </row>
        <row r="193">
          <cell r="A193">
            <v>183</v>
          </cell>
          <cell r="J193" t="str">
            <v>unit</v>
          </cell>
          <cell r="W193">
            <v>0</v>
          </cell>
        </row>
        <row r="194">
          <cell r="A194">
            <v>184</v>
          </cell>
          <cell r="J194" t="str">
            <v>m</v>
          </cell>
          <cell r="W194">
            <v>0</v>
          </cell>
        </row>
        <row r="195">
          <cell r="A195">
            <v>185</v>
          </cell>
          <cell r="J195" t="str">
            <v>roll</v>
          </cell>
          <cell r="W195">
            <v>0</v>
          </cell>
        </row>
        <row r="196">
          <cell r="A196">
            <v>186</v>
          </cell>
          <cell r="W196">
            <v>0</v>
          </cell>
        </row>
        <row r="197">
          <cell r="A197">
            <v>187</v>
          </cell>
          <cell r="C197" t="str">
            <v>0</v>
          </cell>
          <cell r="D197">
            <v>5</v>
          </cell>
          <cell r="E197">
            <v>4</v>
          </cell>
          <cell r="F197">
            <v>0</v>
          </cell>
          <cell r="H197" t="str">
            <v>Others</v>
          </cell>
          <cell r="J197" t="str">
            <v>unit</v>
          </cell>
          <cell r="W197">
            <v>0</v>
          </cell>
        </row>
        <row r="198">
          <cell r="A198">
            <v>188</v>
          </cell>
          <cell r="J198" t="str">
            <v>unit</v>
          </cell>
          <cell r="W198">
            <v>0</v>
          </cell>
        </row>
        <row r="199">
          <cell r="A199">
            <v>189</v>
          </cell>
          <cell r="J199" t="str">
            <v>unit</v>
          </cell>
          <cell r="W199">
            <v>0</v>
          </cell>
        </row>
        <row r="200">
          <cell r="A200">
            <v>190</v>
          </cell>
          <cell r="J200" t="str">
            <v>unit</v>
          </cell>
          <cell r="W200">
            <v>0</v>
          </cell>
        </row>
        <row r="201">
          <cell r="A201">
            <v>191</v>
          </cell>
          <cell r="J201" t="str">
            <v>unit</v>
          </cell>
          <cell r="W201">
            <v>0</v>
          </cell>
        </row>
        <row r="202">
          <cell r="A202">
            <v>192</v>
          </cell>
          <cell r="J202" t="str">
            <v>unit</v>
          </cell>
          <cell r="W202">
            <v>0</v>
          </cell>
        </row>
        <row r="203">
          <cell r="A203">
            <v>193</v>
          </cell>
          <cell r="J203" t="str">
            <v>unit</v>
          </cell>
          <cell r="W203">
            <v>0</v>
          </cell>
        </row>
        <row r="204">
          <cell r="A204">
            <v>194</v>
          </cell>
          <cell r="I204" t="str">
            <v>Fire Hose 1.5 "</v>
          </cell>
          <cell r="J204" t="str">
            <v>unit</v>
          </cell>
          <cell r="W204">
            <v>0</v>
          </cell>
        </row>
        <row r="205">
          <cell r="A205">
            <v>195</v>
          </cell>
          <cell r="I205" t="str">
            <v>Adaptor Coupling PN 24896</v>
          </cell>
          <cell r="J205" t="str">
            <v>unit</v>
          </cell>
          <cell r="W205">
            <v>0</v>
          </cell>
        </row>
        <row r="206">
          <cell r="A206">
            <v>196</v>
          </cell>
          <cell r="I206" t="str">
            <v>Locking Coupling PN 24895</v>
          </cell>
          <cell r="J206" t="str">
            <v>unit</v>
          </cell>
          <cell r="W206">
            <v>0</v>
          </cell>
        </row>
        <row r="207">
          <cell r="A207">
            <v>197</v>
          </cell>
          <cell r="I207" t="str">
            <v>Reaming Shell</v>
          </cell>
          <cell r="J207" t="str">
            <v>unit</v>
          </cell>
          <cell r="W207">
            <v>0</v>
          </cell>
        </row>
        <row r="208">
          <cell r="A208">
            <v>198</v>
          </cell>
          <cell r="I208" t="str">
            <v>Diamond Bit</v>
          </cell>
          <cell r="J208" t="str">
            <v>unit</v>
          </cell>
          <cell r="W208">
            <v>0</v>
          </cell>
        </row>
        <row r="209">
          <cell r="A209">
            <v>199</v>
          </cell>
          <cell r="I209" t="str">
            <v>Three Wing Bit</v>
          </cell>
          <cell r="J209" t="str">
            <v>unit</v>
          </cell>
          <cell r="W209">
            <v>0</v>
          </cell>
        </row>
        <row r="210">
          <cell r="A210">
            <v>200</v>
          </cell>
          <cell r="I210" t="str">
            <v>Widya ( Tungsten )</v>
          </cell>
          <cell r="J210" t="str">
            <v>unit</v>
          </cell>
          <cell r="W210">
            <v>0</v>
          </cell>
        </row>
        <row r="211">
          <cell r="A211">
            <v>201</v>
          </cell>
          <cell r="I211" t="str">
            <v>Tali Rafia</v>
          </cell>
          <cell r="J211" t="str">
            <v>unit</v>
          </cell>
          <cell r="W211">
            <v>0</v>
          </cell>
        </row>
        <row r="212">
          <cell r="A212">
            <v>202</v>
          </cell>
          <cell r="I212" t="str">
            <v>Water Swivel</v>
          </cell>
          <cell r="J212" t="str">
            <v>unit</v>
          </cell>
          <cell r="W212">
            <v>0</v>
          </cell>
        </row>
        <row r="213">
          <cell r="A213">
            <v>203</v>
          </cell>
          <cell r="I213" t="str">
            <v>Tali Starter</v>
          </cell>
          <cell r="J213" t="str">
            <v>unit</v>
          </cell>
          <cell r="W213">
            <v>0</v>
          </cell>
        </row>
        <row r="214">
          <cell r="A214">
            <v>204</v>
          </cell>
          <cell r="I214" t="str">
            <v>Spiral Hose</v>
          </cell>
          <cell r="J214" t="str">
            <v>unit</v>
          </cell>
          <cell r="W214">
            <v>0</v>
          </cell>
        </row>
        <row r="215">
          <cell r="A215">
            <v>205</v>
          </cell>
          <cell r="I215" t="str">
            <v>Water Pump Robin EY 15</v>
          </cell>
          <cell r="J215" t="str">
            <v>unit</v>
          </cell>
          <cell r="W215">
            <v>0</v>
          </cell>
        </row>
        <row r="216">
          <cell r="A216">
            <v>206</v>
          </cell>
          <cell r="I216" t="str">
            <v>Kunci Pas</v>
          </cell>
          <cell r="J216" t="str">
            <v>unit</v>
          </cell>
          <cell r="W216">
            <v>0</v>
          </cell>
        </row>
        <row r="217">
          <cell r="A217">
            <v>207</v>
          </cell>
          <cell r="I217" t="str">
            <v>Obeng</v>
          </cell>
          <cell r="J217" t="str">
            <v>unit</v>
          </cell>
          <cell r="W217">
            <v>0</v>
          </cell>
        </row>
        <row r="218">
          <cell r="A218">
            <v>208</v>
          </cell>
          <cell r="I218" t="str">
            <v>Tang</v>
          </cell>
          <cell r="J218" t="str">
            <v>unit</v>
          </cell>
          <cell r="W218">
            <v>0</v>
          </cell>
        </row>
        <row r="219">
          <cell r="A219">
            <v>209</v>
          </cell>
          <cell r="I219" t="str">
            <v>Gunting</v>
          </cell>
          <cell r="J219" t="str">
            <v>unit</v>
          </cell>
          <cell r="W219">
            <v>0</v>
          </cell>
        </row>
        <row r="220">
          <cell r="A220">
            <v>210</v>
          </cell>
          <cell r="I220" t="str">
            <v>Paku Payung</v>
          </cell>
          <cell r="J220" t="str">
            <v>unit</v>
          </cell>
          <cell r="W220">
            <v>0</v>
          </cell>
        </row>
        <row r="221">
          <cell r="A221">
            <v>211</v>
          </cell>
          <cell r="I221" t="str">
            <v>Paku Ulin 5"</v>
          </cell>
          <cell r="J221" t="str">
            <v>unit</v>
          </cell>
          <cell r="W221">
            <v>0</v>
          </cell>
        </row>
        <row r="222">
          <cell r="A222">
            <v>212</v>
          </cell>
          <cell r="I222" t="str">
            <v>Batu Asah</v>
          </cell>
          <cell r="J222" t="str">
            <v>unit</v>
          </cell>
          <cell r="W222">
            <v>0</v>
          </cell>
        </row>
        <row r="223">
          <cell r="A223">
            <v>213</v>
          </cell>
          <cell r="I223" t="str">
            <v>Parang Tawao</v>
          </cell>
          <cell r="J223" t="str">
            <v>unit</v>
          </cell>
          <cell r="W223">
            <v>0</v>
          </cell>
        </row>
        <row r="224">
          <cell r="A224">
            <v>214</v>
          </cell>
          <cell r="I224" t="str">
            <v xml:space="preserve">Semen </v>
          </cell>
          <cell r="J224" t="str">
            <v>unit</v>
          </cell>
          <cell r="W224">
            <v>0</v>
          </cell>
        </row>
        <row r="225">
          <cell r="A225">
            <v>215</v>
          </cell>
          <cell r="I225" t="str">
            <v>Cat Glotex</v>
          </cell>
          <cell r="J225" t="str">
            <v>unit</v>
          </cell>
          <cell r="W225">
            <v>0</v>
          </cell>
        </row>
        <row r="226">
          <cell r="A226">
            <v>216</v>
          </cell>
          <cell r="I226" t="str">
            <v>Kuas 4 "</v>
          </cell>
          <cell r="J226" t="str">
            <v>unit</v>
          </cell>
          <cell r="W226">
            <v>0</v>
          </cell>
        </row>
        <row r="227">
          <cell r="A227">
            <v>217</v>
          </cell>
          <cell r="I227" t="str">
            <v>Meteran ( 50 meter )</v>
          </cell>
          <cell r="J227" t="str">
            <v>unit</v>
          </cell>
          <cell r="W227">
            <v>0</v>
          </cell>
        </row>
        <row r="228">
          <cell r="A228">
            <v>218</v>
          </cell>
          <cell r="I228" t="str">
            <v>Meteran ( 5 meter )</v>
          </cell>
          <cell r="J228" t="str">
            <v>unit</v>
          </cell>
          <cell r="W228">
            <v>0</v>
          </cell>
        </row>
        <row r="229">
          <cell r="A229">
            <v>219</v>
          </cell>
          <cell r="I229" t="str">
            <v>Meteran ( 3 meter )</v>
          </cell>
          <cell r="J229" t="str">
            <v>unit</v>
          </cell>
          <cell r="W229">
            <v>0</v>
          </cell>
        </row>
        <row r="230">
          <cell r="A230">
            <v>220</v>
          </cell>
          <cell r="W230">
            <v>0</v>
          </cell>
        </row>
        <row r="231">
          <cell r="A231">
            <v>221</v>
          </cell>
          <cell r="B231" t="str">
            <v>060</v>
          </cell>
          <cell r="G231" t="str">
            <v>Transportation Material</v>
          </cell>
          <cell r="J231" t="str">
            <v>unit</v>
          </cell>
          <cell r="W231">
            <v>0</v>
          </cell>
        </row>
        <row r="232">
          <cell r="A232">
            <v>222</v>
          </cell>
          <cell r="W232">
            <v>0</v>
          </cell>
        </row>
        <row r="233">
          <cell r="A233">
            <v>223</v>
          </cell>
          <cell r="B233" t="str">
            <v>070</v>
          </cell>
          <cell r="G233" t="str">
            <v>Insurance</v>
          </cell>
          <cell r="J233" t="str">
            <v>unit</v>
          </cell>
          <cell r="W233">
            <v>0</v>
          </cell>
        </row>
        <row r="234">
          <cell r="A234">
            <v>224</v>
          </cell>
          <cell r="W234">
            <v>0</v>
          </cell>
        </row>
        <row r="235">
          <cell r="A235">
            <v>225</v>
          </cell>
          <cell r="B235" t="str">
            <v>210</v>
          </cell>
          <cell r="G235" t="str">
            <v>Office Supplies</v>
          </cell>
          <cell r="J235" t="str">
            <v>unit</v>
          </cell>
          <cell r="W235">
            <v>0</v>
          </cell>
        </row>
        <row r="236">
          <cell r="A236">
            <v>226</v>
          </cell>
          <cell r="I236" t="str">
            <v>Spidol marker permanen</v>
          </cell>
          <cell r="J236" t="str">
            <v>lusin</v>
          </cell>
          <cell r="W236">
            <v>0</v>
          </cell>
        </row>
        <row r="237">
          <cell r="A237">
            <v>227</v>
          </cell>
          <cell r="I237" t="str">
            <v>Spidol board marker</v>
          </cell>
          <cell r="J237" t="str">
            <v>lusin</v>
          </cell>
          <cell r="W237">
            <v>0</v>
          </cell>
        </row>
        <row r="238">
          <cell r="A238">
            <v>228</v>
          </cell>
          <cell r="I238" t="str">
            <v>White Board</v>
          </cell>
          <cell r="J238" t="str">
            <v>unit</v>
          </cell>
          <cell r="W238">
            <v>0</v>
          </cell>
        </row>
        <row r="239">
          <cell r="A239">
            <v>229</v>
          </cell>
          <cell r="I239" t="str">
            <v>Buku Lapangan A4</v>
          </cell>
          <cell r="J239" t="str">
            <v>pcs</v>
          </cell>
          <cell r="W239">
            <v>0</v>
          </cell>
        </row>
        <row r="240">
          <cell r="A240">
            <v>230</v>
          </cell>
          <cell r="I240" t="str">
            <v>Buku Folio</v>
          </cell>
          <cell r="J240" t="str">
            <v>unit</v>
          </cell>
          <cell r="W240">
            <v>0</v>
          </cell>
        </row>
        <row r="241">
          <cell r="A241">
            <v>231</v>
          </cell>
          <cell r="I241" t="str">
            <v>Kertas A4</v>
          </cell>
          <cell r="J241" t="str">
            <v>rim</v>
          </cell>
          <cell r="W241">
            <v>0</v>
          </cell>
        </row>
        <row r="242">
          <cell r="A242">
            <v>232</v>
          </cell>
          <cell r="I242" t="str">
            <v>Kertas A3</v>
          </cell>
          <cell r="J242" t="str">
            <v>rim</v>
          </cell>
          <cell r="W242">
            <v>0</v>
          </cell>
        </row>
        <row r="243">
          <cell r="A243">
            <v>233</v>
          </cell>
          <cell r="I243" t="str">
            <v xml:space="preserve">Kertas Plotter </v>
          </cell>
          <cell r="J243" t="str">
            <v>rim</v>
          </cell>
          <cell r="W243">
            <v>0</v>
          </cell>
        </row>
        <row r="244">
          <cell r="A244">
            <v>234</v>
          </cell>
          <cell r="I244" t="str">
            <v>Cartridge Plotter</v>
          </cell>
          <cell r="J244" t="str">
            <v>unit</v>
          </cell>
          <cell r="W244">
            <v>0</v>
          </cell>
        </row>
        <row r="245">
          <cell r="A245">
            <v>235</v>
          </cell>
          <cell r="I245" t="str">
            <v>Map Folio</v>
          </cell>
          <cell r="J245" t="str">
            <v>unit</v>
          </cell>
          <cell r="W245">
            <v>0</v>
          </cell>
        </row>
        <row r="246">
          <cell r="A246">
            <v>236</v>
          </cell>
          <cell r="I246" t="str">
            <v>Map Odner</v>
          </cell>
          <cell r="J246" t="str">
            <v>unit</v>
          </cell>
          <cell r="W246">
            <v>0</v>
          </cell>
        </row>
        <row r="247">
          <cell r="A247">
            <v>237</v>
          </cell>
          <cell r="I247" t="str">
            <v>Karet penghapus</v>
          </cell>
          <cell r="J247" t="str">
            <v>unit</v>
          </cell>
          <cell r="W247">
            <v>0</v>
          </cell>
        </row>
        <row r="248">
          <cell r="A248">
            <v>238</v>
          </cell>
          <cell r="I248" t="str">
            <v>Isi Pensil</v>
          </cell>
          <cell r="J248" t="str">
            <v>unit</v>
          </cell>
          <cell r="W248">
            <v>0</v>
          </cell>
        </row>
        <row r="249">
          <cell r="A249">
            <v>239</v>
          </cell>
          <cell r="I249" t="str">
            <v>Stapples</v>
          </cell>
          <cell r="J249" t="str">
            <v>unit</v>
          </cell>
          <cell r="W249">
            <v>0</v>
          </cell>
        </row>
        <row r="250">
          <cell r="A250">
            <v>240</v>
          </cell>
          <cell r="I250" t="str">
            <v>Stappler</v>
          </cell>
          <cell r="J250" t="str">
            <v>unit</v>
          </cell>
          <cell r="W250">
            <v>0</v>
          </cell>
        </row>
        <row r="251">
          <cell r="A251">
            <v>241</v>
          </cell>
          <cell r="I251" t="str">
            <v>Karung sample 50 KG</v>
          </cell>
          <cell r="J251" t="str">
            <v>unit</v>
          </cell>
          <cell r="W251">
            <v>0</v>
          </cell>
        </row>
        <row r="252">
          <cell r="A252">
            <v>242</v>
          </cell>
          <cell r="I252" t="str">
            <v>Kartu sample</v>
          </cell>
          <cell r="J252" t="str">
            <v>unit</v>
          </cell>
          <cell r="W252">
            <v>0</v>
          </cell>
        </row>
        <row r="253">
          <cell r="A253">
            <v>243</v>
          </cell>
          <cell r="I253" t="str">
            <v>Plastik sample</v>
          </cell>
          <cell r="J253" t="str">
            <v>unit</v>
          </cell>
          <cell r="W253">
            <v>0</v>
          </cell>
        </row>
        <row r="254">
          <cell r="A254">
            <v>244</v>
          </cell>
          <cell r="I254" t="str">
            <v>Form Timbangan dan Alat berat</v>
          </cell>
          <cell r="J254" t="str">
            <v>rim</v>
          </cell>
          <cell r="W254">
            <v>0</v>
          </cell>
        </row>
        <row r="255">
          <cell r="A255">
            <v>245</v>
          </cell>
          <cell r="I255" t="str">
            <v>Pita Mapping</v>
          </cell>
          <cell r="J255" t="str">
            <v>roll</v>
          </cell>
          <cell r="W255">
            <v>0</v>
          </cell>
        </row>
        <row r="256">
          <cell r="A256">
            <v>246</v>
          </cell>
          <cell r="I256" t="str">
            <v>Continuous Form ( 2 PLY )</v>
          </cell>
          <cell r="J256" t="str">
            <v>unit</v>
          </cell>
          <cell r="W256">
            <v>0</v>
          </cell>
        </row>
        <row r="257">
          <cell r="A257">
            <v>247</v>
          </cell>
          <cell r="I257" t="str">
            <v>Pita printer Epson LQ-1170</v>
          </cell>
          <cell r="J257" t="str">
            <v>unit</v>
          </cell>
          <cell r="W257">
            <v>0</v>
          </cell>
        </row>
        <row r="258">
          <cell r="A258">
            <v>248</v>
          </cell>
          <cell r="I258" t="str">
            <v>Discette 3.5"</v>
          </cell>
          <cell r="J258" t="str">
            <v>pcs</v>
          </cell>
          <cell r="W258">
            <v>0</v>
          </cell>
        </row>
        <row r="259">
          <cell r="A259">
            <v>249</v>
          </cell>
          <cell r="I259" t="str">
            <v>Cutter kecil</v>
          </cell>
          <cell r="J259" t="str">
            <v>unit</v>
          </cell>
          <cell r="W259">
            <v>0</v>
          </cell>
        </row>
        <row r="260">
          <cell r="A260">
            <v>250</v>
          </cell>
          <cell r="I260" t="str">
            <v>Isi cutter kecil</v>
          </cell>
          <cell r="J260" t="str">
            <v>pcs</v>
          </cell>
          <cell r="W260">
            <v>0</v>
          </cell>
        </row>
        <row r="261">
          <cell r="A261">
            <v>251</v>
          </cell>
          <cell r="I261" t="str">
            <v>Buku saku</v>
          </cell>
          <cell r="J261" t="str">
            <v>unit</v>
          </cell>
          <cell r="W261">
            <v>0</v>
          </cell>
        </row>
        <row r="262">
          <cell r="A262">
            <v>252</v>
          </cell>
          <cell r="I262" t="str">
            <v>Arch Binder</v>
          </cell>
          <cell r="J262" t="str">
            <v>pcs</v>
          </cell>
          <cell r="W262">
            <v>0</v>
          </cell>
        </row>
        <row r="263">
          <cell r="A263">
            <v>253</v>
          </cell>
          <cell r="I263" t="str">
            <v>Cetak Form Pengukuran</v>
          </cell>
          <cell r="J263" t="str">
            <v>unit</v>
          </cell>
          <cell r="W263">
            <v>0</v>
          </cell>
        </row>
        <row r="264">
          <cell r="A264">
            <v>254</v>
          </cell>
          <cell r="I264" t="str">
            <v>Kalkulator FX 3600</v>
          </cell>
          <cell r="J264" t="str">
            <v>unit</v>
          </cell>
          <cell r="W264">
            <v>0</v>
          </cell>
        </row>
        <row r="265">
          <cell r="A265">
            <v>255</v>
          </cell>
          <cell r="I265" t="str">
            <v>Payung</v>
          </cell>
          <cell r="J265" t="str">
            <v>unit</v>
          </cell>
          <cell r="W265">
            <v>0</v>
          </cell>
        </row>
        <row r="266">
          <cell r="A266">
            <v>256</v>
          </cell>
          <cell r="I266" t="str">
            <v>Senter</v>
          </cell>
          <cell r="J266" t="str">
            <v>unit</v>
          </cell>
          <cell r="W266">
            <v>0</v>
          </cell>
        </row>
        <row r="267">
          <cell r="A267">
            <v>257</v>
          </cell>
          <cell r="I267" t="str">
            <v>Bateray Senter</v>
          </cell>
          <cell r="J267" t="str">
            <v>pcs</v>
          </cell>
          <cell r="W267">
            <v>0</v>
          </cell>
        </row>
        <row r="268">
          <cell r="A268">
            <v>258</v>
          </cell>
          <cell r="I268" t="str">
            <v>Sarung tangan</v>
          </cell>
          <cell r="J268" t="str">
            <v>unit</v>
          </cell>
          <cell r="W268">
            <v>0</v>
          </cell>
        </row>
        <row r="269">
          <cell r="A269">
            <v>259</v>
          </cell>
          <cell r="I269" t="str">
            <v>Clinometer (Suunto)</v>
          </cell>
          <cell r="J269" t="str">
            <v>unit</v>
          </cell>
          <cell r="W269">
            <v>0</v>
          </cell>
        </row>
        <row r="270">
          <cell r="A270">
            <v>260</v>
          </cell>
          <cell r="I270" t="str">
            <v>Compass (Suunto)</v>
          </cell>
          <cell r="J270" t="str">
            <v>unit</v>
          </cell>
          <cell r="W270">
            <v>0</v>
          </cell>
        </row>
        <row r="271">
          <cell r="A271">
            <v>261</v>
          </cell>
        </row>
        <row r="272">
          <cell r="A272">
            <v>262</v>
          </cell>
          <cell r="B272" t="str">
            <v>220</v>
          </cell>
          <cell r="G272" t="str">
            <v>Safety Supplies</v>
          </cell>
          <cell r="J272" t="str">
            <v>unit</v>
          </cell>
          <cell r="W272">
            <v>0</v>
          </cell>
        </row>
        <row r="273">
          <cell r="A273">
            <v>263</v>
          </cell>
          <cell r="I273" t="str">
            <v>Safety Shoes</v>
          </cell>
          <cell r="J273" t="str">
            <v>pcs</v>
          </cell>
          <cell r="W273">
            <v>0</v>
          </cell>
        </row>
        <row r="274">
          <cell r="A274">
            <v>264</v>
          </cell>
          <cell r="I274" t="str">
            <v>Helmet</v>
          </cell>
          <cell r="J274" t="str">
            <v>unit</v>
          </cell>
          <cell r="W274">
            <v>0</v>
          </cell>
        </row>
        <row r="275">
          <cell r="A275">
            <v>265</v>
          </cell>
          <cell r="I275" t="str">
            <v>Ear plug</v>
          </cell>
          <cell r="J275" t="str">
            <v>unit</v>
          </cell>
          <cell r="W275">
            <v>0</v>
          </cell>
        </row>
        <row r="276">
          <cell r="A276">
            <v>266</v>
          </cell>
          <cell r="I276" t="str">
            <v>Dust Respirator</v>
          </cell>
          <cell r="J276" t="str">
            <v>pcs</v>
          </cell>
          <cell r="W276">
            <v>0</v>
          </cell>
        </row>
        <row r="277">
          <cell r="A277">
            <v>267</v>
          </cell>
          <cell r="I277" t="str">
            <v>Kaca Mata (Sun Glasses)</v>
          </cell>
          <cell r="J277" t="str">
            <v>pcs</v>
          </cell>
          <cell r="W277">
            <v>0</v>
          </cell>
        </row>
        <row r="278">
          <cell r="A278">
            <v>268</v>
          </cell>
          <cell r="I278" t="str">
            <v>Rain Coat</v>
          </cell>
          <cell r="J278" t="str">
            <v>pcs</v>
          </cell>
          <cell r="W278">
            <v>0</v>
          </cell>
        </row>
        <row r="279">
          <cell r="A279">
            <v>269</v>
          </cell>
          <cell r="I279" t="str">
            <v>Rompi</v>
          </cell>
          <cell r="J279" t="str">
            <v>unit</v>
          </cell>
          <cell r="W279">
            <v>0</v>
          </cell>
        </row>
        <row r="280">
          <cell r="A280">
            <v>270</v>
          </cell>
        </row>
        <row r="281">
          <cell r="A281">
            <v>271</v>
          </cell>
          <cell r="B281" t="str">
            <v>230</v>
          </cell>
          <cell r="G281" t="str">
            <v>Field Equipment</v>
          </cell>
          <cell r="J281" t="str">
            <v>unit</v>
          </cell>
          <cell r="W281">
            <v>0</v>
          </cell>
        </row>
        <row r="282">
          <cell r="A282">
            <v>272</v>
          </cell>
          <cell r="I282" t="str">
            <v>Parang Tawau</v>
          </cell>
          <cell r="J282" t="str">
            <v>pcs</v>
          </cell>
          <cell r="W282">
            <v>0</v>
          </cell>
        </row>
        <row r="283">
          <cell r="A283">
            <v>273</v>
          </cell>
          <cell r="I283" t="str">
            <v>Tali Rafia</v>
          </cell>
          <cell r="J283" t="str">
            <v>pcs</v>
          </cell>
          <cell r="W283">
            <v>0</v>
          </cell>
        </row>
        <row r="284">
          <cell r="A284">
            <v>274</v>
          </cell>
          <cell r="I284" t="str">
            <v>Paku Payung</v>
          </cell>
          <cell r="J284" t="str">
            <v>pcs</v>
          </cell>
          <cell r="W284">
            <v>0</v>
          </cell>
        </row>
        <row r="285">
          <cell r="A285">
            <v>275</v>
          </cell>
          <cell r="I285" t="str">
            <v>Paku Ulin 5"</v>
          </cell>
          <cell r="J285" t="str">
            <v>pcs</v>
          </cell>
          <cell r="W285">
            <v>0</v>
          </cell>
        </row>
        <row r="286">
          <cell r="A286">
            <v>276</v>
          </cell>
          <cell r="I286" t="str">
            <v>Batu Asah</v>
          </cell>
          <cell r="J286" t="str">
            <v>pcs</v>
          </cell>
          <cell r="W286">
            <v>0</v>
          </cell>
        </row>
        <row r="287">
          <cell r="A287">
            <v>277</v>
          </cell>
          <cell r="I287" t="str">
            <v>Semen ( pembuatan Patok beton )</v>
          </cell>
          <cell r="J287" t="str">
            <v>zak</v>
          </cell>
          <cell r="W287">
            <v>0</v>
          </cell>
        </row>
        <row r="288">
          <cell r="A288">
            <v>278</v>
          </cell>
          <cell r="I288" t="str">
            <v>Cat Glotex</v>
          </cell>
          <cell r="J288" t="str">
            <v>kg</v>
          </cell>
          <cell r="W288">
            <v>0</v>
          </cell>
        </row>
        <row r="289">
          <cell r="A289">
            <v>279</v>
          </cell>
          <cell r="I289" t="str">
            <v>Kuas 4 "</v>
          </cell>
          <cell r="J289" t="str">
            <v>pcs</v>
          </cell>
          <cell r="W289">
            <v>0</v>
          </cell>
        </row>
        <row r="290">
          <cell r="A290">
            <v>280</v>
          </cell>
          <cell r="I290" t="str">
            <v>Meteran ( 50 meter )</v>
          </cell>
          <cell r="J290" t="str">
            <v>pcs</v>
          </cell>
          <cell r="W290">
            <v>0</v>
          </cell>
        </row>
        <row r="291">
          <cell r="A291">
            <v>281</v>
          </cell>
          <cell r="I291" t="str">
            <v>Pita survey</v>
          </cell>
          <cell r="J291" t="str">
            <v>roll</v>
          </cell>
        </row>
        <row r="292">
          <cell r="A292">
            <v>282</v>
          </cell>
        </row>
        <row r="293">
          <cell r="A293">
            <v>283</v>
          </cell>
          <cell r="B293" t="str">
            <v>310</v>
          </cell>
          <cell r="G293" t="str">
            <v>Regional Tax</v>
          </cell>
          <cell r="J293" t="str">
            <v>unit</v>
          </cell>
          <cell r="W293">
            <v>0</v>
          </cell>
        </row>
        <row r="294">
          <cell r="A294">
            <v>284</v>
          </cell>
        </row>
        <row r="295">
          <cell r="A295">
            <v>285</v>
          </cell>
          <cell r="B295" t="str">
            <v>315</v>
          </cell>
          <cell r="G295" t="str">
            <v>Reclamation &amp; Environment</v>
          </cell>
          <cell r="J295" t="str">
            <v>unit</v>
          </cell>
          <cell r="W295">
            <v>0</v>
          </cell>
        </row>
        <row r="296">
          <cell r="A296">
            <v>286</v>
          </cell>
        </row>
        <row r="297">
          <cell r="A297">
            <v>287</v>
          </cell>
          <cell r="B297" t="str">
            <v>320</v>
          </cell>
          <cell r="G297" t="str">
            <v>Dead Rent</v>
          </cell>
          <cell r="J297" t="str">
            <v>unit</v>
          </cell>
          <cell r="W297">
            <v>0</v>
          </cell>
        </row>
        <row r="298">
          <cell r="A298">
            <v>288</v>
          </cell>
        </row>
        <row r="299">
          <cell r="A299">
            <v>289</v>
          </cell>
          <cell r="B299" t="str">
            <v>330</v>
          </cell>
          <cell r="G299" t="str">
            <v>Licenses &amp; Permits</v>
          </cell>
          <cell r="J299" t="str">
            <v>unit</v>
          </cell>
          <cell r="W299">
            <v>0</v>
          </cell>
        </row>
        <row r="300">
          <cell r="A300">
            <v>290</v>
          </cell>
        </row>
        <row r="301">
          <cell r="A301">
            <v>291</v>
          </cell>
          <cell r="B301">
            <v>340</v>
          </cell>
          <cell r="G301" t="str">
            <v>Building Expenses</v>
          </cell>
          <cell r="J301" t="str">
            <v>unit</v>
          </cell>
          <cell r="W301">
            <v>0</v>
          </cell>
        </row>
        <row r="302">
          <cell r="A302">
            <v>292</v>
          </cell>
        </row>
        <row r="303">
          <cell r="A303">
            <v>293</v>
          </cell>
          <cell r="B303">
            <v>360</v>
          </cell>
          <cell r="G303" t="str">
            <v>Local Transportations</v>
          </cell>
          <cell r="J303" t="str">
            <v>unit</v>
          </cell>
          <cell r="W303">
            <v>0</v>
          </cell>
        </row>
        <row r="304">
          <cell r="A304">
            <v>294</v>
          </cell>
          <cell r="C304">
            <v>3</v>
          </cell>
          <cell r="D304">
            <v>6</v>
          </cell>
          <cell r="E304">
            <v>1</v>
          </cell>
          <cell r="F304">
            <v>0</v>
          </cell>
          <cell r="H304" t="str">
            <v>Car Hires</v>
          </cell>
          <cell r="J304" t="str">
            <v>unit</v>
          </cell>
          <cell r="W304">
            <v>0</v>
          </cell>
        </row>
        <row r="305">
          <cell r="A305">
            <v>295</v>
          </cell>
        </row>
        <row r="306">
          <cell r="A306">
            <v>296</v>
          </cell>
          <cell r="B306">
            <v>370</v>
          </cell>
          <cell r="G306" t="str">
            <v>Communication</v>
          </cell>
          <cell r="J306" t="str">
            <v>unit</v>
          </cell>
          <cell r="W306">
            <v>0</v>
          </cell>
        </row>
        <row r="307">
          <cell r="A307">
            <v>297</v>
          </cell>
          <cell r="C307">
            <v>3</v>
          </cell>
          <cell r="D307">
            <v>7</v>
          </cell>
          <cell r="F307">
            <v>0</v>
          </cell>
          <cell r="H307" t="str">
            <v>Telephone &amp; Fax (Rental from TCI)</v>
          </cell>
          <cell r="J307" t="str">
            <v>unit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12</v>
          </cell>
        </row>
        <row r="308">
          <cell r="A308">
            <v>298</v>
          </cell>
          <cell r="C308">
            <v>3</v>
          </cell>
          <cell r="D308">
            <v>7</v>
          </cell>
          <cell r="F308">
            <v>0</v>
          </cell>
          <cell r="H308" t="str">
            <v>Radio Mobil</v>
          </cell>
          <cell r="J308" t="str">
            <v>unit</v>
          </cell>
          <cell r="K308">
            <v>1</v>
          </cell>
          <cell r="W308">
            <v>1</v>
          </cell>
        </row>
        <row r="309">
          <cell r="A309">
            <v>299</v>
          </cell>
          <cell r="C309">
            <v>3</v>
          </cell>
          <cell r="D309">
            <v>7</v>
          </cell>
          <cell r="F309">
            <v>0</v>
          </cell>
          <cell r="H309" t="str">
            <v>Facsimile</v>
          </cell>
          <cell r="J309" t="str">
            <v>unit</v>
          </cell>
          <cell r="W309">
            <v>0</v>
          </cell>
        </row>
        <row r="310">
          <cell r="A310">
            <v>300</v>
          </cell>
          <cell r="C310">
            <v>3</v>
          </cell>
          <cell r="D310">
            <v>7</v>
          </cell>
          <cell r="F310">
            <v>0</v>
          </cell>
          <cell r="H310" t="str">
            <v>Postage, Stamp, Etc</v>
          </cell>
          <cell r="J310" t="str">
            <v>unit</v>
          </cell>
          <cell r="W310">
            <v>0</v>
          </cell>
        </row>
        <row r="311">
          <cell r="A311">
            <v>301</v>
          </cell>
          <cell r="C311">
            <v>3</v>
          </cell>
          <cell r="D311">
            <v>7</v>
          </cell>
          <cell r="F311">
            <v>5</v>
          </cell>
          <cell r="H311" t="str">
            <v>Others</v>
          </cell>
          <cell r="J311" t="str">
            <v>unit</v>
          </cell>
          <cell r="W311">
            <v>0</v>
          </cell>
        </row>
        <row r="312">
          <cell r="A312">
            <v>302</v>
          </cell>
          <cell r="I312" t="str">
            <v>Radio HT MOTOROLA</v>
          </cell>
          <cell r="J312" t="str">
            <v>unit</v>
          </cell>
          <cell r="K312">
            <v>2</v>
          </cell>
          <cell r="W312">
            <v>2</v>
          </cell>
        </row>
        <row r="313">
          <cell r="A313">
            <v>303</v>
          </cell>
          <cell r="I313" t="str">
            <v>Bateray Pack Radio HT MOTOROLA</v>
          </cell>
          <cell r="J313" t="str">
            <v>unit</v>
          </cell>
          <cell r="K313">
            <v>4</v>
          </cell>
          <cell r="W313">
            <v>4</v>
          </cell>
        </row>
        <row r="314">
          <cell r="A314">
            <v>304</v>
          </cell>
        </row>
        <row r="315">
          <cell r="A315">
            <v>305</v>
          </cell>
          <cell r="B315">
            <v>380</v>
          </cell>
          <cell r="G315" t="str">
            <v>Consultant Fee</v>
          </cell>
          <cell r="J315" t="str">
            <v>unit</v>
          </cell>
          <cell r="W315">
            <v>0</v>
          </cell>
        </row>
        <row r="316">
          <cell r="A316">
            <v>306</v>
          </cell>
          <cell r="B316">
            <v>385</v>
          </cell>
          <cell r="G316" t="str">
            <v>Education &amp; Training</v>
          </cell>
          <cell r="J316" t="str">
            <v>unit</v>
          </cell>
          <cell r="W316">
            <v>0</v>
          </cell>
        </row>
        <row r="317">
          <cell r="A317">
            <v>307</v>
          </cell>
          <cell r="B317">
            <v>390</v>
          </cell>
          <cell r="G317" t="str">
            <v xml:space="preserve">Seminar </v>
          </cell>
          <cell r="J317" t="str">
            <v>unit</v>
          </cell>
          <cell r="W317">
            <v>0</v>
          </cell>
        </row>
        <row r="318">
          <cell r="A318">
            <v>308</v>
          </cell>
          <cell r="B318">
            <v>415</v>
          </cell>
          <cell r="G318" t="str">
            <v>Donation</v>
          </cell>
          <cell r="J318" t="str">
            <v>unit</v>
          </cell>
          <cell r="W318">
            <v>0</v>
          </cell>
        </row>
        <row r="319">
          <cell r="A319">
            <v>309</v>
          </cell>
          <cell r="B319">
            <v>420</v>
          </cell>
          <cell r="G319" t="str">
            <v xml:space="preserve">Promotion &amp; Publication </v>
          </cell>
          <cell r="J319" t="str">
            <v>unit</v>
          </cell>
          <cell r="W319">
            <v>0</v>
          </cell>
        </row>
        <row r="320">
          <cell r="A320">
            <v>310</v>
          </cell>
        </row>
        <row r="321">
          <cell r="A321">
            <v>311</v>
          </cell>
          <cell r="B321">
            <v>430</v>
          </cell>
          <cell r="G321" t="str">
            <v>Fuel &amp; Lubrication</v>
          </cell>
          <cell r="W321">
            <v>0</v>
          </cell>
        </row>
        <row r="322">
          <cell r="A322">
            <v>312</v>
          </cell>
          <cell r="C322">
            <v>4</v>
          </cell>
          <cell r="D322">
            <v>3</v>
          </cell>
          <cell r="F322">
            <v>0</v>
          </cell>
          <cell r="H322" t="str">
            <v>Diesel fuel</v>
          </cell>
          <cell r="J322" t="str">
            <v>liter</v>
          </cell>
          <cell r="W322">
            <v>0</v>
          </cell>
        </row>
        <row r="323">
          <cell r="A323">
            <v>313</v>
          </cell>
          <cell r="C323">
            <v>4</v>
          </cell>
          <cell r="D323">
            <v>3</v>
          </cell>
          <cell r="F323">
            <v>1</v>
          </cell>
          <cell r="H323" t="str">
            <v>Grease Alvania Ep 2</v>
          </cell>
          <cell r="J323" t="str">
            <v>pail</v>
          </cell>
          <cell r="K323">
            <v>2</v>
          </cell>
          <cell r="N323">
            <v>2</v>
          </cell>
          <cell r="Q323">
            <v>2</v>
          </cell>
          <cell r="R323">
            <v>2</v>
          </cell>
          <cell r="U323">
            <v>2</v>
          </cell>
          <cell r="W323">
            <v>10</v>
          </cell>
        </row>
        <row r="324">
          <cell r="A324">
            <v>314</v>
          </cell>
          <cell r="C324">
            <v>4</v>
          </cell>
          <cell r="D324">
            <v>3</v>
          </cell>
          <cell r="F324">
            <v>2</v>
          </cell>
          <cell r="H324" t="str">
            <v>Grease gun</v>
          </cell>
          <cell r="J324" t="str">
            <v>set</v>
          </cell>
          <cell r="K324">
            <v>4</v>
          </cell>
          <cell r="W324">
            <v>4</v>
          </cell>
        </row>
        <row r="325">
          <cell r="A325">
            <v>315</v>
          </cell>
          <cell r="C325">
            <v>4</v>
          </cell>
          <cell r="D325">
            <v>3</v>
          </cell>
          <cell r="F325">
            <v>3</v>
          </cell>
          <cell r="H325" t="str">
            <v>Hose grease gun</v>
          </cell>
          <cell r="J325" t="str">
            <v>pcs</v>
          </cell>
          <cell r="K325">
            <v>8</v>
          </cell>
          <cell r="W325">
            <v>8</v>
          </cell>
        </row>
        <row r="326">
          <cell r="A326">
            <v>316</v>
          </cell>
          <cell r="C326">
            <v>4</v>
          </cell>
          <cell r="D326">
            <v>3</v>
          </cell>
          <cell r="F326">
            <v>4</v>
          </cell>
          <cell r="H326" t="str">
            <v>Nipple grease 3/8" 450</v>
          </cell>
          <cell r="J326" t="str">
            <v>gross</v>
          </cell>
          <cell r="K326">
            <v>1</v>
          </cell>
          <cell r="W326">
            <v>1</v>
          </cell>
        </row>
        <row r="327">
          <cell r="A327">
            <v>317</v>
          </cell>
          <cell r="C327">
            <v>4</v>
          </cell>
          <cell r="D327">
            <v>3</v>
          </cell>
          <cell r="F327">
            <v>5</v>
          </cell>
          <cell r="H327" t="str">
            <v>Nipple grease 3/8" lurus</v>
          </cell>
          <cell r="J327" t="str">
            <v>gross</v>
          </cell>
          <cell r="K327">
            <v>1</v>
          </cell>
          <cell r="W327">
            <v>1</v>
          </cell>
        </row>
        <row r="328">
          <cell r="A328">
            <v>318</v>
          </cell>
          <cell r="C328">
            <v>4</v>
          </cell>
          <cell r="D328">
            <v>3</v>
          </cell>
          <cell r="F328">
            <v>9</v>
          </cell>
          <cell r="H328" t="str">
            <v>Nipple grease 3/8" tegak lurus</v>
          </cell>
          <cell r="J328" t="str">
            <v>gross</v>
          </cell>
          <cell r="K328">
            <v>1</v>
          </cell>
          <cell r="W328">
            <v>1</v>
          </cell>
        </row>
        <row r="329">
          <cell r="A329">
            <v>319</v>
          </cell>
          <cell r="C329">
            <v>4</v>
          </cell>
          <cell r="D329">
            <v>3</v>
          </cell>
          <cell r="H329" t="str">
            <v>Oli Omala EP 320</v>
          </cell>
          <cell r="J329" t="str">
            <v>drum</v>
          </cell>
          <cell r="O329">
            <v>4</v>
          </cell>
          <cell r="U329">
            <v>3</v>
          </cell>
        </row>
        <row r="330">
          <cell r="A330">
            <v>320</v>
          </cell>
        </row>
        <row r="331">
          <cell r="A331">
            <v>321</v>
          </cell>
        </row>
        <row r="332">
          <cell r="A332">
            <v>322</v>
          </cell>
          <cell r="B332">
            <v>440</v>
          </cell>
          <cell r="G332" t="str">
            <v>Equipment Hire</v>
          </cell>
          <cell r="J332" t="str">
            <v>unit</v>
          </cell>
          <cell r="W332">
            <v>0</v>
          </cell>
        </row>
        <row r="333">
          <cell r="A333">
            <v>323</v>
          </cell>
          <cell r="C333">
            <v>4</v>
          </cell>
          <cell r="D333">
            <v>4</v>
          </cell>
          <cell r="E333">
            <v>1</v>
          </cell>
          <cell r="F333">
            <v>0</v>
          </cell>
          <cell r="H333" t="str">
            <v>Heavy Equipment</v>
          </cell>
          <cell r="J333" t="str">
            <v>contract</v>
          </cell>
          <cell r="K333">
            <v>1</v>
          </cell>
          <cell r="L333">
            <v>1</v>
          </cell>
          <cell r="M333">
            <v>1</v>
          </cell>
          <cell r="N333">
            <v>1</v>
          </cell>
          <cell r="O333">
            <v>1</v>
          </cell>
          <cell r="P333">
            <v>1</v>
          </cell>
          <cell r="Q333">
            <v>1</v>
          </cell>
          <cell r="R333">
            <v>1</v>
          </cell>
          <cell r="S333">
            <v>1</v>
          </cell>
          <cell r="T333">
            <v>1</v>
          </cell>
          <cell r="U333">
            <v>1</v>
          </cell>
          <cell r="V333">
            <v>1</v>
          </cell>
          <cell r="W333">
            <v>12</v>
          </cell>
        </row>
        <row r="334">
          <cell r="A334">
            <v>324</v>
          </cell>
          <cell r="C334">
            <v>4</v>
          </cell>
          <cell r="D334">
            <v>4</v>
          </cell>
          <cell r="E334">
            <v>2</v>
          </cell>
          <cell r="F334">
            <v>0</v>
          </cell>
          <cell r="H334" t="str">
            <v>Barging &amp; Tug Boat</v>
          </cell>
          <cell r="J334" t="str">
            <v>unit</v>
          </cell>
          <cell r="W334">
            <v>0</v>
          </cell>
        </row>
        <row r="335">
          <cell r="A335">
            <v>325</v>
          </cell>
          <cell r="C335">
            <v>4</v>
          </cell>
          <cell r="D335">
            <v>4</v>
          </cell>
          <cell r="E335">
            <v>9</v>
          </cell>
          <cell r="F335">
            <v>5</v>
          </cell>
          <cell r="H335" t="str">
            <v>Others</v>
          </cell>
          <cell r="J335" t="str">
            <v>unit</v>
          </cell>
          <cell r="W335">
            <v>0</v>
          </cell>
        </row>
        <row r="336">
          <cell r="A336">
            <v>326</v>
          </cell>
        </row>
        <row r="337">
          <cell r="A337">
            <v>327</v>
          </cell>
          <cell r="B337">
            <v>480</v>
          </cell>
          <cell r="G337" t="str">
            <v>Road Maintenance</v>
          </cell>
          <cell r="J337" t="str">
            <v>unit</v>
          </cell>
          <cell r="K337">
            <v>68585</v>
          </cell>
          <cell r="L337">
            <v>194692</v>
          </cell>
          <cell r="M337">
            <v>225366</v>
          </cell>
          <cell r="N337">
            <v>222742</v>
          </cell>
          <cell r="O337">
            <v>233579</v>
          </cell>
          <cell r="P337">
            <v>196752</v>
          </cell>
          <cell r="Q337">
            <v>196951</v>
          </cell>
          <cell r="R337">
            <v>176605</v>
          </cell>
          <cell r="S337">
            <v>237093</v>
          </cell>
          <cell r="T337">
            <v>198930</v>
          </cell>
          <cell r="U337">
            <v>178067</v>
          </cell>
          <cell r="V337">
            <v>157541</v>
          </cell>
          <cell r="W337">
            <v>2286903</v>
          </cell>
        </row>
        <row r="338">
          <cell r="A338">
            <v>328</v>
          </cell>
        </row>
        <row r="339">
          <cell r="A339">
            <v>329</v>
          </cell>
          <cell r="B339">
            <v>500</v>
          </cell>
          <cell r="G339" t="str">
            <v>Land Clearing</v>
          </cell>
          <cell r="J339" t="str">
            <v>unit</v>
          </cell>
          <cell r="W339">
            <v>0</v>
          </cell>
        </row>
        <row r="340">
          <cell r="A340">
            <v>330</v>
          </cell>
          <cell r="W340">
            <v>0</v>
          </cell>
        </row>
        <row r="341">
          <cell r="A341">
            <v>331</v>
          </cell>
          <cell r="B341">
            <v>610</v>
          </cell>
          <cell r="G341" t="str">
            <v>Coal Getting</v>
          </cell>
          <cell r="J341" t="str">
            <v>unit</v>
          </cell>
          <cell r="W341">
            <v>0</v>
          </cell>
        </row>
        <row r="342">
          <cell r="A342">
            <v>332</v>
          </cell>
          <cell r="H342" t="str">
            <v>Block 56</v>
          </cell>
          <cell r="J342" t="str">
            <v>unit</v>
          </cell>
          <cell r="W342">
            <v>0</v>
          </cell>
        </row>
        <row r="343">
          <cell r="A343">
            <v>333</v>
          </cell>
          <cell r="H343" t="str">
            <v>Block 7</v>
          </cell>
          <cell r="J343" t="str">
            <v>unit</v>
          </cell>
          <cell r="W343">
            <v>0</v>
          </cell>
        </row>
        <row r="344">
          <cell r="A344">
            <v>334</v>
          </cell>
        </row>
        <row r="345">
          <cell r="A345">
            <v>335</v>
          </cell>
          <cell r="B345">
            <v>620</v>
          </cell>
          <cell r="G345" t="str">
            <v>Adj Coal Hauling &amp; Overburden</v>
          </cell>
          <cell r="J345" t="str">
            <v>unit</v>
          </cell>
          <cell r="W345">
            <v>0</v>
          </cell>
        </row>
        <row r="346">
          <cell r="A346">
            <v>336</v>
          </cell>
          <cell r="G346" t="str">
            <v>- SR Adj</v>
          </cell>
          <cell r="J346" t="str">
            <v>unit</v>
          </cell>
          <cell r="W346">
            <v>0</v>
          </cell>
        </row>
        <row r="347">
          <cell r="A347">
            <v>337</v>
          </cell>
          <cell r="G347" t="str">
            <v>- Coal Hauling Dist. Adj.</v>
          </cell>
          <cell r="J347" t="str">
            <v>unit</v>
          </cell>
          <cell r="W347">
            <v>0</v>
          </cell>
        </row>
        <row r="348">
          <cell r="A348">
            <v>338</v>
          </cell>
          <cell r="G348" t="str">
            <v>- OB Hauling Dist. Adj.</v>
          </cell>
          <cell r="J348" t="str">
            <v>unit</v>
          </cell>
          <cell r="W348">
            <v>0</v>
          </cell>
        </row>
        <row r="349">
          <cell r="A349">
            <v>339</v>
          </cell>
        </row>
        <row r="350">
          <cell r="A350">
            <v>340</v>
          </cell>
          <cell r="B350">
            <v>630</v>
          </cell>
          <cell r="G350" t="str">
            <v>Coal Blending - Out</v>
          </cell>
          <cell r="J350" t="str">
            <v>unit</v>
          </cell>
          <cell r="W350">
            <v>0</v>
          </cell>
        </row>
        <row r="351">
          <cell r="A351">
            <v>341</v>
          </cell>
          <cell r="B351">
            <v>635</v>
          </cell>
          <cell r="G351" t="str">
            <v>Coal Purchase</v>
          </cell>
          <cell r="J351" t="str">
            <v>unit</v>
          </cell>
          <cell r="W351">
            <v>0</v>
          </cell>
        </row>
        <row r="352">
          <cell r="A352">
            <v>342</v>
          </cell>
          <cell r="B352">
            <v>690</v>
          </cell>
          <cell r="G352" t="str">
            <v>Coal Blending - In</v>
          </cell>
          <cell r="J352" t="str">
            <v>unit</v>
          </cell>
          <cell r="W352">
            <v>0</v>
          </cell>
        </row>
        <row r="353">
          <cell r="A353">
            <v>343</v>
          </cell>
          <cell r="B353">
            <v>640</v>
          </cell>
          <cell r="G353" t="str">
            <v>Blasting</v>
          </cell>
          <cell r="J353" t="str">
            <v>unit</v>
          </cell>
          <cell r="W353">
            <v>0</v>
          </cell>
        </row>
        <row r="354">
          <cell r="A354">
            <v>344</v>
          </cell>
          <cell r="B354">
            <v>650</v>
          </cell>
          <cell r="G354" t="str">
            <v>Drilling</v>
          </cell>
          <cell r="J354" t="str">
            <v>unit</v>
          </cell>
          <cell r="W354">
            <v>0</v>
          </cell>
        </row>
        <row r="355">
          <cell r="A355">
            <v>345</v>
          </cell>
          <cell r="B355">
            <v>700</v>
          </cell>
          <cell r="G355" t="str">
            <v>Mapping</v>
          </cell>
          <cell r="J355" t="str">
            <v>unit</v>
          </cell>
          <cell r="W355">
            <v>0</v>
          </cell>
        </row>
        <row r="356">
          <cell r="A356">
            <v>346</v>
          </cell>
        </row>
        <row r="357">
          <cell r="A357">
            <v>347</v>
          </cell>
          <cell r="B357">
            <v>710</v>
          </cell>
          <cell r="G357" t="str">
            <v>Lab. Analysis &amp; Sampling</v>
          </cell>
          <cell r="J357" t="str">
            <v>unit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  <cell r="S357">
            <v>1</v>
          </cell>
          <cell r="T357">
            <v>1</v>
          </cell>
          <cell r="U357">
            <v>1</v>
          </cell>
          <cell r="V357">
            <v>1</v>
          </cell>
          <cell r="W357">
            <v>12</v>
          </cell>
        </row>
        <row r="358">
          <cell r="A358">
            <v>348</v>
          </cell>
          <cell r="I358" t="str">
            <v>Proximate</v>
          </cell>
          <cell r="J358" t="str">
            <v>sample</v>
          </cell>
          <cell r="W358">
            <v>0</v>
          </cell>
        </row>
        <row r="359">
          <cell r="A359">
            <v>349</v>
          </cell>
          <cell r="I359" t="str">
            <v>TM</v>
          </cell>
          <cell r="J359" t="str">
            <v>sample</v>
          </cell>
          <cell r="W359">
            <v>0</v>
          </cell>
        </row>
        <row r="360">
          <cell r="A360">
            <v>350</v>
          </cell>
          <cell r="I360" t="str">
            <v>TS</v>
          </cell>
          <cell r="J360" t="str">
            <v>sample</v>
          </cell>
          <cell r="W360">
            <v>0</v>
          </cell>
        </row>
        <row r="361">
          <cell r="A361">
            <v>351</v>
          </cell>
          <cell r="I361" t="str">
            <v>CV</v>
          </cell>
          <cell r="J361" t="str">
            <v>sample</v>
          </cell>
          <cell r="W361">
            <v>0</v>
          </cell>
        </row>
        <row r="362">
          <cell r="A362">
            <v>352</v>
          </cell>
          <cell r="I362" t="str">
            <v>AA</v>
          </cell>
          <cell r="J362" t="str">
            <v>sample</v>
          </cell>
          <cell r="W362">
            <v>0</v>
          </cell>
        </row>
        <row r="363">
          <cell r="A363">
            <v>353</v>
          </cell>
          <cell r="I363" t="str">
            <v>Ultimate</v>
          </cell>
          <cell r="J363" t="str">
            <v>sample</v>
          </cell>
          <cell r="W363">
            <v>0</v>
          </cell>
        </row>
        <row r="364">
          <cell r="A364">
            <v>354</v>
          </cell>
          <cell r="I364" t="str">
            <v>Clorine</v>
          </cell>
          <cell r="J364" t="str">
            <v>sample</v>
          </cell>
          <cell r="W364">
            <v>0</v>
          </cell>
        </row>
        <row r="365">
          <cell r="A365">
            <v>355</v>
          </cell>
          <cell r="I365" t="str">
            <v>Sn</v>
          </cell>
          <cell r="J365" t="str">
            <v>sample</v>
          </cell>
          <cell r="W365">
            <v>0</v>
          </cell>
        </row>
        <row r="366">
          <cell r="A366">
            <v>356</v>
          </cell>
          <cell r="I366" t="str">
            <v>F</v>
          </cell>
          <cell r="J366" t="str">
            <v>sample</v>
          </cell>
          <cell r="W366">
            <v>0</v>
          </cell>
        </row>
        <row r="367">
          <cell r="A367">
            <v>357</v>
          </cell>
          <cell r="I367" t="str">
            <v>AFT</v>
          </cell>
          <cell r="J367" t="str">
            <v>sample</v>
          </cell>
          <cell r="W367">
            <v>0</v>
          </cell>
        </row>
        <row r="368">
          <cell r="A368">
            <v>358</v>
          </cell>
          <cell r="I368" t="str">
            <v>Trace Element</v>
          </cell>
          <cell r="J368" t="str">
            <v>sample</v>
          </cell>
          <cell r="W368">
            <v>0</v>
          </cell>
        </row>
        <row r="369">
          <cell r="A369">
            <v>359</v>
          </cell>
          <cell r="I369" t="str">
            <v>FOS</v>
          </cell>
          <cell r="J369" t="str">
            <v>sample</v>
          </cell>
          <cell r="W369">
            <v>0</v>
          </cell>
        </row>
        <row r="370">
          <cell r="A370">
            <v>360</v>
          </cell>
          <cell r="I370" t="str">
            <v>HGI</v>
          </cell>
          <cell r="J370" t="str">
            <v>sample</v>
          </cell>
          <cell r="W370">
            <v>0</v>
          </cell>
        </row>
        <row r="371">
          <cell r="A371">
            <v>361</v>
          </cell>
        </row>
        <row r="372">
          <cell r="A372">
            <v>362</v>
          </cell>
          <cell r="B372">
            <v>771</v>
          </cell>
          <cell r="G372" t="str">
            <v>Coal Sharing</v>
          </cell>
          <cell r="W372">
            <v>0</v>
          </cell>
        </row>
        <row r="373">
          <cell r="A373">
            <v>363</v>
          </cell>
          <cell r="B373">
            <v>790</v>
          </cell>
          <cell r="G373" t="str">
            <v>Quality Claim</v>
          </cell>
          <cell r="W373">
            <v>0</v>
          </cell>
        </row>
        <row r="374">
          <cell r="A374">
            <v>364</v>
          </cell>
          <cell r="B374" t="str">
            <v>xxx</v>
          </cell>
          <cell r="G374" t="str">
            <v>Handling cost TCI</v>
          </cell>
          <cell r="W374">
            <v>0</v>
          </cell>
        </row>
        <row r="375">
          <cell r="A375">
            <v>365</v>
          </cell>
          <cell r="C375" t="str">
            <v>x</v>
          </cell>
          <cell r="D375" t="str">
            <v>x</v>
          </cell>
          <cell r="E375" t="str">
            <v>x</v>
          </cell>
          <cell r="H375" t="str">
            <v>Fix Payment</v>
          </cell>
          <cell r="J375" t="str">
            <v>unit</v>
          </cell>
          <cell r="K375">
            <v>1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12</v>
          </cell>
        </row>
        <row r="376">
          <cell r="A376">
            <v>366</v>
          </cell>
          <cell r="C376" t="str">
            <v>x</v>
          </cell>
          <cell r="D376" t="str">
            <v>x</v>
          </cell>
          <cell r="E376" t="str">
            <v>x</v>
          </cell>
          <cell r="H376" t="str">
            <v>Coal Tonage Process</v>
          </cell>
          <cell r="J376" t="str">
            <v>mt</v>
          </cell>
          <cell r="K376">
            <v>68585</v>
          </cell>
          <cell r="L376">
            <v>194692</v>
          </cell>
          <cell r="M376">
            <v>225366</v>
          </cell>
          <cell r="N376">
            <v>222742</v>
          </cell>
          <cell r="O376">
            <v>233579</v>
          </cell>
          <cell r="P376">
            <v>196752</v>
          </cell>
          <cell r="Q376">
            <v>196951</v>
          </cell>
          <cell r="R376">
            <v>176605</v>
          </cell>
          <cell r="S376">
            <v>237093</v>
          </cell>
          <cell r="T376">
            <v>198930</v>
          </cell>
          <cell r="U376">
            <v>178067</v>
          </cell>
          <cell r="V376">
            <v>157541</v>
          </cell>
          <cell r="W376">
            <v>2286903</v>
          </cell>
        </row>
        <row r="377">
          <cell r="A377">
            <v>367</v>
          </cell>
          <cell r="B377" t="str">
            <v>xxx</v>
          </cell>
          <cell r="G377" t="str">
            <v>Hauling</v>
          </cell>
          <cell r="J377" t="str">
            <v>mt</v>
          </cell>
          <cell r="K377">
            <v>68585</v>
          </cell>
          <cell r="L377">
            <v>194692</v>
          </cell>
          <cell r="M377">
            <v>225366</v>
          </cell>
          <cell r="N377">
            <v>222742</v>
          </cell>
          <cell r="O377">
            <v>233579</v>
          </cell>
          <cell r="P377">
            <v>196752</v>
          </cell>
          <cell r="Q377">
            <v>196951</v>
          </cell>
          <cell r="R377">
            <v>176605</v>
          </cell>
          <cell r="S377">
            <v>237093</v>
          </cell>
          <cell r="T377">
            <v>198930</v>
          </cell>
          <cell r="U377">
            <v>178067</v>
          </cell>
          <cell r="V377">
            <v>157541</v>
          </cell>
          <cell r="W377">
            <v>2286903</v>
          </cell>
        </row>
        <row r="378">
          <cell r="A378">
            <v>368</v>
          </cell>
          <cell r="B378" t="str">
            <v>xxx</v>
          </cell>
          <cell r="G378" t="str">
            <v>Investment (metal catcher)</v>
          </cell>
          <cell r="J378" t="str">
            <v>unit</v>
          </cell>
          <cell r="K378">
            <v>2</v>
          </cell>
          <cell r="W378">
            <v>2</v>
          </cell>
        </row>
        <row r="379">
          <cell r="A379" t="e">
            <v>#REF!</v>
          </cell>
          <cell r="W379">
            <v>0</v>
          </cell>
        </row>
        <row r="380">
          <cell r="A380" t="e">
            <v>#REF!</v>
          </cell>
          <cell r="I380" t="str">
            <v>TOTAL OPERATIONAL COST</v>
          </cell>
          <cell r="K380">
            <v>206781</v>
          </cell>
          <cell r="L380">
            <v>584531</v>
          </cell>
          <cell r="M380">
            <v>676601</v>
          </cell>
          <cell r="N380">
            <v>668724</v>
          </cell>
          <cell r="O380">
            <v>701296</v>
          </cell>
          <cell r="P380">
            <v>590991</v>
          </cell>
          <cell r="Q380">
            <v>591416</v>
          </cell>
          <cell r="R380">
            <v>530304</v>
          </cell>
          <cell r="S380">
            <v>711837</v>
          </cell>
          <cell r="T380">
            <v>597307</v>
          </cell>
          <cell r="U380">
            <v>534735</v>
          </cell>
          <cell r="V380">
            <v>473169</v>
          </cell>
          <cell r="W380">
            <v>6867692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 refreshError="1">
        <row r="3">
          <cell r="P3">
            <v>2001</v>
          </cell>
        </row>
        <row r="4">
          <cell r="P4">
            <v>2000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DDL"/>
      <sheetName val="SUM-IN"/>
      <sheetName val="Equity"/>
      <sheetName val="MPP0102"/>
      <sheetName val="TK1"/>
      <sheetName val="Worksheet Jan-Jun 2004"/>
      <sheetName val="Depresiasi"/>
      <sheetName val="Additional"/>
      <sheetName val="Mutasi Final"/>
      <sheetName val="ner6klm-pus"/>
      <sheetName val="Kartu"/>
      <sheetName val="bdrl-usg"/>
      <sheetName val="PPh 22"/>
      <sheetName val="DES 02"/>
      <sheetName val="chemcal"/>
      <sheetName val="LR"/>
      <sheetName val="HPP PER BULAN"/>
      <sheetName val="NERACA SALDO"/>
      <sheetName val="Draft Budget"/>
      <sheetName val="Atur"/>
      <sheetName val="Rekap Per Cab"/>
      <sheetName val="kepmenaker150"/>
      <sheetName val="Menu"/>
      <sheetName val="TRF 150"/>
      <sheetName val="0220"/>
      <sheetName val="Sheet5"/>
      <sheetName val="Neraca"/>
      <sheetName val="OLDMAP"/>
      <sheetName val="JSiar"/>
      <sheetName val="rab lt 2 bo"/>
      <sheetName val="As"/>
      <sheetName val="Revenue"/>
      <sheetName val="BAP2"/>
      <sheetName val="DCF_Office"/>
      <sheetName val="Resume"/>
      <sheetName val="bidang per bidang"/>
      <sheetName val="Kompensasi"/>
      <sheetName val="Harga Bangunan"/>
      <sheetName val="Premium"/>
      <sheetName val="Legal"/>
      <sheetName val="R"/>
      <sheetName val="U-EK"/>
      <sheetName val="R-1"/>
      <sheetName val="Gaji"/>
      <sheetName val="OK"/>
      <sheetName val="IKK"/>
      <sheetName val="BTB"/>
      <sheetName val="rumus"/>
      <sheetName val="BSHO Report"/>
      <sheetName val="Front"/>
      <sheetName val="Check Sheet"/>
      <sheetName val="PLHO Report"/>
      <sheetName val="PLHOENG"/>
      <sheetName val="BBM-03_(2)"/>
      <sheetName val="P.Afl0608"/>
      <sheetName val="CAB 2"/>
      <sheetName val="dasar"/>
      <sheetName val="UPH,BHN,ALT"/>
      <sheetName val="Analis harga"/>
      <sheetName val="A"/>
      <sheetName val="NAT_MKT"/>
      <sheetName val="Courses"/>
      <sheetName val="rate"/>
      <sheetName val="pihak iii"/>
      <sheetName val="IS"/>
      <sheetName val="SAP"/>
      <sheetName val="DTR"/>
      <sheetName val="TBL2"/>
      <sheetName val="Sche-Harvest-Monodon"/>
      <sheetName val="LA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>
        <row r="767">
          <cell r="B767">
            <v>739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icies"/>
      <sheetName val="Journal"/>
      <sheetName val="Summary IDR"/>
      <sheetName val="Vehicles"/>
      <sheetName val="Workshop Tools"/>
      <sheetName val="Off Equip"/>
      <sheetName val="Furniture"/>
      <sheetName val="Warehouse"/>
      <sheetName val="RATE"/>
      <sheetName val="Vehicles 2002 Data"/>
      <sheetName val="VehiclesIDR2002"/>
      <sheetName val="Vehicles 2002"/>
      <sheetName val="Workshop Tools Summary"/>
      <sheetName val="spore "/>
      <sheetName val="DBase"/>
      <sheetName val="Altman Z Score"/>
      <sheetName val="Instructions"/>
      <sheetName val="FX Rates"/>
      <sheetName val="Profile"/>
      <sheetName val="K Lead"/>
      <sheetName val="BUT-1"/>
      <sheetName val="HEX-A"/>
      <sheetName val="HEX-E"/>
      <sheetName val="I-BUT"/>
      <sheetName val="RD I-BUT"/>
      <sheetName val="Summary_IDR"/>
      <sheetName val="Workshop_Tools"/>
      <sheetName val="Off_Equip"/>
      <sheetName val="Vehicles_2002_Data"/>
      <sheetName val="Vehicles_2002"/>
      <sheetName val="Workshop_Tools_Summary"/>
      <sheetName val="FX_Rates"/>
      <sheetName val="K_Lead"/>
      <sheetName val="RD_I-BUT"/>
      <sheetName val="SAD"/>
      <sheetName val="data_carloan"/>
      <sheetName val="data_emgloan"/>
      <sheetName val="data"/>
      <sheetName val="Sheet2"/>
      <sheetName val="PARAMETER"/>
      <sheetName val="Company Info"/>
      <sheetName val="F1771"/>
      <sheetName val="Form"/>
      <sheetName val="month from C0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ver"/>
      <sheetName val="segmen"/>
      <sheetName val="arp-11-13"/>
      <sheetName val="arp-16"/>
      <sheetName val="ARP-10"/>
      <sheetName val="arp-9c"/>
      <sheetName val="arp-9e"/>
      <sheetName val="arp-9hf"/>
      <sheetName val="arp-4-5"/>
      <sheetName val="PraOps"/>
      <sheetName val="arp-3a"/>
      <sheetName val="arp-3b"/>
      <sheetName val="arp-1"/>
      <sheetName val="arp-17"/>
      <sheetName val="arp-18"/>
      <sheetName val="data"/>
      <sheetName val="arp-20"/>
      <sheetName val="arp-6"/>
      <sheetName val="ARP_10"/>
      <sheetName val="arp_3a"/>
      <sheetName val="gvl"/>
      <sheetName val="Du_lieu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7">
          <cell r="G47">
            <v>520000007</v>
          </cell>
        </row>
      </sheetData>
      <sheetData sheetId="12"/>
      <sheetData sheetId="13">
        <row r="47">
          <cell r="G47">
            <v>520000007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  <cell r="C56" t="str">
            <v>A3-1&amp;2</v>
          </cell>
        </row>
        <row r="57">
          <cell r="A57" t="str">
            <v>ASSETS</v>
          </cell>
          <cell r="C57" t="str">
            <v>A3-1</v>
          </cell>
        </row>
        <row r="58">
          <cell r="A58" t="str">
            <v>LIABILITIES</v>
          </cell>
          <cell r="C58" t="str">
            <v>A3-2</v>
          </cell>
        </row>
        <row r="59">
          <cell r="A59" t="str">
            <v>PROFIT &amp; LOSS</v>
          </cell>
          <cell r="C59" t="str">
            <v>A3-3</v>
          </cell>
        </row>
        <row r="60">
          <cell r="A60" t="str">
            <v>CASH &amp; BANK BALANCES</v>
          </cell>
          <cell r="C60" t="str">
            <v>C</v>
          </cell>
        </row>
        <row r="61">
          <cell r="A61" t="str">
            <v>MARKETABLE SECURITIES</v>
          </cell>
          <cell r="C61" t="str">
            <v>D</v>
          </cell>
        </row>
        <row r="62">
          <cell r="A62" t="str">
            <v>TRADE DEBTORS</v>
          </cell>
          <cell r="C62" t="str">
            <v>E</v>
          </cell>
        </row>
        <row r="63">
          <cell r="A63" t="str">
            <v>CONFIRMATION OF TRADE DEBTORS</v>
          </cell>
          <cell r="C63" t="str">
            <v>EE</v>
          </cell>
        </row>
        <row r="64">
          <cell r="A64" t="str">
            <v>STOCKS</v>
          </cell>
          <cell r="C64" t="str">
            <v>F</v>
          </cell>
        </row>
        <row r="65">
          <cell r="A65" t="str">
            <v>OTHER CURRENT ASSETS</v>
          </cell>
          <cell r="C65" t="str">
            <v>G</v>
          </cell>
        </row>
        <row r="66">
          <cell r="A66" t="str">
            <v>INVESTMENTS</v>
          </cell>
          <cell r="C66" t="str">
            <v>H</v>
          </cell>
        </row>
        <row r="67">
          <cell r="A67" t="str">
            <v>INTERCOMPANY BALANCES</v>
          </cell>
          <cell r="C67" t="str">
            <v>I</v>
          </cell>
        </row>
        <row r="68">
          <cell r="A68" t="str">
            <v>LONG-TERM RECEIVABLES, NON-CURRENT DEPOSITS &amp; OTHER ASSETS</v>
          </cell>
          <cell r="C68" t="str">
            <v>J</v>
          </cell>
        </row>
        <row r="69">
          <cell r="A69" t="str">
            <v>PROPERTY, PLANT &amp; EQUIPMENT</v>
          </cell>
          <cell r="C69" t="str">
            <v>K</v>
          </cell>
        </row>
        <row r="70">
          <cell r="A70" t="str">
            <v>INTANGIBLES &amp; DEFERRED CHARGES</v>
          </cell>
          <cell r="C70" t="str">
            <v>L</v>
          </cell>
        </row>
        <row r="71">
          <cell r="A71" t="str">
            <v>TRADE CREDITORS</v>
          </cell>
          <cell r="C71" t="str">
            <v>N</v>
          </cell>
        </row>
        <row r="72">
          <cell r="A72" t="str">
            <v>CONFIRMATION OF TRADE CREDITORS</v>
          </cell>
          <cell r="C72" t="str">
            <v>NN</v>
          </cell>
        </row>
        <row r="73">
          <cell r="A73" t="str">
            <v>OTHER CREDITORS</v>
          </cell>
          <cell r="C73" t="str">
            <v>P</v>
          </cell>
        </row>
        <row r="74">
          <cell r="A74" t="str">
            <v>INCOME TAXES PAYABLE</v>
          </cell>
          <cell r="C74" t="str">
            <v>O</v>
          </cell>
        </row>
        <row r="75">
          <cell r="A75" t="str">
            <v>ACCRUED LIABILITIES &amp; DEFERRED INCOME</v>
          </cell>
          <cell r="C75" t="str">
            <v>P</v>
          </cell>
        </row>
        <row r="76">
          <cell r="A76" t="str">
            <v>LONG-TERM DEBTS</v>
          </cell>
          <cell r="C76" t="str">
            <v>Q</v>
          </cell>
        </row>
        <row r="77">
          <cell r="A77" t="str">
            <v>DEFERRED INCOME TAXES</v>
          </cell>
          <cell r="C77" t="str">
            <v>R</v>
          </cell>
        </row>
        <row r="78">
          <cell r="A78" t="str">
            <v>COMMITMENTS &amp; CONTINGENCIES</v>
          </cell>
          <cell r="C78" t="str">
            <v>S</v>
          </cell>
        </row>
        <row r="79">
          <cell r="A79" t="str">
            <v>SHAREHOLDERS' EQUITY</v>
          </cell>
          <cell r="C79" t="str">
            <v>T</v>
          </cell>
        </row>
        <row r="80">
          <cell r="A80" t="str">
            <v>TURNOVER</v>
          </cell>
          <cell r="C80" t="str">
            <v>U1</v>
          </cell>
        </row>
        <row r="81">
          <cell r="A81" t="str">
            <v>COST OF SALES</v>
          </cell>
          <cell r="C81" t="str">
            <v>U2</v>
          </cell>
        </row>
        <row r="82">
          <cell r="A82" t="str">
            <v>OPERATING EXPENSES</v>
          </cell>
          <cell r="C82" t="str">
            <v>U3</v>
          </cell>
        </row>
        <row r="83">
          <cell r="A83" t="str">
            <v>PERSONNEL EXPENSES</v>
          </cell>
          <cell r="C83" t="str">
            <v>U4</v>
          </cell>
        </row>
        <row r="84">
          <cell r="A84" t="str">
            <v>OTHER INCOME</v>
          </cell>
          <cell r="C84" t="str">
            <v>U7</v>
          </cell>
        </row>
        <row r="85">
          <cell r="A85" t="str">
            <v>ADJUSTING JOURNAL ENTRIES</v>
          </cell>
          <cell r="C85" t="str">
            <v>A3-4</v>
          </cell>
        </row>
        <row r="86">
          <cell r="A86" t="str">
            <v>RECLASSIFICATION JOURNAL ENTRIES</v>
          </cell>
          <cell r="C86" t="str">
            <v>A3-5</v>
          </cell>
        </row>
        <row r="87">
          <cell r="A87" t="str">
            <v>CASHFLOW STATEMENT</v>
          </cell>
          <cell r="C87" t="str">
            <v>A3-9</v>
          </cell>
        </row>
        <row r="88">
          <cell r="A88" t="str">
            <v>RELATED PARTY TRANSACTIONS</v>
          </cell>
          <cell r="C88" t="str">
            <v>A3-20</v>
          </cell>
        </row>
        <row r="89">
          <cell r="A89" t="str">
            <v>FOREIGN EXCHANGE ANALYSIS</v>
          </cell>
          <cell r="C89" t="str">
            <v>A3-23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Code"/>
      <sheetName val="USD"/>
      <sheetName val="Box"/>
      <sheetName val="InputBox"/>
      <sheetName val="FORM"/>
      <sheetName val="Stat"/>
      <sheetName val="Month"/>
      <sheetName val="Recover_Name_Sheet_1"/>
      <sheetName val="Graph"/>
      <sheetName val="Recap"/>
    </sheetNames>
    <sheetDataSet>
      <sheetData sheetId="0">
        <row r="18">
          <cell r="G18" t="str">
            <v>11ES_CC20'FCL</v>
          </cell>
        </row>
      </sheetData>
      <sheetData sheetId="1">
        <row r="12">
          <cell r="G12" t="str">
            <v>X</v>
          </cell>
        </row>
      </sheetData>
      <sheetData sheetId="2">
        <row r="6">
          <cell r="DL6" t="str">
            <v>MV OEL BLESSING</v>
          </cell>
        </row>
      </sheetData>
      <sheetData sheetId="3">
        <row r="13">
          <cell r="F13" t="str">
            <v>11IS_CC20'FCL</v>
          </cell>
        </row>
      </sheetData>
      <sheetData sheetId="4">
        <row r="2">
          <cell r="F2">
            <v>48</v>
          </cell>
        </row>
      </sheetData>
      <sheetData sheetId="5">
        <row r="4">
          <cell r="B4">
            <v>1</v>
          </cell>
        </row>
        <row r="17">
          <cell r="B17" t="str">
            <v>Daftar Shipping Line :</v>
          </cell>
        </row>
        <row r="18">
          <cell r="B18" t="str">
            <v>ANDAL LAUTAN NIAGA</v>
          </cell>
        </row>
        <row r="19">
          <cell r="B19" t="str">
            <v>APL INDONESIA</v>
          </cell>
        </row>
        <row r="20">
          <cell r="B20" t="str">
            <v>BEN LINES AGENCIES</v>
          </cell>
        </row>
        <row r="21">
          <cell r="B21" t="str">
            <v>BUMI LAUT SHIPPING</v>
          </cell>
        </row>
        <row r="22">
          <cell r="B22" t="str">
            <v>HASPUL INT'L</v>
          </cell>
        </row>
        <row r="23">
          <cell r="B23" t="str">
            <v>JARDINE TANGGUH</v>
          </cell>
        </row>
        <row r="24">
          <cell r="B24" t="str">
            <v>LAYAR SENTOSA</v>
          </cell>
        </row>
        <row r="25">
          <cell r="B25" t="str">
            <v>MAERSK INDONESIA</v>
          </cell>
        </row>
        <row r="26">
          <cell r="B26" t="str">
            <v>MANDIRI ABADI SENTOSA</v>
          </cell>
        </row>
        <row r="27">
          <cell r="B27" t="str">
            <v>MERATUS LINE</v>
          </cell>
        </row>
        <row r="28">
          <cell r="B28" t="str">
            <v>NYK LINE</v>
          </cell>
        </row>
        <row r="29">
          <cell r="B29" t="str">
            <v>ORIENT BUNGA PLUM</v>
          </cell>
        </row>
        <row r="30">
          <cell r="B30" t="str">
            <v>PANURJWAN</v>
          </cell>
        </row>
        <row r="31">
          <cell r="B31" t="str">
            <v>PEL CARAKA TIRTA PERKASA</v>
          </cell>
        </row>
        <row r="32">
          <cell r="B32" t="str">
            <v>SAMUDRA DAKA LINES</v>
          </cell>
        </row>
        <row r="33">
          <cell r="B33" t="str">
            <v>SAMUDRA INDONESIA</v>
          </cell>
        </row>
        <row r="34">
          <cell r="B34" t="str">
            <v>SKR INT'L</v>
          </cell>
        </row>
        <row r="35">
          <cell r="B35" t="str">
            <v>ZHONGHAI INDO SHIPPING</v>
          </cell>
        </row>
      </sheetData>
      <sheetData sheetId="6">
        <row r="8">
          <cell r="B8" t="str">
            <v>Month</v>
          </cell>
        </row>
      </sheetData>
      <sheetData sheetId="7"/>
      <sheetData sheetId="8"/>
      <sheetData sheetId="9">
        <row r="6">
          <cell r="B6">
            <v>39448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Informasi"/>
      <sheetName val="Basic"/>
      <sheetName val="arp-3a"/>
      <sheetName val="ARP-10"/>
      <sheetName val="gvl"/>
      <sheetName val="Pipe"/>
      <sheetName val="Div2"/>
      <sheetName val="03.BoQ Architecture"/>
      <sheetName val="BQ-Tenis"/>
      <sheetName val="Arsitektur"/>
      <sheetName val="Material"/>
      <sheetName val="BOQ_Aula"/>
      <sheetName val="Prelim"/>
      <sheetName val="112-885"/>
      <sheetName val="srtberkas"/>
      <sheetName val="upah&amp;bahan"/>
      <sheetName val="RAB Gedung Utama"/>
      <sheetName val="SELISIH HARGA"/>
      <sheetName val="data"/>
      <sheetName val="Analisa"/>
      <sheetName val="Rencana Anggaran Biaya"/>
      <sheetName val="Harga Satuan"/>
      <sheetName val="daf-3(OK)"/>
      <sheetName val="daf-7(OK)"/>
      <sheetName val="HARSAT"/>
      <sheetName val="2-Genset print"/>
      <sheetName val="Rekap"/>
      <sheetName val="Biaya Pendahuluan Upah"/>
      <sheetName val="RL Biaya"/>
      <sheetName val="EBK"/>
      <sheetName val="RL Usaha"/>
      <sheetName val="FAK"/>
      <sheetName val="notasi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kas _jkt"/>
      <sheetName val="PC"/>
      <sheetName val="ABNUSDPC"/>
      <sheetName val="ABNUSDrk"/>
      <sheetName val="ABNIDPC"/>
      <sheetName val="ABNIDRrk"/>
      <sheetName val="CICUSDPC"/>
      <sheetName val="CICUSDrk"/>
      <sheetName val="CICIDRpc"/>
      <sheetName val="CICIDRrk"/>
      <sheetName val="BSSIDR"/>
      <sheetName val="BSSUSD"/>
      <sheetName val="BDN_IDR"/>
      <sheetName val="BDNIDR"/>
      <sheetName val="BDN Loan"/>
      <sheetName val="Log"/>
      <sheetName val="Fitting"/>
      <sheetName val="BOX"/>
      <sheetName val="SP"/>
      <sheetName val="Sale"/>
      <sheetName val="Kas_Bnk"/>
      <sheetName val="cek2rek"/>
      <sheetName val="ADJ"/>
      <sheetName val="WS "/>
      <sheetName val="Neraca"/>
      <sheetName val="RL"/>
      <sheetName val="HPP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ping_program"/>
      <sheetName val="Summary"/>
      <sheetName val="By_Area"/>
      <sheetName val="Blend Scenario"/>
      <sheetName val="2002"/>
      <sheetName val="SALES_SUMMARY"/>
      <sheetName val="sortby_MO_CF"/>
      <sheetName val="final_transit"/>
      <sheetName val="key_table_gabungan"/>
      <sheetName val="transit"/>
      <sheetName val="key_table"/>
      <sheetName val="key_table_plan"/>
      <sheetName val="transit_gabungan"/>
      <sheetName val="transit_komplit"/>
      <sheetName val="transit_plan"/>
      <sheetName val="Checking"/>
      <sheetName val="Price_Checks"/>
      <sheetName val="Processing"/>
      <sheetName val="Agency"/>
    </sheetNames>
    <sheetDataSet>
      <sheetData sheetId="0" refreshError="1"/>
      <sheetData sheetId="1" refreshError="1">
        <row r="83">
          <cell r="O83">
            <v>0.1</v>
          </cell>
        </row>
        <row r="89">
          <cell r="O89">
            <v>0.12</v>
          </cell>
        </row>
        <row r="91">
          <cell r="D91">
            <v>6591.4584183311117</v>
          </cell>
          <cell r="E91">
            <v>6186.6212470731798</v>
          </cell>
          <cell r="F91">
            <v>5451.4992269848144</v>
          </cell>
        </row>
        <row r="92">
          <cell r="D92">
            <v>7437.0511320445803</v>
          </cell>
        </row>
        <row r="93">
          <cell r="D93">
            <v>6903.8145658769845</v>
          </cell>
          <cell r="E93">
            <v>6478.6623158053808</v>
          </cell>
        </row>
        <row r="95">
          <cell r="E95">
            <v>5846.6040470731796</v>
          </cell>
          <cell r="F95">
            <v>5048.8710269848143</v>
          </cell>
        </row>
        <row r="96">
          <cell r="E96">
            <v>11135.02744253632</v>
          </cell>
        </row>
        <row r="97">
          <cell r="E97">
            <v>24.483266528782156</v>
          </cell>
        </row>
      </sheetData>
      <sheetData sheetId="2" refreshError="1"/>
      <sheetData sheetId="3" refreshError="1"/>
      <sheetData sheetId="4" refreshError="1"/>
      <sheetData sheetId="5" refreshError="1">
        <row r="6">
          <cell r="E6">
            <v>0</v>
          </cell>
          <cell r="M6">
            <v>0</v>
          </cell>
        </row>
        <row r="7">
          <cell r="D7" t="str">
            <v>Jap</v>
          </cell>
          <cell r="E7" t="str">
            <v>03</v>
          </cell>
          <cell r="F7" t="str">
            <v>CHUBU</v>
          </cell>
          <cell r="L7" t="str">
            <v>Usa</v>
          </cell>
          <cell r="M7" t="str">
            <v>03</v>
          </cell>
          <cell r="N7" t="str">
            <v>AES</v>
          </cell>
        </row>
        <row r="8">
          <cell r="D8" t="str">
            <v>Jap</v>
          </cell>
          <cell r="E8" t="str">
            <v>02</v>
          </cell>
          <cell r="F8" t="str">
            <v>CHUBU '02</v>
          </cell>
          <cell r="L8" t="str">
            <v>Jap</v>
          </cell>
          <cell r="M8" t="str">
            <v>03</v>
          </cell>
          <cell r="N8" t="str">
            <v>CHUBU PINANG '03 APR</v>
          </cell>
        </row>
        <row r="9">
          <cell r="D9" t="str">
            <v>Jap</v>
          </cell>
          <cell r="E9" t="str">
            <v>03</v>
          </cell>
          <cell r="F9" t="str">
            <v>CHUGOKU</v>
          </cell>
          <cell r="L9" t="str">
            <v>Indo</v>
          </cell>
          <cell r="M9" t="str">
            <v>03</v>
          </cell>
          <cell r="N9" t="str">
            <v>FREEPORT</v>
          </cell>
        </row>
        <row r="10">
          <cell r="D10" t="str">
            <v>Jap</v>
          </cell>
          <cell r="E10" t="str">
            <v>02</v>
          </cell>
          <cell r="F10" t="str">
            <v>CHUGOKU '02</v>
          </cell>
          <cell r="L10" t="str">
            <v>Indo</v>
          </cell>
          <cell r="M10" t="str">
            <v>02</v>
          </cell>
          <cell r="N10" t="str">
            <v>FREEPORT '02</v>
          </cell>
        </row>
        <row r="11">
          <cell r="D11" t="str">
            <v>Bra</v>
          </cell>
          <cell r="E11" t="str">
            <v>03</v>
          </cell>
          <cell r="F11" t="str">
            <v>CSN PRIMA</v>
          </cell>
          <cell r="L11" t="str">
            <v>Kor</v>
          </cell>
          <cell r="M11" t="str">
            <v>03</v>
          </cell>
          <cell r="N11" t="str">
            <v>KEWESPO</v>
          </cell>
        </row>
        <row r="12">
          <cell r="D12" t="str">
            <v>Bra</v>
          </cell>
          <cell r="E12" t="str">
            <v>02</v>
          </cell>
          <cell r="F12" t="str">
            <v>CSN PRIMA '02</v>
          </cell>
          <cell r="L12" t="str">
            <v>Chn</v>
          </cell>
          <cell r="M12" t="str">
            <v>03</v>
          </cell>
          <cell r="N12" t="str">
            <v>MEIZHOUWAN</v>
          </cell>
        </row>
        <row r="13">
          <cell r="D13" t="str">
            <v>Jap</v>
          </cell>
          <cell r="E13" t="str">
            <v>03</v>
          </cell>
          <cell r="F13" t="str">
            <v>HOKURIKU</v>
          </cell>
          <cell r="L13" t="str">
            <v>Phi</v>
          </cell>
          <cell r="M13" t="str">
            <v>03</v>
          </cell>
          <cell r="N13" t="str">
            <v>OGDEN</v>
          </cell>
        </row>
        <row r="14">
          <cell r="D14" t="str">
            <v>Jap</v>
          </cell>
          <cell r="E14" t="str">
            <v>02</v>
          </cell>
          <cell r="F14" t="str">
            <v>HOKURIKU '02</v>
          </cell>
          <cell r="L14" t="str">
            <v>Phi</v>
          </cell>
          <cell r="M14" t="str">
            <v>02</v>
          </cell>
          <cell r="N14" t="str">
            <v>OGDEN '02</v>
          </cell>
        </row>
        <row r="15">
          <cell r="D15" t="str">
            <v>Jap</v>
          </cell>
          <cell r="E15" t="str">
            <v>03</v>
          </cell>
          <cell r="F15" t="str">
            <v>KAWASAKI</v>
          </cell>
          <cell r="L15" t="str">
            <v>Jap</v>
          </cell>
          <cell r="M15" t="str">
            <v>03</v>
          </cell>
          <cell r="N15" t="str">
            <v>TOHOKU BARU</v>
          </cell>
        </row>
        <row r="16">
          <cell r="D16" t="str">
            <v>Jap</v>
          </cell>
          <cell r="E16" t="str">
            <v>02</v>
          </cell>
          <cell r="F16" t="str">
            <v>KAWASAKI '02</v>
          </cell>
          <cell r="L16" t="str">
            <v>Taw</v>
          </cell>
          <cell r="M16" t="str">
            <v>03</v>
          </cell>
          <cell r="N16" t="str">
            <v>TPC 85-IN-L1101</v>
          </cell>
        </row>
        <row r="17">
          <cell r="D17" t="str">
            <v>Jap</v>
          </cell>
          <cell r="E17" t="str">
            <v>03</v>
          </cell>
          <cell r="F17" t="str">
            <v>KOBE</v>
          </cell>
          <cell r="L17" t="str">
            <v>Taw</v>
          </cell>
          <cell r="M17" t="str">
            <v>03</v>
          </cell>
          <cell r="N17" t="str">
            <v>TPC 87-IN-L1101</v>
          </cell>
        </row>
        <row r="18">
          <cell r="D18" t="str">
            <v>Jap</v>
          </cell>
          <cell r="E18" t="str">
            <v>02</v>
          </cell>
          <cell r="F18" t="str">
            <v>KOBE '02</v>
          </cell>
          <cell r="L18" t="str">
            <v>Taw</v>
          </cell>
          <cell r="M18" t="str">
            <v>02</v>
          </cell>
          <cell r="N18" t="str">
            <v>TPC 87-IN-L1101 '02 OPT</v>
          </cell>
        </row>
        <row r="19">
          <cell r="D19" t="str">
            <v>Jap</v>
          </cell>
          <cell r="E19" t="str">
            <v>03</v>
          </cell>
          <cell r="F19" t="str">
            <v>KOBE IPP</v>
          </cell>
          <cell r="L19" t="str">
            <v>Taw</v>
          </cell>
          <cell r="M19" t="str">
            <v>03</v>
          </cell>
          <cell r="N19" t="str">
            <v>TPC 87-IN-L1102</v>
          </cell>
        </row>
        <row r="20">
          <cell r="D20" t="str">
            <v>Jap</v>
          </cell>
          <cell r="E20" t="str">
            <v>02</v>
          </cell>
          <cell r="F20" t="str">
            <v>KOBE IPP '02</v>
          </cell>
          <cell r="L20" t="str">
            <v>Taw</v>
          </cell>
          <cell r="M20" t="str">
            <v>02</v>
          </cell>
          <cell r="N20" t="str">
            <v>TPC 87-IN-L1102 '02</v>
          </cell>
        </row>
        <row r="21">
          <cell r="D21" t="str">
            <v>Jap</v>
          </cell>
          <cell r="E21" t="str">
            <v>03</v>
          </cell>
          <cell r="F21" t="str">
            <v>NAKAYAMA</v>
          </cell>
          <cell r="L21" t="str">
            <v>Taw</v>
          </cell>
          <cell r="M21" t="str">
            <v>02</v>
          </cell>
          <cell r="N21" t="str">
            <v>TPC 87-IN-L1102 '02 OPT</v>
          </cell>
        </row>
        <row r="22">
          <cell r="D22" t="str">
            <v>Jap</v>
          </cell>
          <cell r="E22" t="str">
            <v>02</v>
          </cell>
          <cell r="F22" t="str">
            <v>NAKAYAMA '02</v>
          </cell>
          <cell r="L22" t="str">
            <v>Taw</v>
          </cell>
          <cell r="M22" t="str">
            <v>03</v>
          </cell>
          <cell r="N22" t="str">
            <v>TPC 90-IN-B1106</v>
          </cell>
        </row>
        <row r="23">
          <cell r="D23" t="str">
            <v>Oth</v>
          </cell>
          <cell r="E23" t="str">
            <v>03</v>
          </cell>
          <cell r="F23" t="str">
            <v>NCSC</v>
          </cell>
          <cell r="L23" t="str">
            <v>Taw</v>
          </cell>
          <cell r="M23" t="str">
            <v>03</v>
          </cell>
          <cell r="N23" t="str">
            <v>TPC 92-ON-B1103</v>
          </cell>
        </row>
        <row r="24">
          <cell r="D24" t="str">
            <v>Jap</v>
          </cell>
          <cell r="E24" t="str">
            <v>03</v>
          </cell>
          <cell r="F24" t="str">
            <v>NSC</v>
          </cell>
          <cell r="L24">
            <v>0</v>
          </cell>
        </row>
        <row r="25">
          <cell r="D25" t="str">
            <v>Jap</v>
          </cell>
          <cell r="E25" t="str">
            <v>02</v>
          </cell>
          <cell r="F25" t="str">
            <v>NSC '02</v>
          </cell>
          <cell r="L25">
            <v>0</v>
          </cell>
        </row>
        <row r="26">
          <cell r="D26" t="str">
            <v>Mal</v>
          </cell>
          <cell r="E26" t="str">
            <v>03</v>
          </cell>
          <cell r="F26" t="str">
            <v>TNB</v>
          </cell>
          <cell r="L26">
            <v>0</v>
          </cell>
        </row>
        <row r="27">
          <cell r="D27" t="str">
            <v>Mal</v>
          </cell>
          <cell r="E27" t="str">
            <v>02</v>
          </cell>
          <cell r="F27" t="str">
            <v>TNB '02</v>
          </cell>
          <cell r="L27">
            <v>0</v>
          </cell>
        </row>
        <row r="28">
          <cell r="D28" t="str">
            <v>Mal</v>
          </cell>
          <cell r="E28" t="str">
            <v>03</v>
          </cell>
          <cell r="F28" t="str">
            <v>TNB M</v>
          </cell>
          <cell r="L28">
            <v>0</v>
          </cell>
        </row>
        <row r="29">
          <cell r="D29" t="str">
            <v>Mal</v>
          </cell>
          <cell r="E29" t="str">
            <v>02</v>
          </cell>
          <cell r="F29" t="str">
            <v>TNB M '02</v>
          </cell>
          <cell r="L29">
            <v>0</v>
          </cell>
        </row>
        <row r="30">
          <cell r="D30" t="str">
            <v>Taw</v>
          </cell>
          <cell r="E30" t="str">
            <v>03</v>
          </cell>
          <cell r="F30" t="str">
            <v>TPC 87-IN-L1103</v>
          </cell>
          <cell r="L30">
            <v>0</v>
          </cell>
        </row>
        <row r="32">
          <cell r="E32">
            <v>0</v>
          </cell>
          <cell r="M32">
            <v>0</v>
          </cell>
          <cell r="O32">
            <v>4685.5240000000003</v>
          </cell>
          <cell r="P32">
            <v>4859</v>
          </cell>
          <cell r="Q32">
            <v>28.09469644440361</v>
          </cell>
          <cell r="R32">
            <v>31.643693999176786</v>
          </cell>
        </row>
        <row r="33">
          <cell r="E33" t="str">
            <v>03</v>
          </cell>
          <cell r="F33" t="str">
            <v>a help for fix prima forecasting DO NOT DELETE</v>
          </cell>
          <cell r="M33">
            <v>0</v>
          </cell>
        </row>
        <row r="34">
          <cell r="D34" t="str">
            <v>Eur</v>
          </cell>
          <cell r="E34" t="str">
            <v>03</v>
          </cell>
          <cell r="F34" t="str">
            <v>ENEL PRIMA</v>
          </cell>
          <cell r="L34" t="str">
            <v>Indi</v>
          </cell>
          <cell r="M34" t="str">
            <v>03</v>
          </cell>
          <cell r="N34" t="str">
            <v>ADITYAA</v>
          </cell>
        </row>
        <row r="35">
          <cell r="D35" t="str">
            <v>Eur</v>
          </cell>
          <cell r="E35" t="str">
            <v>02</v>
          </cell>
          <cell r="F35" t="str">
            <v>ENEL PRIMA '02</v>
          </cell>
          <cell r="L35" t="str">
            <v>Eur</v>
          </cell>
          <cell r="M35" t="str">
            <v>03</v>
          </cell>
          <cell r="N35" t="str">
            <v>AEP - PINANG</v>
          </cell>
        </row>
        <row r="36">
          <cell r="D36">
            <v>0</v>
          </cell>
          <cell r="E36">
            <v>0</v>
          </cell>
          <cell r="L36" t="str">
            <v>Chn</v>
          </cell>
          <cell r="M36" t="str">
            <v>03</v>
          </cell>
          <cell r="N36" t="str">
            <v>CHINA HUA NENG</v>
          </cell>
        </row>
        <row r="37">
          <cell r="D37">
            <v>0</v>
          </cell>
          <cell r="E37">
            <v>0</v>
          </cell>
          <cell r="L37" t="str">
            <v>Jap</v>
          </cell>
          <cell r="M37" t="str">
            <v>03</v>
          </cell>
          <cell r="N37" t="str">
            <v>CHUBU BLEND PRIMA</v>
          </cell>
        </row>
        <row r="38">
          <cell r="D38">
            <v>0</v>
          </cell>
          <cell r="E38">
            <v>0</v>
          </cell>
          <cell r="L38" t="str">
            <v>Jap</v>
          </cell>
          <cell r="M38" t="str">
            <v>02</v>
          </cell>
          <cell r="N38" t="str">
            <v>CHUBU PINANG '02 OCT</v>
          </cell>
        </row>
        <row r="39">
          <cell r="D39">
            <v>0</v>
          </cell>
          <cell r="E39">
            <v>0</v>
          </cell>
          <cell r="L39" t="str">
            <v>Eur</v>
          </cell>
          <cell r="M39" t="str">
            <v>03</v>
          </cell>
          <cell r="N39" t="str">
            <v>CPPE</v>
          </cell>
        </row>
        <row r="40">
          <cell r="D40">
            <v>0</v>
          </cell>
          <cell r="E40">
            <v>0</v>
          </cell>
          <cell r="L40" t="str">
            <v>Eur</v>
          </cell>
          <cell r="M40" t="str">
            <v>03</v>
          </cell>
          <cell r="N40" t="str">
            <v>ENEL PINANG</v>
          </cell>
        </row>
        <row r="41">
          <cell r="D41">
            <v>0</v>
          </cell>
          <cell r="E41">
            <v>0</v>
          </cell>
          <cell r="L41" t="str">
            <v>Eur</v>
          </cell>
          <cell r="M41" t="str">
            <v>02</v>
          </cell>
          <cell r="N41" t="str">
            <v>ENEL PINANG '02</v>
          </cell>
        </row>
        <row r="42">
          <cell r="D42">
            <v>0</v>
          </cell>
          <cell r="E42">
            <v>0</v>
          </cell>
          <cell r="L42" t="str">
            <v>Eur</v>
          </cell>
          <cell r="M42" t="str">
            <v>03</v>
          </cell>
          <cell r="N42" t="str">
            <v>EON</v>
          </cell>
        </row>
        <row r="43">
          <cell r="D43">
            <v>0</v>
          </cell>
          <cell r="E43">
            <v>0</v>
          </cell>
          <cell r="L43" t="str">
            <v>Jap</v>
          </cell>
          <cell r="M43" t="str">
            <v>03</v>
          </cell>
          <cell r="N43" t="str">
            <v>EPDC</v>
          </cell>
        </row>
        <row r="44">
          <cell r="D44">
            <v>0</v>
          </cell>
          <cell r="E44">
            <v>0</v>
          </cell>
          <cell r="L44" t="str">
            <v>Nz</v>
          </cell>
          <cell r="M44" t="str">
            <v>03</v>
          </cell>
          <cell r="N44" t="str">
            <v>GENESIS POWER</v>
          </cell>
        </row>
        <row r="45">
          <cell r="D45">
            <v>0</v>
          </cell>
          <cell r="E45">
            <v>0</v>
          </cell>
          <cell r="L45" t="str">
            <v>Eur</v>
          </cell>
          <cell r="M45" t="str">
            <v>03</v>
          </cell>
          <cell r="N45" t="str">
            <v>HERACLES</v>
          </cell>
        </row>
        <row r="46">
          <cell r="D46">
            <v>0</v>
          </cell>
          <cell r="E46">
            <v>0</v>
          </cell>
          <cell r="L46" t="str">
            <v>Chn</v>
          </cell>
          <cell r="M46" t="str">
            <v>03</v>
          </cell>
          <cell r="N46" t="str">
            <v>HKE</v>
          </cell>
        </row>
        <row r="47">
          <cell r="D47">
            <v>0</v>
          </cell>
          <cell r="E47">
            <v>0</v>
          </cell>
          <cell r="L47" t="str">
            <v>Jap</v>
          </cell>
          <cell r="M47" t="str">
            <v>03</v>
          </cell>
          <cell r="N47" t="str">
            <v>HOKURIKU PINANG</v>
          </cell>
        </row>
        <row r="48">
          <cell r="D48">
            <v>0</v>
          </cell>
          <cell r="E48">
            <v>0</v>
          </cell>
          <cell r="L48" t="str">
            <v>Kor</v>
          </cell>
          <cell r="M48" t="str">
            <v>03</v>
          </cell>
          <cell r="N48" t="str">
            <v>KOSEPO - PINANG</v>
          </cell>
        </row>
        <row r="49">
          <cell r="D49">
            <v>0</v>
          </cell>
          <cell r="E49">
            <v>0</v>
          </cell>
          <cell r="L49" t="str">
            <v>Indi</v>
          </cell>
          <cell r="M49" t="str">
            <v>03</v>
          </cell>
          <cell r="N49" t="str">
            <v>MALCO</v>
          </cell>
        </row>
        <row r="50">
          <cell r="D50">
            <v>0</v>
          </cell>
          <cell r="E50">
            <v>0</v>
          </cell>
          <cell r="L50" t="str">
            <v>Taw</v>
          </cell>
          <cell r="M50" t="str">
            <v>03</v>
          </cell>
          <cell r="N50" t="str">
            <v>TPC 9201</v>
          </cell>
        </row>
        <row r="51">
          <cell r="D51">
            <v>0</v>
          </cell>
          <cell r="E51">
            <v>0</v>
          </cell>
          <cell r="L51" t="str">
            <v>Taw</v>
          </cell>
          <cell r="M51" t="str">
            <v>03</v>
          </cell>
          <cell r="N51" t="str">
            <v>TPC 9203</v>
          </cell>
        </row>
        <row r="52">
          <cell r="D52">
            <v>0</v>
          </cell>
          <cell r="E52">
            <v>0</v>
          </cell>
          <cell r="L52" t="str">
            <v>Taw</v>
          </cell>
          <cell r="M52" t="str">
            <v>03</v>
          </cell>
          <cell r="N52" t="str">
            <v>TPC 9204</v>
          </cell>
        </row>
        <row r="54">
          <cell r="E54">
            <v>0</v>
          </cell>
          <cell r="G54">
            <v>380.89499999999998</v>
          </cell>
          <cell r="H54">
            <v>210</v>
          </cell>
          <cell r="I54">
            <v>24.707352208942105</v>
          </cell>
          <cell r="J54">
            <v>24.455053571428572</v>
          </cell>
          <cell r="M54">
            <v>0</v>
          </cell>
          <cell r="O54">
            <v>4087.0239999999999</v>
          </cell>
          <cell r="P54">
            <v>500</v>
          </cell>
          <cell r="Q54">
            <v>23.123443090516425</v>
          </cell>
          <cell r="R54">
            <v>20.740266739999999</v>
          </cell>
        </row>
        <row r="55">
          <cell r="E55">
            <v>0</v>
          </cell>
          <cell r="M55">
            <v>0</v>
          </cell>
        </row>
        <row r="56">
          <cell r="D56" t="str">
            <v>Oth</v>
          </cell>
          <cell r="E56" t="str">
            <v>03</v>
          </cell>
          <cell r="F56" t="str">
            <v>NCSC</v>
          </cell>
          <cell r="L56" t="str">
            <v>Eur</v>
          </cell>
          <cell r="M56" t="str">
            <v>03</v>
          </cell>
          <cell r="N56" t="str">
            <v>CPPE PINANG</v>
          </cell>
        </row>
        <row r="57">
          <cell r="D57" t="str">
            <v>Mal</v>
          </cell>
          <cell r="E57" t="str">
            <v>02</v>
          </cell>
          <cell r="F57" t="str">
            <v>TNB '02</v>
          </cell>
          <cell r="L57" t="str">
            <v>Eur</v>
          </cell>
          <cell r="M57" t="str">
            <v>03</v>
          </cell>
          <cell r="N57" t="str">
            <v>ENEL PINANG</v>
          </cell>
        </row>
        <row r="58">
          <cell r="D58">
            <v>0</v>
          </cell>
          <cell r="E58">
            <v>0</v>
          </cell>
          <cell r="L58" t="str">
            <v>Eur</v>
          </cell>
          <cell r="M58" t="str">
            <v>03</v>
          </cell>
          <cell r="N58" t="str">
            <v>EON</v>
          </cell>
        </row>
        <row r="59">
          <cell r="D59">
            <v>0</v>
          </cell>
          <cell r="E59">
            <v>0</v>
          </cell>
          <cell r="L59" t="str">
            <v>Jap</v>
          </cell>
          <cell r="M59" t="str">
            <v>03</v>
          </cell>
          <cell r="N59" t="str">
            <v>EPDC</v>
          </cell>
        </row>
        <row r="60">
          <cell r="D60">
            <v>0</v>
          </cell>
          <cell r="E60">
            <v>0</v>
          </cell>
          <cell r="L60" t="str">
            <v>Jap</v>
          </cell>
          <cell r="M60" t="str">
            <v>02</v>
          </cell>
          <cell r="N60" t="str">
            <v>EPDC '02</v>
          </cell>
        </row>
        <row r="61">
          <cell r="D61">
            <v>0</v>
          </cell>
          <cell r="E61">
            <v>0</v>
          </cell>
          <cell r="L61" t="str">
            <v>Eur</v>
          </cell>
          <cell r="M61" t="str">
            <v>03</v>
          </cell>
          <cell r="N61" t="str">
            <v>ESB</v>
          </cell>
        </row>
        <row r="62">
          <cell r="D62">
            <v>0</v>
          </cell>
          <cell r="E62">
            <v>0</v>
          </cell>
          <cell r="L62" t="str">
            <v>Chn</v>
          </cell>
          <cell r="M62" t="str">
            <v>03</v>
          </cell>
          <cell r="N62" t="str">
            <v>FORMOSA IPP</v>
          </cell>
        </row>
        <row r="63">
          <cell r="D63">
            <v>0</v>
          </cell>
          <cell r="E63">
            <v>0</v>
          </cell>
          <cell r="L63" t="str">
            <v>Eur</v>
          </cell>
          <cell r="M63" t="str">
            <v>03</v>
          </cell>
          <cell r="N63" t="str">
            <v>HERACLES</v>
          </cell>
        </row>
        <row r="64">
          <cell r="D64">
            <v>0</v>
          </cell>
          <cell r="E64">
            <v>0</v>
          </cell>
          <cell r="L64" t="str">
            <v>Indi</v>
          </cell>
          <cell r="M64" t="str">
            <v>03</v>
          </cell>
          <cell r="N64" t="str">
            <v>MALCO</v>
          </cell>
        </row>
        <row r="65">
          <cell r="D65">
            <v>0</v>
          </cell>
          <cell r="E65">
            <v>0</v>
          </cell>
          <cell r="L65" t="str">
            <v>Oth</v>
          </cell>
          <cell r="M65" t="str">
            <v>03</v>
          </cell>
          <cell r="N65" t="str">
            <v>OTHER ASIA PINANG</v>
          </cell>
        </row>
        <row r="66">
          <cell r="D66">
            <v>0</v>
          </cell>
          <cell r="E66">
            <v>0</v>
          </cell>
          <cell r="L66" t="str">
            <v>Eur</v>
          </cell>
          <cell r="M66" t="str">
            <v>03</v>
          </cell>
          <cell r="N66" t="str">
            <v>RELIANT</v>
          </cell>
        </row>
        <row r="68">
          <cell r="G68">
            <v>0</v>
          </cell>
          <cell r="H68">
            <v>700</v>
          </cell>
          <cell r="I68">
            <v>0</v>
          </cell>
          <cell r="J68">
            <v>31.389270000000003</v>
          </cell>
          <cell r="O68">
            <v>0</v>
          </cell>
          <cell r="P68">
            <v>2850</v>
          </cell>
          <cell r="Q68">
            <v>0</v>
          </cell>
          <cell r="R68">
            <v>29.51577022506499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</sheetNames>
    <sheetDataSet>
      <sheetData sheetId="0" refreshError="1">
        <row r="2">
          <cell r="B2" t="str">
            <v xml:space="preserve"> Name</v>
          </cell>
          <cell r="C2" t="str">
            <v>Division</v>
          </cell>
          <cell r="D2" t="str">
            <v>Job Title</v>
          </cell>
          <cell r="E2" t="str">
            <v>Rate</v>
          </cell>
          <cell r="F2" t="str">
            <v>Ext.</v>
          </cell>
          <cell r="G2" t="str">
            <v>DID.No</v>
          </cell>
          <cell r="H2" t="str">
            <v>Pager</v>
          </cell>
          <cell r="I2" t="str">
            <v>H / Phone</v>
          </cell>
        </row>
        <row r="3">
          <cell r="B3" t="str">
            <v>Alan Chan</v>
          </cell>
          <cell r="C3" t="str">
            <v>Engineering</v>
          </cell>
          <cell r="D3" t="str">
            <v>Controls Engineer</v>
          </cell>
          <cell r="F3">
            <v>576</v>
          </cell>
          <cell r="G3">
            <v>5491576</v>
          </cell>
          <cell r="I3">
            <v>98431335</v>
          </cell>
        </row>
        <row r="4">
          <cell r="B4" t="str">
            <v>Anil Jadhav</v>
          </cell>
          <cell r="C4" t="str">
            <v xml:space="preserve">Engineering </v>
          </cell>
          <cell r="D4" t="str">
            <v>Engineer</v>
          </cell>
          <cell r="F4">
            <v>558</v>
          </cell>
          <cell r="G4">
            <v>5491558</v>
          </cell>
          <cell r="I4">
            <v>96736776</v>
          </cell>
        </row>
        <row r="5">
          <cell r="B5" t="str">
            <v>Anthony Pink</v>
          </cell>
          <cell r="C5" t="str">
            <v>Sales Oil &amp; Gas</v>
          </cell>
          <cell r="D5" t="str">
            <v>Technical Manager</v>
          </cell>
          <cell r="F5">
            <v>814</v>
          </cell>
          <cell r="G5">
            <v>5491814</v>
          </cell>
          <cell r="I5">
            <v>96738879</v>
          </cell>
        </row>
        <row r="6">
          <cell r="B6" t="str">
            <v>B S Tan ( Tan Boon Sing )</v>
          </cell>
          <cell r="C6" t="str">
            <v>Sales - Waste Water</v>
          </cell>
          <cell r="D6" t="str">
            <v>Asst.Sales Manager</v>
          </cell>
          <cell r="F6">
            <v>624</v>
          </cell>
          <cell r="G6">
            <v>5491624</v>
          </cell>
          <cell r="H6">
            <v>95069158</v>
          </cell>
          <cell r="I6">
            <v>96795337</v>
          </cell>
        </row>
        <row r="7">
          <cell r="B7" t="str">
            <v>Bill Singh</v>
          </cell>
          <cell r="C7" t="str">
            <v>Engineering</v>
          </cell>
          <cell r="D7" t="str">
            <v>Sr. Controls Engineer</v>
          </cell>
          <cell r="F7">
            <v>674</v>
          </cell>
          <cell r="G7">
            <v>5491674</v>
          </cell>
          <cell r="I7">
            <v>97598524</v>
          </cell>
        </row>
        <row r="8">
          <cell r="B8" t="str">
            <v>Boo Bang Wen</v>
          </cell>
          <cell r="C8" t="str">
            <v>Engineering</v>
          </cell>
          <cell r="D8" t="str">
            <v>Draftsman</v>
          </cell>
          <cell r="F8">
            <v>568</v>
          </cell>
          <cell r="G8">
            <v>5491568</v>
          </cell>
        </row>
        <row r="9">
          <cell r="B9" t="str">
            <v>Chew Kian Peng , Alan</v>
          </cell>
          <cell r="C9" t="str">
            <v>Engineering</v>
          </cell>
          <cell r="D9" t="str">
            <v>Cadd Supervisor</v>
          </cell>
          <cell r="F9">
            <v>524</v>
          </cell>
          <cell r="G9">
            <v>5491524</v>
          </cell>
          <cell r="I9">
            <v>96287807</v>
          </cell>
        </row>
        <row r="10">
          <cell r="B10" t="str">
            <v>Chong King Hwa</v>
          </cell>
          <cell r="C10" t="str">
            <v>Sales - Oil &amp; Gas</v>
          </cell>
          <cell r="D10" t="str">
            <v>Senior Engineer</v>
          </cell>
          <cell r="F10">
            <v>506</v>
          </cell>
          <cell r="G10">
            <v>5491506</v>
          </cell>
          <cell r="I10">
            <v>98399489</v>
          </cell>
        </row>
        <row r="11">
          <cell r="B11" t="str">
            <v>Chung Siew Wai</v>
          </cell>
          <cell r="C11" t="str">
            <v>Process &amp; Application</v>
          </cell>
          <cell r="D11" t="str">
            <v>Engineer</v>
          </cell>
          <cell r="F11">
            <v>519</v>
          </cell>
          <cell r="G11">
            <v>5491519</v>
          </cell>
          <cell r="H11">
            <v>93323213</v>
          </cell>
        </row>
        <row r="12">
          <cell r="B12" t="str">
            <v>Colllin Tang</v>
          </cell>
          <cell r="C12" t="str">
            <v>Sales - Waste Water</v>
          </cell>
          <cell r="D12" t="str">
            <v>Sales Manager</v>
          </cell>
          <cell r="F12">
            <v>582</v>
          </cell>
          <cell r="G12">
            <v>5491582</v>
          </cell>
          <cell r="I12">
            <v>96741862</v>
          </cell>
        </row>
        <row r="13">
          <cell r="B13" t="str">
            <v>Dan Kettler</v>
          </cell>
          <cell r="C13" t="str">
            <v xml:space="preserve">S'pore Engrg.Center </v>
          </cell>
          <cell r="D13" t="str">
            <v>Sr.Operations Manager</v>
          </cell>
          <cell r="F13">
            <v>523</v>
          </cell>
          <cell r="G13">
            <v>5491523</v>
          </cell>
          <cell r="I13">
            <v>97394229</v>
          </cell>
        </row>
        <row r="14">
          <cell r="B14" t="str">
            <v>Dan Powell</v>
          </cell>
          <cell r="C14" t="str">
            <v>Operations</v>
          </cell>
          <cell r="D14" t="str">
            <v>Senior Project Manager</v>
          </cell>
          <cell r="F14">
            <v>550</v>
          </cell>
          <cell r="G14">
            <v>5491550</v>
          </cell>
          <cell r="I14">
            <v>98325229</v>
          </cell>
        </row>
        <row r="15">
          <cell r="B15" t="str">
            <v>Dave Gorman</v>
          </cell>
          <cell r="C15" t="str">
            <v>Engineering</v>
          </cell>
          <cell r="D15" t="str">
            <v>Snr.Controls Engineer</v>
          </cell>
          <cell r="F15">
            <v>608</v>
          </cell>
          <cell r="G15">
            <v>5491608</v>
          </cell>
          <cell r="I15">
            <v>97393340</v>
          </cell>
        </row>
        <row r="16">
          <cell r="B16" t="str">
            <v>Dave Stanek</v>
          </cell>
          <cell r="C16" t="str">
            <v>Engineering</v>
          </cell>
          <cell r="D16" t="str">
            <v>Con.&amp; Elec.Manager</v>
          </cell>
          <cell r="F16">
            <v>607</v>
          </cell>
          <cell r="G16">
            <v>5491607</v>
          </cell>
          <cell r="I16">
            <v>98309774</v>
          </cell>
        </row>
        <row r="17">
          <cell r="B17" t="str">
            <v>David Pinto</v>
          </cell>
          <cell r="C17" t="str">
            <v>Engineering</v>
          </cell>
          <cell r="D17" t="str">
            <v>Cadd Designer</v>
          </cell>
          <cell r="F17">
            <v>617</v>
          </cell>
          <cell r="G17">
            <v>5491617</v>
          </cell>
        </row>
        <row r="18">
          <cell r="B18" t="str">
            <v>Dennis Goh</v>
          </cell>
          <cell r="C18" t="str">
            <v>Sales / Service</v>
          </cell>
          <cell r="D18" t="str">
            <v>Senior Sales Engineer</v>
          </cell>
          <cell r="F18">
            <v>634</v>
          </cell>
          <cell r="G18">
            <v>5491634</v>
          </cell>
          <cell r="I18">
            <v>97867978</v>
          </cell>
        </row>
        <row r="19">
          <cell r="B19" t="str">
            <v>Dick Jacob ( Richard )</v>
          </cell>
          <cell r="C19" t="str">
            <v>Ind.Svcs.</v>
          </cell>
          <cell r="D19" t="str">
            <v>Vice - President</v>
          </cell>
          <cell r="F19">
            <v>513</v>
          </cell>
          <cell r="G19">
            <v>5491513</v>
          </cell>
          <cell r="I19">
            <v>96666640</v>
          </cell>
        </row>
        <row r="20">
          <cell r="B20" t="str">
            <v>Dolly Ng</v>
          </cell>
          <cell r="C20" t="str">
            <v>Elcat</v>
          </cell>
          <cell r="D20" t="str">
            <v>Buisness Manager</v>
          </cell>
          <cell r="F20">
            <v>626</v>
          </cell>
          <cell r="G20">
            <v>5491626</v>
          </cell>
          <cell r="I20">
            <v>96321875</v>
          </cell>
        </row>
        <row r="21">
          <cell r="B21" t="str">
            <v>Don Theseira</v>
          </cell>
          <cell r="C21" t="str">
            <v>Engineering</v>
          </cell>
          <cell r="D21" t="str">
            <v>Sr.Cadd Designer</v>
          </cell>
          <cell r="F21">
            <v>617</v>
          </cell>
          <cell r="G21">
            <v>5491617</v>
          </cell>
          <cell r="I21">
            <v>96829826</v>
          </cell>
        </row>
        <row r="22">
          <cell r="B22" t="str">
            <v>Elvin Tan</v>
          </cell>
          <cell r="C22" t="str">
            <v>Sales / Service</v>
          </cell>
          <cell r="D22" t="str">
            <v>Senior Manager</v>
          </cell>
          <cell r="F22">
            <v>633</v>
          </cell>
          <cell r="G22">
            <v>5491633</v>
          </cell>
          <cell r="H22">
            <v>97017424</v>
          </cell>
          <cell r="I22">
            <v>96175779</v>
          </cell>
        </row>
        <row r="23">
          <cell r="B23" t="str">
            <v>Eric Tan</v>
          </cell>
          <cell r="C23" t="str">
            <v xml:space="preserve">Corporate </v>
          </cell>
          <cell r="D23" t="str">
            <v>Sales Engineer</v>
          </cell>
          <cell r="F23">
            <v>543</v>
          </cell>
          <cell r="G23">
            <v>5491543</v>
          </cell>
          <cell r="H23">
            <v>95050690</v>
          </cell>
        </row>
        <row r="24">
          <cell r="B24" t="str">
            <v>Foo Lai Lai , Joey</v>
          </cell>
          <cell r="C24" t="str">
            <v>Svc- Eng /Tech</v>
          </cell>
          <cell r="D24" t="str">
            <v>Service Engineer</v>
          </cell>
          <cell r="F24">
            <v>664</v>
          </cell>
          <cell r="G24">
            <v>5491664</v>
          </cell>
          <cell r="H24">
            <v>95689292</v>
          </cell>
          <cell r="I24">
            <v>96747927</v>
          </cell>
        </row>
        <row r="25">
          <cell r="B25" t="str">
            <v>Gary Sowinski</v>
          </cell>
          <cell r="C25" t="str">
            <v xml:space="preserve">S'pore Engrg.Center </v>
          </cell>
          <cell r="D25" t="str">
            <v>Managing Director</v>
          </cell>
          <cell r="F25">
            <v>555</v>
          </cell>
          <cell r="G25">
            <v>5491555</v>
          </cell>
          <cell r="I25">
            <v>96261880</v>
          </cell>
        </row>
        <row r="26">
          <cell r="B26" t="str">
            <v>Go Say Ken</v>
          </cell>
          <cell r="C26" t="str">
            <v>Project</v>
          </cell>
          <cell r="D26" t="str">
            <v>Assistant Engineer</v>
          </cell>
          <cell r="F26">
            <v>525</v>
          </cell>
          <cell r="G26">
            <v>5491525</v>
          </cell>
          <cell r="I26">
            <v>98357466</v>
          </cell>
        </row>
        <row r="27">
          <cell r="B27" t="str">
            <v>Greg Lantry</v>
          </cell>
          <cell r="C27" t="str">
            <v>Project</v>
          </cell>
          <cell r="D27" t="str">
            <v>Snr.Field Engineer</v>
          </cell>
          <cell r="I27">
            <v>96313806</v>
          </cell>
        </row>
        <row r="28">
          <cell r="B28" t="str">
            <v>H.S.Mann</v>
          </cell>
          <cell r="C28" t="str">
            <v>Project</v>
          </cell>
          <cell r="D28" t="str">
            <v>Engineering MGR</v>
          </cell>
          <cell r="F28">
            <v>578</v>
          </cell>
          <cell r="G28">
            <v>5491578</v>
          </cell>
          <cell r="I28">
            <v>97716456</v>
          </cell>
        </row>
        <row r="29">
          <cell r="B29" t="str">
            <v>Jennifer Tay</v>
          </cell>
          <cell r="C29" t="str">
            <v>Project</v>
          </cell>
          <cell r="D29" t="str">
            <v>Project Engineer</v>
          </cell>
          <cell r="F29">
            <v>553</v>
          </cell>
          <cell r="G29">
            <v>5491553</v>
          </cell>
          <cell r="I29">
            <v>97936435</v>
          </cell>
        </row>
        <row r="30">
          <cell r="B30" t="str">
            <v>Jolene Yeap</v>
          </cell>
          <cell r="C30" t="str">
            <v>Ind.Svcs.</v>
          </cell>
          <cell r="D30" t="str">
            <v>Sales Manager</v>
          </cell>
          <cell r="F30">
            <v>636</v>
          </cell>
          <cell r="G30">
            <v>5491636</v>
          </cell>
          <cell r="H30">
            <v>93063887</v>
          </cell>
          <cell r="I30">
            <v>96799377</v>
          </cell>
        </row>
        <row r="31">
          <cell r="B31" t="str">
            <v>Jomel Lim</v>
          </cell>
          <cell r="C31" t="str">
            <v>Engineering</v>
          </cell>
          <cell r="D31" t="str">
            <v>Draftsman</v>
          </cell>
          <cell r="F31">
            <v>650</v>
          </cell>
          <cell r="G31">
            <v>5491650</v>
          </cell>
        </row>
        <row r="32">
          <cell r="B32" t="str">
            <v>Jonathan Sharrock</v>
          </cell>
          <cell r="C32" t="str">
            <v>Ind.Svcs.</v>
          </cell>
          <cell r="D32" t="str">
            <v>Senior Manager</v>
          </cell>
          <cell r="F32">
            <v>619</v>
          </cell>
          <cell r="G32">
            <v>5491619</v>
          </cell>
          <cell r="I32">
            <v>96215492</v>
          </cell>
        </row>
        <row r="33">
          <cell r="B33" t="str">
            <v>K L Chia ( Chia Kok Leong )</v>
          </cell>
          <cell r="C33" t="str">
            <v>Elcat</v>
          </cell>
          <cell r="D33" t="str">
            <v>Service Manager</v>
          </cell>
          <cell r="F33">
            <v>627</v>
          </cell>
          <cell r="G33">
            <v>5491627</v>
          </cell>
        </row>
        <row r="34">
          <cell r="B34" t="str">
            <v>Kelvin Lim</v>
          </cell>
          <cell r="C34" t="str">
            <v>Project</v>
          </cell>
          <cell r="D34" t="str">
            <v>Project Co-Ordinator</v>
          </cell>
          <cell r="F34">
            <v>620</v>
          </cell>
          <cell r="G34">
            <v>5491620</v>
          </cell>
          <cell r="H34">
            <v>95992561</v>
          </cell>
          <cell r="I34">
            <v>98391493</v>
          </cell>
        </row>
        <row r="35">
          <cell r="B35" t="str">
            <v>Koh Thiam Hock</v>
          </cell>
          <cell r="C35" t="str">
            <v>Svc- Eng /Tech</v>
          </cell>
          <cell r="D35" t="str">
            <v>Engineering Asst.</v>
          </cell>
          <cell r="F35">
            <v>593</v>
          </cell>
          <cell r="G35">
            <v>5491593</v>
          </cell>
          <cell r="H35">
            <v>95173652</v>
          </cell>
        </row>
        <row r="36">
          <cell r="B36" t="str">
            <v>Koh Wai Keat</v>
          </cell>
          <cell r="C36" t="str">
            <v>Sales - Waste Water</v>
          </cell>
          <cell r="D36" t="str">
            <v>Senior Manager</v>
          </cell>
          <cell r="F36">
            <v>532</v>
          </cell>
          <cell r="G36">
            <v>5491532</v>
          </cell>
          <cell r="H36">
            <v>95992451</v>
          </cell>
          <cell r="I36">
            <v>98174065</v>
          </cell>
        </row>
        <row r="37">
          <cell r="B37" t="str">
            <v>Kwok Seng Hwa</v>
          </cell>
          <cell r="C37" t="str">
            <v>Operations</v>
          </cell>
          <cell r="D37" t="str">
            <v>Asst .Manager</v>
          </cell>
          <cell r="F37">
            <v>510</v>
          </cell>
          <cell r="G37">
            <v>5491510</v>
          </cell>
          <cell r="I37">
            <v>98183676</v>
          </cell>
        </row>
        <row r="38">
          <cell r="B38" t="str">
            <v>Loh Sook Han</v>
          </cell>
          <cell r="C38" t="str">
            <v>Process &amp; Application</v>
          </cell>
          <cell r="D38" t="str">
            <v>Tech. Support Manager</v>
          </cell>
          <cell r="F38">
            <v>527</v>
          </cell>
          <cell r="G38">
            <v>5491527</v>
          </cell>
          <cell r="I38">
            <v>97533605</v>
          </cell>
        </row>
        <row r="39">
          <cell r="B39" t="str">
            <v>Loh Tuck Chee ( T.C.Loh )</v>
          </cell>
          <cell r="C39" t="str">
            <v>Sales - Waste Water</v>
          </cell>
          <cell r="D39" t="str">
            <v>Manager</v>
          </cell>
          <cell r="F39">
            <v>599</v>
          </cell>
          <cell r="G39">
            <v>5491599</v>
          </cell>
          <cell r="I39">
            <v>96386984</v>
          </cell>
        </row>
        <row r="40">
          <cell r="B40" t="str">
            <v>Lum Pui Kee ( P.K.Lum )</v>
          </cell>
          <cell r="C40" t="str">
            <v>Project</v>
          </cell>
          <cell r="D40" t="str">
            <v>Senior Project Engineer</v>
          </cell>
          <cell r="F40">
            <v>557</v>
          </cell>
          <cell r="G40">
            <v>5491557</v>
          </cell>
          <cell r="I40">
            <v>97557560</v>
          </cell>
        </row>
        <row r="41">
          <cell r="B41" t="str">
            <v>Manuellito P.Alemndanez</v>
          </cell>
          <cell r="C41" t="str">
            <v>Project</v>
          </cell>
          <cell r="D41" t="str">
            <v>Electrical Engineer</v>
          </cell>
          <cell r="F41">
            <v>538</v>
          </cell>
          <cell r="G41">
            <v>5491538</v>
          </cell>
          <cell r="I41">
            <v>97422526</v>
          </cell>
        </row>
        <row r="42">
          <cell r="B42" t="str">
            <v xml:space="preserve">Marcus Toh </v>
          </cell>
          <cell r="C42" t="str">
            <v>Project</v>
          </cell>
          <cell r="D42" t="str">
            <v>Assistant Engineer</v>
          </cell>
          <cell r="I42">
            <v>93686633</v>
          </cell>
        </row>
        <row r="43">
          <cell r="B43" t="str">
            <v>May Png</v>
          </cell>
          <cell r="C43" t="str">
            <v>Project</v>
          </cell>
          <cell r="D43" t="str">
            <v>Secretary</v>
          </cell>
          <cell r="F43">
            <v>580</v>
          </cell>
          <cell r="G43">
            <v>5491580</v>
          </cell>
        </row>
        <row r="44">
          <cell r="B44" t="str">
            <v>Md.Somal Hasan</v>
          </cell>
          <cell r="C44" t="str">
            <v>Operations</v>
          </cell>
          <cell r="D44" t="str">
            <v>Engineering Asst.</v>
          </cell>
          <cell r="I44">
            <v>97540583</v>
          </cell>
        </row>
        <row r="45">
          <cell r="B45" t="str">
            <v>Mehbub Khan</v>
          </cell>
          <cell r="C45" t="str">
            <v>MEG</v>
          </cell>
          <cell r="D45" t="str">
            <v>Sales Manager</v>
          </cell>
          <cell r="F45">
            <v>537</v>
          </cell>
          <cell r="G45">
            <v>5491537</v>
          </cell>
          <cell r="H45">
            <v>95345323</v>
          </cell>
          <cell r="I45">
            <v>98194557</v>
          </cell>
        </row>
        <row r="46">
          <cell r="B46" t="str">
            <v>Michael Kinash ( Mike )</v>
          </cell>
          <cell r="C46" t="str">
            <v>Project</v>
          </cell>
          <cell r="D46" t="str">
            <v>Project Manager</v>
          </cell>
          <cell r="F46">
            <v>574</v>
          </cell>
          <cell r="G46">
            <v>5491574</v>
          </cell>
        </row>
        <row r="47">
          <cell r="B47" t="str">
            <v>Michael Wee</v>
          </cell>
          <cell r="C47" t="str">
            <v>Project</v>
          </cell>
          <cell r="D47" t="str">
            <v>Project Engineer</v>
          </cell>
          <cell r="F47">
            <v>534</v>
          </cell>
          <cell r="G47">
            <v>5491534</v>
          </cell>
          <cell r="I47">
            <v>96751379</v>
          </cell>
        </row>
        <row r="48">
          <cell r="B48" t="str">
            <v>Palani Rajagopalan</v>
          </cell>
          <cell r="C48" t="str">
            <v>Engineering</v>
          </cell>
          <cell r="D48" t="str">
            <v>Draftsman</v>
          </cell>
          <cell r="F48">
            <v>569</v>
          </cell>
          <cell r="G48">
            <v>5491569</v>
          </cell>
        </row>
        <row r="49">
          <cell r="B49" t="str">
            <v>Patrick, Chua Hock Chuan</v>
          </cell>
          <cell r="C49" t="str">
            <v>Project</v>
          </cell>
          <cell r="D49" t="str">
            <v xml:space="preserve"> Engineer</v>
          </cell>
          <cell r="F49">
            <v>571</v>
          </cell>
          <cell r="G49">
            <v>5491571</v>
          </cell>
          <cell r="H49">
            <v>95992461</v>
          </cell>
          <cell r="I49">
            <v>96750264</v>
          </cell>
        </row>
        <row r="50">
          <cell r="B50" t="str">
            <v>Patrick, Tan Yak Keng</v>
          </cell>
          <cell r="C50" t="str">
            <v>Services</v>
          </cell>
          <cell r="D50" t="str">
            <v>Engineering Asst.</v>
          </cell>
          <cell r="F50">
            <v>512</v>
          </cell>
          <cell r="G50">
            <v>5491512</v>
          </cell>
          <cell r="H50">
            <v>97044788</v>
          </cell>
          <cell r="I50">
            <v>96177294</v>
          </cell>
        </row>
        <row r="51">
          <cell r="B51" t="str">
            <v>Pho Cheng Tau</v>
          </cell>
          <cell r="C51" t="str">
            <v>Svc - Eng / Tech</v>
          </cell>
          <cell r="D51" t="str">
            <v>Service Engineer</v>
          </cell>
          <cell r="F51">
            <v>630</v>
          </cell>
          <cell r="G51">
            <v>5491630</v>
          </cell>
          <cell r="H51">
            <v>93111184</v>
          </cell>
          <cell r="I51">
            <v>96285121</v>
          </cell>
        </row>
        <row r="52">
          <cell r="B52" t="str">
            <v>Quek Ching Ho</v>
          </cell>
          <cell r="C52" t="str">
            <v>Services</v>
          </cell>
          <cell r="D52" t="str">
            <v>Asst.Service Manager</v>
          </cell>
          <cell r="F52">
            <v>635</v>
          </cell>
          <cell r="G52">
            <v>5491635</v>
          </cell>
          <cell r="H52">
            <v>95992604</v>
          </cell>
          <cell r="I52">
            <v>97865253</v>
          </cell>
        </row>
        <row r="53">
          <cell r="B53" t="str">
            <v>Rahman Bin Asip</v>
          </cell>
          <cell r="C53" t="str">
            <v>Services</v>
          </cell>
          <cell r="D53" t="str">
            <v>Field Technician</v>
          </cell>
          <cell r="H53">
            <v>92206018</v>
          </cell>
          <cell r="I53">
            <v>96914683</v>
          </cell>
        </row>
        <row r="54">
          <cell r="B54" t="str">
            <v>Ramachandran Suppiah</v>
          </cell>
          <cell r="C54" t="str">
            <v>Services</v>
          </cell>
          <cell r="D54" t="str">
            <v>Technician</v>
          </cell>
          <cell r="H54">
            <v>92944662</v>
          </cell>
        </row>
        <row r="55">
          <cell r="B55" t="str">
            <v>Randy, Koh Keng Seng</v>
          </cell>
          <cell r="C55" t="str">
            <v>Services</v>
          </cell>
          <cell r="D55" t="str">
            <v>Engineering Asst.</v>
          </cell>
          <cell r="F55">
            <v>642</v>
          </cell>
          <cell r="G55">
            <v>5491642</v>
          </cell>
          <cell r="I55">
            <v>96876343</v>
          </cell>
        </row>
        <row r="56">
          <cell r="B56" t="str">
            <v>Roslan Ismail</v>
          </cell>
          <cell r="C56" t="str">
            <v>HP - Project</v>
          </cell>
          <cell r="D56" t="str">
            <v>Project Engineer</v>
          </cell>
          <cell r="F56">
            <v>574</v>
          </cell>
          <cell r="G56">
            <v>5491574</v>
          </cell>
          <cell r="I56">
            <v>97576352</v>
          </cell>
        </row>
        <row r="57">
          <cell r="B57" t="str">
            <v>Sennen M Mendez</v>
          </cell>
          <cell r="C57" t="str">
            <v>Operations</v>
          </cell>
          <cell r="D57" t="str">
            <v>Engineer</v>
          </cell>
          <cell r="F57">
            <v>625</v>
          </cell>
          <cell r="G57">
            <v>5491625</v>
          </cell>
          <cell r="I57">
            <v>98428380</v>
          </cell>
        </row>
        <row r="58">
          <cell r="B58" t="str">
            <v>Shafie Bin Saat</v>
          </cell>
          <cell r="C58" t="str">
            <v>Services</v>
          </cell>
          <cell r="D58" t="str">
            <v>Service Engineer</v>
          </cell>
          <cell r="F58">
            <v>641</v>
          </cell>
          <cell r="G58">
            <v>5491641</v>
          </cell>
          <cell r="H58">
            <v>95977085</v>
          </cell>
          <cell r="I58">
            <v>96691771</v>
          </cell>
        </row>
        <row r="59">
          <cell r="B59" t="str">
            <v>Sim Moh Poo , Edmund</v>
          </cell>
          <cell r="C59" t="str">
            <v>Svc-Eng/ Tech</v>
          </cell>
          <cell r="D59" t="str">
            <v>Service Engineer</v>
          </cell>
          <cell r="F59">
            <v>644</v>
          </cell>
          <cell r="G59">
            <v>5491644</v>
          </cell>
          <cell r="H59">
            <v>95582081</v>
          </cell>
        </row>
        <row r="60">
          <cell r="B60" t="str">
            <v>Stanley Anthony Navin</v>
          </cell>
          <cell r="C60" t="str">
            <v>Services</v>
          </cell>
          <cell r="D60" t="str">
            <v>Senior Technician</v>
          </cell>
          <cell r="H60">
            <v>95328133</v>
          </cell>
          <cell r="I60">
            <v>96196301</v>
          </cell>
        </row>
        <row r="61">
          <cell r="B61" t="str">
            <v>Tan Hai Peng , John</v>
          </cell>
          <cell r="C61" t="str">
            <v>Svc- Eng /Tech</v>
          </cell>
          <cell r="D61" t="str">
            <v>Service Techinician</v>
          </cell>
        </row>
        <row r="62">
          <cell r="B62" t="str">
            <v>Tan Hwee Bin</v>
          </cell>
          <cell r="C62" t="str">
            <v>Process &amp; Application</v>
          </cell>
          <cell r="D62" t="str">
            <v>Engineer</v>
          </cell>
          <cell r="F62">
            <v>539</v>
          </cell>
          <cell r="G62">
            <v>5491539</v>
          </cell>
          <cell r="H62">
            <v>95693369</v>
          </cell>
        </row>
        <row r="63">
          <cell r="B63" t="str">
            <v>Tan Keng Ngan, Kenneth</v>
          </cell>
          <cell r="C63" t="str">
            <v>Services</v>
          </cell>
          <cell r="D63" t="str">
            <v>Assistant Engineer</v>
          </cell>
          <cell r="F63">
            <v>597</v>
          </cell>
          <cell r="G63">
            <v>5491597</v>
          </cell>
        </row>
        <row r="64">
          <cell r="B64" t="str">
            <v>Tan Swee Boon</v>
          </cell>
          <cell r="C64" t="str">
            <v>Engineering</v>
          </cell>
          <cell r="D64" t="str">
            <v>Control Techinician</v>
          </cell>
          <cell r="H64">
            <v>95681698</v>
          </cell>
        </row>
        <row r="65">
          <cell r="B65" t="str">
            <v>Tang Choon Kiang</v>
          </cell>
          <cell r="C65" t="str">
            <v>Svc - Eng / Tech</v>
          </cell>
          <cell r="D65" t="str">
            <v>Engineering Asst.</v>
          </cell>
          <cell r="H65">
            <v>94073843</v>
          </cell>
        </row>
        <row r="66">
          <cell r="B66" t="str">
            <v>Thomas ,Tan Lai Huat</v>
          </cell>
          <cell r="C66" t="str">
            <v>Engineering</v>
          </cell>
          <cell r="D66" t="str">
            <v>Draftman</v>
          </cell>
          <cell r="F66">
            <v>564</v>
          </cell>
          <cell r="G66">
            <v>5491564</v>
          </cell>
        </row>
        <row r="67">
          <cell r="B67" t="str">
            <v>Thomas Fulde</v>
          </cell>
          <cell r="C67" t="str">
            <v>Process &amp; Application</v>
          </cell>
          <cell r="D67" t="str">
            <v>Manager</v>
          </cell>
          <cell r="F67">
            <v>655</v>
          </cell>
          <cell r="G67">
            <v>5491655</v>
          </cell>
          <cell r="I67">
            <v>98246396</v>
          </cell>
        </row>
        <row r="68">
          <cell r="B68" t="str">
            <v>Todd Hook</v>
          </cell>
          <cell r="C68" t="str">
            <v>Engineering</v>
          </cell>
          <cell r="D68" t="str">
            <v>Director</v>
          </cell>
          <cell r="F68">
            <v>598</v>
          </cell>
          <cell r="G68">
            <v>5491598</v>
          </cell>
          <cell r="I68">
            <v>97875760</v>
          </cell>
        </row>
        <row r="69">
          <cell r="B69" t="str">
            <v>Tony Chew</v>
          </cell>
          <cell r="C69" t="str">
            <v>Project</v>
          </cell>
          <cell r="D69" t="str">
            <v>Engineer</v>
          </cell>
          <cell r="F69">
            <v>585</v>
          </cell>
          <cell r="G69">
            <v>5491585</v>
          </cell>
          <cell r="H69">
            <v>95419290</v>
          </cell>
          <cell r="I69">
            <v>97387143</v>
          </cell>
        </row>
        <row r="70">
          <cell r="B70" t="str">
            <v>Tracy Tan</v>
          </cell>
          <cell r="C70" t="str">
            <v>Sales Oil &amp; Gas</v>
          </cell>
          <cell r="D70" t="str">
            <v>Engineer</v>
          </cell>
          <cell r="F70">
            <v>541</v>
          </cell>
          <cell r="G70">
            <v>5491541</v>
          </cell>
        </row>
        <row r="71">
          <cell r="B71" t="str">
            <v>Tung Chee Weng</v>
          </cell>
          <cell r="C71" t="str">
            <v>Services</v>
          </cell>
          <cell r="D71" t="str">
            <v>Service Director</v>
          </cell>
          <cell r="F71">
            <v>638</v>
          </cell>
          <cell r="G71">
            <v>5491638</v>
          </cell>
          <cell r="H71">
            <v>96062919</v>
          </cell>
          <cell r="I71">
            <v>96162117</v>
          </cell>
        </row>
        <row r="72">
          <cell r="B72" t="str">
            <v>Vincent Ramesh</v>
          </cell>
          <cell r="C72" t="str">
            <v>Services</v>
          </cell>
          <cell r="D72" t="str">
            <v>Service Techinician</v>
          </cell>
          <cell r="I72">
            <v>94883049</v>
          </cell>
        </row>
        <row r="73">
          <cell r="B73" t="str">
            <v>Vincent Tai</v>
          </cell>
          <cell r="C73" t="str">
            <v>Services</v>
          </cell>
          <cell r="D73" t="str">
            <v>Service Techinician</v>
          </cell>
          <cell r="H73">
            <v>93155307</v>
          </cell>
        </row>
        <row r="74">
          <cell r="B74" t="str">
            <v>Vinod Menon</v>
          </cell>
          <cell r="C74" t="str">
            <v>Services</v>
          </cell>
          <cell r="D74" t="str">
            <v>Senior Technician</v>
          </cell>
          <cell r="I74">
            <v>96617415</v>
          </cell>
        </row>
        <row r="75">
          <cell r="B75" t="str">
            <v>Warren .G</v>
          </cell>
          <cell r="C75" t="str">
            <v>Project</v>
          </cell>
          <cell r="D75" t="str">
            <v>Engineer</v>
          </cell>
          <cell r="I75">
            <v>98780695</v>
          </cell>
        </row>
        <row r="76">
          <cell r="B76" t="str">
            <v>Wes Brown</v>
          </cell>
          <cell r="C76" t="str">
            <v>Project</v>
          </cell>
          <cell r="D76" t="str">
            <v>Site Commissioning Manager</v>
          </cell>
          <cell r="F76">
            <v>812</v>
          </cell>
          <cell r="G76">
            <v>5491812</v>
          </cell>
          <cell r="I76">
            <v>96375856</v>
          </cell>
        </row>
        <row r="77">
          <cell r="B77" t="str">
            <v>Wong Keng Leong</v>
          </cell>
          <cell r="C77" t="str">
            <v>Corporate / Plymouth</v>
          </cell>
          <cell r="D77" t="str">
            <v>Regional Sales Manager</v>
          </cell>
          <cell r="F77">
            <v>533</v>
          </cell>
          <cell r="G77">
            <v>5491533</v>
          </cell>
          <cell r="I77">
            <v>97300091</v>
          </cell>
        </row>
        <row r="78">
          <cell r="B78" t="str">
            <v>Wui Mun Loy ( M.L.Wui )</v>
          </cell>
          <cell r="C78" t="str">
            <v>Sales Oil &amp; Gas</v>
          </cell>
          <cell r="D78" t="str">
            <v>Sales Manager</v>
          </cell>
          <cell r="F78">
            <v>552</v>
          </cell>
          <cell r="G78">
            <v>5491552</v>
          </cell>
          <cell r="I78">
            <v>98277936</v>
          </cell>
        </row>
        <row r="79">
          <cell r="B79" t="str">
            <v>Yuen Chee Cheong</v>
          </cell>
          <cell r="C79" t="str">
            <v>Services</v>
          </cell>
          <cell r="D79" t="str">
            <v>Service Engineer</v>
          </cell>
          <cell r="F79">
            <v>622</v>
          </cell>
          <cell r="G79">
            <v>5491622</v>
          </cell>
          <cell r="H79">
            <v>93293425</v>
          </cell>
          <cell r="I79">
            <v>96719247</v>
          </cell>
        </row>
        <row r="80">
          <cell r="B80" t="str">
            <v>Zacharia G Stevian</v>
          </cell>
          <cell r="C80" t="str">
            <v>Project</v>
          </cell>
          <cell r="D80" t="str">
            <v>Site Co- Ordinator</v>
          </cell>
          <cell r="F80">
            <v>613</v>
          </cell>
          <cell r="G80">
            <v>5491613</v>
          </cell>
          <cell r="I80">
            <v>96567900</v>
          </cell>
        </row>
        <row r="81">
          <cell r="B81" t="str">
            <v>Zhou Ke- Ke</v>
          </cell>
          <cell r="C81" t="str">
            <v>Process &amp; Application</v>
          </cell>
          <cell r="D81" t="str">
            <v>Senior Engineer</v>
          </cell>
          <cell r="F81">
            <v>562</v>
          </cell>
          <cell r="G81">
            <v>5491562</v>
          </cell>
          <cell r="I81">
            <v>97609270</v>
          </cell>
        </row>
        <row r="82">
          <cell r="B82" t="str">
            <v>Zhu Li Hong</v>
          </cell>
          <cell r="C82" t="str">
            <v>Engineering</v>
          </cell>
          <cell r="D82" t="str">
            <v>Mechanical Engineer</v>
          </cell>
          <cell r="F82">
            <v>573</v>
          </cell>
          <cell r="G82">
            <v>5491573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Cash (A)"/>
      <sheetName val="A-1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depot"/>
      <sheetName val="itung2an"/>
      <sheetName val="J-2"/>
      <sheetName val=" J-2-1"/>
      <sheetName val="J-3"/>
      <sheetName val="J-4"/>
      <sheetName val=" J-5"/>
      <sheetName val="J-6"/>
      <sheetName val="J-7"/>
      <sheetName val="J-8"/>
      <sheetName val="J-9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Other Payable (DD)"/>
      <sheetName val="DD-1"/>
      <sheetName val="Advance Received (EE)"/>
      <sheetName val="EE-1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PL"/>
      <sheetName val="COGS"/>
      <sheetName val="OPEX"/>
      <sheetName val="GT_Custom"/>
      <sheetName val="WBS1"/>
      <sheetName val="WBS2"/>
      <sheetName val="W.Pl"/>
      <sheetName val="D-1-1"/>
      <sheetName val="D-1-2"/>
      <sheetName val="Abs 2004"/>
      <sheetName val=" J-3"/>
      <sheetName val="J-5"/>
      <sheetName val=" J-6"/>
      <sheetName val="J-10"/>
      <sheetName val="CC-1-2"/>
      <sheetName val="CC-1-3"/>
      <sheetName val="EE-2"/>
      <sheetName val="Receivable _C_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C3">
            <v>0</v>
          </cell>
        </row>
        <row r="4">
          <cell r="A4" t="str">
            <v>Client:</v>
          </cell>
          <cell r="B4" t="str">
            <v>PT Asphalt Bangun Sarana</v>
          </cell>
          <cell r="H4" t="str">
            <v>Prepared by:</v>
          </cell>
        </row>
        <row r="6">
          <cell r="A6" t="str">
            <v>Period Ended:</v>
          </cell>
          <cell r="B6" t="str">
            <v>December  31, 2004</v>
          </cell>
          <cell r="H6" t="str">
            <v>Reviewed by:</v>
          </cell>
        </row>
        <row r="8">
          <cell r="A8" t="str">
            <v>Lead Schedule:</v>
          </cell>
          <cell r="B8" t="str">
            <v xml:space="preserve">Trade Receivables </v>
          </cell>
        </row>
        <row r="11">
          <cell r="A11" t="str">
            <v>Account Description</v>
          </cell>
          <cell r="C11" t="str">
            <v>Wp Reff</v>
          </cell>
          <cell r="D11" t="str">
            <v>Balance Perbook</v>
          </cell>
          <cell r="F11" t="str">
            <v>PAJE/PRJE</v>
          </cell>
          <cell r="H11" t="str">
            <v>Balance After PAJE/PRJE</v>
          </cell>
        </row>
        <row r="12">
          <cell r="D12" t="str">
            <v>Nov 30, 2004</v>
          </cell>
          <cell r="F12" t="str">
            <v>Dr</v>
          </cell>
          <cell r="G12" t="str">
            <v>Cr</v>
          </cell>
        </row>
        <row r="13">
          <cell r="H13">
            <v>0</v>
          </cell>
        </row>
        <row r="14">
          <cell r="A14" t="str">
            <v xml:space="preserve">Trade Receivables </v>
          </cell>
          <cell r="E14" t="str">
            <v>ü</v>
          </cell>
          <cell r="H14">
            <v>0</v>
          </cell>
        </row>
        <row r="15">
          <cell r="A15" t="str">
            <v>Third Party</v>
          </cell>
          <cell r="D15">
            <v>4156044669</v>
          </cell>
          <cell r="E15" t="str">
            <v>ü</v>
          </cell>
          <cell r="H15">
            <v>4156044669</v>
          </cell>
        </row>
        <row r="16">
          <cell r="C16">
            <v>0</v>
          </cell>
          <cell r="E16" t="str">
            <v>ü</v>
          </cell>
          <cell r="H16">
            <v>0</v>
          </cell>
        </row>
        <row r="17">
          <cell r="A17" t="str">
            <v>Related Party</v>
          </cell>
          <cell r="D17">
            <v>1042857549</v>
          </cell>
          <cell r="E17" t="str">
            <v>ü</v>
          </cell>
          <cell r="H17">
            <v>1042857549</v>
          </cell>
        </row>
        <row r="18">
          <cell r="E18" t="str">
            <v>ü</v>
          </cell>
          <cell r="H18">
            <v>0</v>
          </cell>
        </row>
        <row r="20">
          <cell r="D20">
            <v>5198902218</v>
          </cell>
          <cell r="G20">
            <v>0</v>
          </cell>
          <cell r="H20">
            <v>5198902218</v>
          </cell>
        </row>
        <row r="21">
          <cell r="D21" t="str">
            <v>^</v>
          </cell>
          <cell r="H21" t="str">
            <v>^</v>
          </cell>
        </row>
        <row r="22">
          <cell r="A22" t="str">
            <v>Objective:</v>
          </cell>
        </row>
        <row r="23">
          <cell r="A23" t="str">
            <v>To check the account receivables balance is fairly stated.</v>
          </cell>
        </row>
        <row r="25">
          <cell r="A25" t="str">
            <v>Audit Procedures:</v>
          </cell>
        </row>
        <row r="26">
          <cell r="A26" t="str">
            <v>1. Prepare and send confirmation of account receivables to all debtors.</v>
          </cell>
        </row>
        <row r="27">
          <cell r="A27" t="str">
            <v>2. Review reconciliations of trial balances and general account balances</v>
          </cell>
        </row>
        <row r="28">
          <cell r="A28" t="str">
            <v>3. Test the balance to underlying customer order and agreement, invoices and shipping or delivery order</v>
          </cell>
        </row>
        <row r="29">
          <cell r="A29" t="str">
            <v>4. Check the subsequent collection of account receivables.</v>
          </cell>
        </row>
        <row r="30">
          <cell r="A30" t="str">
            <v>5.Test the adequacy of allowance for doubtful account based on detail of aging schedule</v>
          </cell>
        </row>
        <row r="32">
          <cell r="A32" t="str">
            <v>Workdone:</v>
          </cell>
        </row>
        <row r="33">
          <cell r="A33">
            <v>1</v>
          </cell>
          <cell r="B33" t="str">
            <v>Nature of Accounts/Accounting policy</v>
          </cell>
          <cell r="G33" t="str">
            <v>C</v>
          </cell>
        </row>
        <row r="34">
          <cell r="A34">
            <v>2</v>
          </cell>
          <cell r="B34" t="str">
            <v>Obtain detail breakdown of Account Receivables</v>
          </cell>
          <cell r="G34" t="str">
            <v>C-1</v>
          </cell>
        </row>
        <row r="35">
          <cell r="A35">
            <v>3</v>
          </cell>
          <cell r="B35" t="str">
            <v>send confirmation of account receivables on December 15, 2004</v>
          </cell>
          <cell r="G35" t="str">
            <v>C-3</v>
          </cell>
        </row>
        <row r="36">
          <cell r="A36">
            <v>4</v>
          </cell>
          <cell r="B36" t="str">
            <v>Balance stated as invoice issued by Company</v>
          </cell>
          <cell r="G36" t="str">
            <v>C-1</v>
          </cell>
        </row>
        <row r="37">
          <cell r="A37">
            <v>5</v>
          </cell>
          <cell r="B37" t="str">
            <v>Check the subsequent collection of account receivables.</v>
          </cell>
          <cell r="G37" t="str">
            <v>C-1,C</v>
          </cell>
        </row>
        <row r="38">
          <cell r="A38">
            <v>6</v>
          </cell>
          <cell r="B38" t="str">
            <v>Cutt Off test of Receivable</v>
          </cell>
        </row>
        <row r="40">
          <cell r="A40" t="str">
            <v xml:space="preserve">Receivable are stated at their net realizable value. </v>
          </cell>
        </row>
        <row r="41">
          <cell r="A41" t="str">
            <v>Client did not have the allowance for doubtful accounts because the management believes that all receivables</v>
          </cell>
        </row>
        <row r="42">
          <cell r="A42" t="str">
            <v>that &lt;360 days are collectible.</v>
          </cell>
        </row>
        <row r="44">
          <cell r="A44" t="str">
            <v>Nature of Accounts</v>
          </cell>
        </row>
        <row r="45">
          <cell r="A45" t="str">
            <v xml:space="preserve">Account Receivable trade are account receivable arise from sales of asphalt to customers </v>
          </cell>
        </row>
        <row r="46">
          <cell r="A46" t="str">
            <v>All sales are domestic sales to domestic customer Both in USD and Rupiah transactions</v>
          </cell>
        </row>
        <row r="49">
          <cell r="A49" t="str">
            <v>Conclusion:</v>
          </cell>
        </row>
        <row r="50">
          <cell r="A50" t="str">
            <v xml:space="preserve">Based on the audit procedures that we performed, we believe that the Account Receivables balance is free of material </v>
          </cell>
        </row>
        <row r="51">
          <cell r="A51" t="str">
            <v>misstatement.</v>
          </cell>
        </row>
        <row r="53">
          <cell r="A53" t="str">
            <v>Legend:</v>
          </cell>
        </row>
        <row r="55">
          <cell r="A55" t="str">
            <v>^</v>
          </cell>
          <cell r="B55" t="str">
            <v>footing</v>
          </cell>
        </row>
        <row r="56">
          <cell r="A56" t="str">
            <v>&lt;</v>
          </cell>
          <cell r="B56" t="str">
            <v>crossfooting</v>
          </cell>
        </row>
        <row r="57">
          <cell r="A57" t="str">
            <v>&lt;</v>
          </cell>
          <cell r="B57" t="str">
            <v>agree with G/L</v>
          </cell>
        </row>
        <row r="58">
          <cell r="A58" t="str">
            <v>ü</v>
          </cell>
          <cell r="B58" t="str">
            <v>agree with prior year audit balance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Code"/>
      <sheetName val="USD"/>
      <sheetName val="Box"/>
      <sheetName val="InputBox"/>
      <sheetName val="FORM"/>
      <sheetName val="Stat"/>
      <sheetName val="Month"/>
      <sheetName val="Recover_Name_Sheet_1"/>
      <sheetName val="Graph"/>
      <sheetName val="Recap"/>
    </sheetNames>
    <sheetDataSet>
      <sheetData sheetId="0">
        <row r="18">
          <cell r="G18" t="str">
            <v>11ES_CC20'FCL</v>
          </cell>
        </row>
      </sheetData>
      <sheetData sheetId="1">
        <row r="12">
          <cell r="G12" t="str">
            <v>X</v>
          </cell>
        </row>
      </sheetData>
      <sheetData sheetId="2">
        <row r="6">
          <cell r="DL6" t="str">
            <v>MV OEL BLESSING</v>
          </cell>
        </row>
        <row r="1075"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-5.0000000046566129E-3</v>
          </cell>
          <cell r="P1075">
            <v>-1.0000000009313226E-2</v>
          </cell>
          <cell r="Q1075">
            <v>-4.499999999825377E-2</v>
          </cell>
          <cell r="R1075">
            <v>0</v>
          </cell>
          <cell r="S1075">
            <v>0</v>
          </cell>
          <cell r="T1075">
            <v>-9.9999999947613105E-3</v>
          </cell>
          <cell r="U1075">
            <v>0</v>
          </cell>
          <cell r="V1075">
            <v>-1.4999999999417923E-2</v>
          </cell>
          <cell r="W1075">
            <v>-4.9999999901046976E-3</v>
          </cell>
          <cell r="X1075">
            <v>-3.500000000349246E-2</v>
          </cell>
          <cell r="Y1075">
            <v>-5.0000000002910383E-2</v>
          </cell>
          <cell r="Z1075">
            <v>0</v>
          </cell>
          <cell r="AA1075">
            <v>0</v>
          </cell>
          <cell r="AB1075">
            <v>-2.9999999998835847E-2</v>
          </cell>
          <cell r="AC1075">
            <v>-5.0000000046566129E-3</v>
          </cell>
          <cell r="AD1075">
            <v>0</v>
          </cell>
          <cell r="AE1075">
            <v>0</v>
          </cell>
          <cell r="AF1075">
            <v>0</v>
          </cell>
          <cell r="AG1075">
            <v>-0.11500000000523869</v>
          </cell>
          <cell r="AH1075">
            <v>0</v>
          </cell>
          <cell r="AI1075">
            <v>-4.499999999825377E-2</v>
          </cell>
          <cell r="AJ1075">
            <v>0</v>
          </cell>
          <cell r="AK1075">
            <v>-9.9999999947613105E-3</v>
          </cell>
          <cell r="AL1075">
            <v>0</v>
          </cell>
          <cell r="AM1075">
            <v>0</v>
          </cell>
          <cell r="AN1075">
            <v>-5.4999999993015081E-2</v>
          </cell>
          <cell r="AO1075">
            <v>0</v>
          </cell>
          <cell r="AP1075">
            <v>-7.4999999997089617E-2</v>
          </cell>
          <cell r="AQ1075">
            <v>2.0000000004074536E-2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-4.499999999825377E-2</v>
          </cell>
          <cell r="AY1075">
            <v>-2.9999999998835847E-2</v>
          </cell>
          <cell r="AZ1075">
            <v>-2.4999999994179234E-2</v>
          </cell>
          <cell r="BA1075">
            <v>0</v>
          </cell>
          <cell r="BB1075">
            <v>0</v>
          </cell>
          <cell r="BC1075">
            <v>0</v>
          </cell>
          <cell r="BD1075">
            <v>5.0000000046566129E-3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0</v>
          </cell>
          <cell r="BM1075">
            <v>0</v>
          </cell>
          <cell r="BN1075">
            <v>0</v>
          </cell>
          <cell r="BO1075">
            <v>0</v>
          </cell>
          <cell r="BP1075">
            <v>0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0</v>
          </cell>
          <cell r="CN1075">
            <v>0</v>
          </cell>
          <cell r="CO1075">
            <v>0</v>
          </cell>
          <cell r="CP1075">
            <v>0</v>
          </cell>
          <cell r="CQ1075">
            <v>0</v>
          </cell>
          <cell r="CR1075">
            <v>0</v>
          </cell>
          <cell r="CS1075">
            <v>0</v>
          </cell>
          <cell r="CT1075">
            <v>0</v>
          </cell>
          <cell r="CU1075">
            <v>0</v>
          </cell>
          <cell r="CV1075">
            <v>0</v>
          </cell>
          <cell r="CW1075">
            <v>0</v>
          </cell>
          <cell r="CX1075">
            <v>0</v>
          </cell>
          <cell r="CY1075">
            <v>0</v>
          </cell>
          <cell r="CZ1075">
            <v>0</v>
          </cell>
          <cell r="DA1075">
            <v>0</v>
          </cell>
          <cell r="DB1075">
            <v>0</v>
          </cell>
        </row>
      </sheetData>
      <sheetData sheetId="3">
        <row r="13">
          <cell r="F13" t="str">
            <v>11IS_CC20'FCL</v>
          </cell>
        </row>
      </sheetData>
      <sheetData sheetId="4">
        <row r="2">
          <cell r="F2">
            <v>48</v>
          </cell>
        </row>
      </sheetData>
      <sheetData sheetId="5">
        <row r="4">
          <cell r="B4">
            <v>1</v>
          </cell>
        </row>
        <row r="17">
          <cell r="R17" t="str">
            <v>Rank</v>
          </cell>
          <cell r="AH17" t="str">
            <v>Rank</v>
          </cell>
          <cell r="AX17" t="str">
            <v>Rank</v>
          </cell>
          <cell r="BN17" t="str">
            <v>Rank</v>
          </cell>
        </row>
        <row r="18">
          <cell r="Q18">
            <v>1326</v>
          </cell>
          <cell r="R18">
            <v>16</v>
          </cell>
          <cell r="AG18">
            <v>2125</v>
          </cell>
          <cell r="AH18">
            <v>16</v>
          </cell>
          <cell r="AW18">
            <v>123092.99999999965</v>
          </cell>
          <cell r="AX18">
            <v>16</v>
          </cell>
          <cell r="BM18">
            <v>1161.90699288</v>
          </cell>
          <cell r="BN18">
            <v>16</v>
          </cell>
        </row>
        <row r="19">
          <cell r="Q19">
            <v>1666</v>
          </cell>
          <cell r="R19">
            <v>15</v>
          </cell>
          <cell r="AG19">
            <v>2697.5</v>
          </cell>
          <cell r="AH19">
            <v>15</v>
          </cell>
          <cell r="AW19">
            <v>171954.03</v>
          </cell>
          <cell r="AX19">
            <v>15</v>
          </cell>
          <cell r="BM19">
            <v>1570.97201808</v>
          </cell>
          <cell r="BN19">
            <v>15</v>
          </cell>
        </row>
        <row r="20">
          <cell r="Q20">
            <v>9734</v>
          </cell>
          <cell r="R20">
            <v>8</v>
          </cell>
          <cell r="AG20">
            <v>13445</v>
          </cell>
          <cell r="AH20">
            <v>8</v>
          </cell>
          <cell r="AW20">
            <v>796080</v>
          </cell>
          <cell r="AX20">
            <v>8</v>
          </cell>
          <cell r="BM20">
            <v>7331.8177863225001</v>
          </cell>
          <cell r="BN20">
            <v>8</v>
          </cell>
        </row>
        <row r="21">
          <cell r="Q21">
            <v>53506</v>
          </cell>
          <cell r="R21">
            <v>5</v>
          </cell>
          <cell r="AG21">
            <v>79227</v>
          </cell>
          <cell r="AH21">
            <v>5</v>
          </cell>
          <cell r="AW21">
            <v>5001767.6199999992</v>
          </cell>
          <cell r="AX21">
            <v>5</v>
          </cell>
          <cell r="BM21">
            <v>47838.592825007494</v>
          </cell>
          <cell r="BN21">
            <v>5</v>
          </cell>
        </row>
        <row r="22">
          <cell r="Q22">
            <v>4778</v>
          </cell>
          <cell r="R22">
            <v>12</v>
          </cell>
          <cell r="AG22">
            <v>7161.5</v>
          </cell>
          <cell r="AH22">
            <v>12</v>
          </cell>
          <cell r="AW22">
            <v>497949.55</v>
          </cell>
          <cell r="AX22">
            <v>12</v>
          </cell>
          <cell r="BM22">
            <v>4994.0343365999997</v>
          </cell>
          <cell r="BN22">
            <v>12</v>
          </cell>
        </row>
        <row r="23">
          <cell r="Q23">
            <v>3153</v>
          </cell>
          <cell r="R23">
            <v>14</v>
          </cell>
          <cell r="AG23">
            <v>4821</v>
          </cell>
          <cell r="AH23">
            <v>14</v>
          </cell>
          <cell r="AW23">
            <v>307576.26</v>
          </cell>
          <cell r="AX23">
            <v>14</v>
          </cell>
          <cell r="BM23">
            <v>2942.6026317600003</v>
          </cell>
          <cell r="BN23">
            <v>14</v>
          </cell>
        </row>
        <row r="24">
          <cell r="Q24">
            <v>11114</v>
          </cell>
          <cell r="R24">
            <v>7</v>
          </cell>
          <cell r="AG24">
            <v>16295</v>
          </cell>
          <cell r="AH24">
            <v>7</v>
          </cell>
          <cell r="AW24">
            <v>1047082.73</v>
          </cell>
          <cell r="AX24">
            <v>7</v>
          </cell>
          <cell r="BM24">
            <v>10046.684723389999</v>
          </cell>
          <cell r="BN24">
            <v>7</v>
          </cell>
        </row>
        <row r="25">
          <cell r="Q25">
            <v>5644</v>
          </cell>
          <cell r="R25">
            <v>11</v>
          </cell>
          <cell r="AG25">
            <v>8457.5</v>
          </cell>
          <cell r="AH25">
            <v>11</v>
          </cell>
          <cell r="AW25">
            <v>560917.58000000007</v>
          </cell>
          <cell r="AX25">
            <v>10</v>
          </cell>
          <cell r="BM25">
            <v>5124.5430108800001</v>
          </cell>
          <cell r="BN25">
            <v>11</v>
          </cell>
        </row>
        <row r="26">
          <cell r="Q26">
            <v>6765</v>
          </cell>
          <cell r="R26">
            <v>10</v>
          </cell>
          <cell r="AG26">
            <v>9251</v>
          </cell>
          <cell r="AH26">
            <v>10</v>
          </cell>
          <cell r="AW26">
            <v>555437</v>
          </cell>
          <cell r="AX26">
            <v>11</v>
          </cell>
          <cell r="BM26">
            <v>5141.5242165</v>
          </cell>
          <cell r="BN26">
            <v>10</v>
          </cell>
        </row>
        <row r="27">
          <cell r="Q27">
            <v>66</v>
          </cell>
          <cell r="R27">
            <v>18</v>
          </cell>
          <cell r="AG27">
            <v>104</v>
          </cell>
          <cell r="AH27">
            <v>18</v>
          </cell>
          <cell r="AW27">
            <v>5950</v>
          </cell>
          <cell r="AX27">
            <v>18</v>
          </cell>
          <cell r="BM27">
            <v>54.656700000000001</v>
          </cell>
          <cell r="BN27">
            <v>18</v>
          </cell>
        </row>
        <row r="28">
          <cell r="Q28">
            <v>93460</v>
          </cell>
          <cell r="R28">
            <v>1</v>
          </cell>
          <cell r="AG28">
            <v>151967</v>
          </cell>
          <cell r="AH28">
            <v>1</v>
          </cell>
          <cell r="AW28">
            <v>9025114.629999999</v>
          </cell>
          <cell r="AX28">
            <v>1</v>
          </cell>
          <cell r="BM28">
            <v>85550.47618196001</v>
          </cell>
          <cell r="BN28">
            <v>1</v>
          </cell>
        </row>
        <row r="29">
          <cell r="Q29">
            <v>91578</v>
          </cell>
          <cell r="R29">
            <v>2</v>
          </cell>
          <cell r="AG29">
            <v>135550.5</v>
          </cell>
          <cell r="AH29">
            <v>2</v>
          </cell>
          <cell r="AW29">
            <v>8037145.2600000016</v>
          </cell>
          <cell r="AX29">
            <v>2</v>
          </cell>
          <cell r="BM29">
            <v>76393.454455827494</v>
          </cell>
          <cell r="BN29">
            <v>2</v>
          </cell>
        </row>
        <row r="30">
          <cell r="Q30">
            <v>81023</v>
          </cell>
          <cell r="R30">
            <v>3</v>
          </cell>
          <cell r="AG30">
            <v>123385</v>
          </cell>
          <cell r="AH30">
            <v>3</v>
          </cell>
          <cell r="AW30">
            <v>7421307.7300000004</v>
          </cell>
          <cell r="AX30">
            <v>3</v>
          </cell>
          <cell r="BM30">
            <v>70823.81021833999</v>
          </cell>
          <cell r="BN30">
            <v>3</v>
          </cell>
        </row>
        <row r="31">
          <cell r="Q31">
            <v>225</v>
          </cell>
          <cell r="R31">
            <v>17</v>
          </cell>
          <cell r="AG31">
            <v>229</v>
          </cell>
          <cell r="AH31">
            <v>17</v>
          </cell>
          <cell r="AW31">
            <v>6822</v>
          </cell>
          <cell r="AX31">
            <v>17</v>
          </cell>
          <cell r="BM31">
            <v>62.636717000000004</v>
          </cell>
          <cell r="BN31">
            <v>17</v>
          </cell>
        </row>
        <row r="32">
          <cell r="Q32">
            <v>3875</v>
          </cell>
          <cell r="R32">
            <v>13</v>
          </cell>
          <cell r="AG32">
            <v>5558</v>
          </cell>
          <cell r="AH32">
            <v>13</v>
          </cell>
          <cell r="AW32">
            <v>323840.5</v>
          </cell>
          <cell r="AX32">
            <v>13</v>
          </cell>
          <cell r="BM32">
            <v>3012.9952155000001</v>
          </cell>
          <cell r="BN32">
            <v>13</v>
          </cell>
        </row>
        <row r="33">
          <cell r="Q33">
            <v>65449</v>
          </cell>
          <cell r="R33">
            <v>4</v>
          </cell>
          <cell r="AG33">
            <v>88888</v>
          </cell>
          <cell r="AH33">
            <v>4</v>
          </cell>
          <cell r="AW33">
            <v>5574556.0900000008</v>
          </cell>
          <cell r="AX33">
            <v>4</v>
          </cell>
          <cell r="BM33">
            <v>53057.550765672509</v>
          </cell>
          <cell r="BN33">
            <v>4</v>
          </cell>
        </row>
        <row r="34">
          <cell r="Q34">
            <v>31481</v>
          </cell>
          <cell r="R34">
            <v>6</v>
          </cell>
          <cell r="AG34">
            <v>43899</v>
          </cell>
          <cell r="AH34">
            <v>6</v>
          </cell>
          <cell r="AW34">
            <v>2590172.5</v>
          </cell>
          <cell r="AX34">
            <v>6</v>
          </cell>
          <cell r="BM34">
            <v>24039.929402877497</v>
          </cell>
          <cell r="BN34">
            <v>6</v>
          </cell>
        </row>
        <row r="35">
          <cell r="Q35">
            <v>7946</v>
          </cell>
          <cell r="R35">
            <v>9</v>
          </cell>
          <cell r="AG35">
            <v>11640</v>
          </cell>
          <cell r="AH35">
            <v>9</v>
          </cell>
          <cell r="AW35">
            <v>724459.74</v>
          </cell>
          <cell r="AX35">
            <v>9</v>
          </cell>
          <cell r="BM35">
            <v>6796.592952</v>
          </cell>
          <cell r="BN35">
            <v>9</v>
          </cell>
        </row>
      </sheetData>
      <sheetData sheetId="6">
        <row r="8">
          <cell r="B8" t="str">
            <v>Month</v>
          </cell>
        </row>
      </sheetData>
      <sheetData sheetId="7"/>
      <sheetData sheetId="8"/>
      <sheetData sheetId="9">
        <row r="6">
          <cell r="B6">
            <v>39448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"/>
      <sheetName val="balance sheet"/>
      <sheetName val="PROPCAP"/>
      <sheetName val="CAPEX"/>
      <sheetName val="cogs"/>
      <sheetName val="ASUM_DSR"/>
      <sheetName val="ASSUMPTION"/>
      <sheetName val="SV_SP"/>
      <sheetName val="SLSVOL&amp;REV"/>
      <sheetName val="ASSMP01"/>
      <sheetName val="IC_Z"/>
      <sheetName val="BS_Z"/>
      <sheetName val="CF_Z"/>
      <sheetName val="BS"/>
      <sheetName val="TB_INTR"/>
      <sheetName val="FOR2002"/>
      <sheetName val="MRKSHR"/>
      <sheetName val="GRFCSF"/>
      <sheetName val="GRFMARKET"/>
      <sheetName val="LAP"/>
      <sheetName val="ANALYSIS"/>
      <sheetName val="FIN_ANAL"/>
      <sheetName val="ANAL_CF"/>
      <sheetName val="SVR_Z"/>
      <sheetName val="ANLBUDCOGS"/>
      <sheetName val="cashflow"/>
      <sheetName val="Pnj.Umum"/>
      <sheetName val="AVSP_Z"/>
      <sheetName val="CHECKINV"/>
      <sheetName val="INV_Z"/>
      <sheetName val="OthersPayb"/>
      <sheetName val="cashflow2"/>
      <sheetName val="FUJI"/>
      <sheetName val="Pnj.intr"/>
      <sheetName val="Sub_ord_loan"/>
      <sheetName val="HLIGHT"/>
      <sheetName val="PROD_BUD"/>
      <sheetName val="COGS_BUD"/>
      <sheetName val="COGS_E100"/>
      <sheetName val="COGS_MP"/>
      <sheetName val="COGS_GR"/>
      <sheetName val="HEAD_DP"/>
      <sheetName val="DP-CONSOL"/>
      <sheetName val="DP_MARKET"/>
      <sheetName val="DP_G&amp;A"/>
      <sheetName val="DP_FOH_DL"/>
      <sheetName val="DP_FABR"/>
      <sheetName val="DP_HRD"/>
      <sheetName val="DP_FIN_ACC"/>
      <sheetName val="DP_PSHOP"/>
      <sheetName val="DP_GALV"/>
      <sheetName val="DP_P&amp;A-CONS"/>
      <sheetName val="DP_whs"/>
      <sheetName val="DP_mtc"/>
      <sheetName val="DP_QC"/>
      <sheetName val="DP_PPC"/>
      <sheetName val="RKP_MAINT_FA"/>
      <sheetName val="BudProd"/>
      <sheetName val="MAINT_FA_MN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Bul"/>
      <sheetName val="Alat"/>
      <sheetName val="SumBoQ C4"/>
      <sheetName val="BoQ C4"/>
      <sheetName val="DayWorks"/>
      <sheetName val="Analisa"/>
      <sheetName val="mat.dominan"/>
      <sheetName val="Resiko"/>
      <sheetName val="Isolasi Luar Dalam"/>
      <sheetName val="Isolasi Luar"/>
      <sheetName val="Basic"/>
      <sheetName val="arp-3a"/>
      <sheetName val="ARP-10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  <sheetName val="BoQ C4"/>
      <sheetName val="Isolasi Luar Dalam"/>
      <sheetName val="Isolasi Luar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T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</row>
        <row r="57">
          <cell r="A57" t="str">
            <v>ASSETS</v>
          </cell>
        </row>
        <row r="58">
          <cell r="A58" t="str">
            <v>LIABILITIES</v>
          </cell>
        </row>
        <row r="59">
          <cell r="A59" t="str">
            <v>PROFIT &amp; LOSS</v>
          </cell>
        </row>
        <row r="60">
          <cell r="A60" t="str">
            <v>CASH &amp; BANK BALANCES</v>
          </cell>
        </row>
        <row r="61">
          <cell r="A61" t="str">
            <v>MARKETABLE SECURITIES</v>
          </cell>
        </row>
        <row r="62">
          <cell r="A62" t="str">
            <v>TRADE DEBTORS</v>
          </cell>
        </row>
        <row r="63">
          <cell r="A63" t="str">
            <v>CONFIRMATION OF TRADE DEBTORS</v>
          </cell>
        </row>
        <row r="64">
          <cell r="A64" t="str">
            <v>STOCKS</v>
          </cell>
        </row>
        <row r="65">
          <cell r="A65" t="str">
            <v>OTHER CURRENT ASSETS</v>
          </cell>
        </row>
        <row r="66">
          <cell r="A66" t="str">
            <v>INVESTMENTS</v>
          </cell>
        </row>
        <row r="67">
          <cell r="A67" t="str">
            <v>INTERCOMPANY BALANCES</v>
          </cell>
        </row>
        <row r="68">
          <cell r="A68" t="str">
            <v>LONG-TERM RECEIVABLES, NON-CURRENT DEPOSITS &amp; OTHER ASSETS</v>
          </cell>
        </row>
        <row r="69">
          <cell r="A69" t="str">
            <v>PROPERTY, PLANT &amp; EQUIPMENT</v>
          </cell>
        </row>
        <row r="70">
          <cell r="A70" t="str">
            <v>INTANGIBLES &amp; DEFERRED CHARGES</v>
          </cell>
        </row>
        <row r="71">
          <cell r="A71" t="str">
            <v>TRADE CREDITORS</v>
          </cell>
        </row>
        <row r="72">
          <cell r="A72" t="str">
            <v>CONFIRMATION OF TRADE CREDITORS</v>
          </cell>
        </row>
        <row r="73">
          <cell r="A73" t="str">
            <v>OTHER CREDITORS</v>
          </cell>
        </row>
        <row r="74">
          <cell r="A74" t="str">
            <v>INCOME TAXES PAYABLE</v>
          </cell>
        </row>
        <row r="75">
          <cell r="A75" t="str">
            <v>ACCRUED LIABILITIES &amp; DEFERRED INCOME</v>
          </cell>
        </row>
        <row r="76">
          <cell r="A76" t="str">
            <v>LONG-TERM DEBTS</v>
          </cell>
        </row>
        <row r="77">
          <cell r="A77" t="str">
            <v>DEFERRED INCOME TAXES</v>
          </cell>
        </row>
        <row r="78">
          <cell r="A78" t="str">
            <v>COMMITMENTS &amp; CONTINGENCIES</v>
          </cell>
        </row>
        <row r="79">
          <cell r="A79" t="str">
            <v>SHAREHOLDERS' EQUITY</v>
          </cell>
        </row>
        <row r="80">
          <cell r="A80" t="str">
            <v>TURNOVER</v>
          </cell>
        </row>
        <row r="81">
          <cell r="A81" t="str">
            <v>COST OF SALES</v>
          </cell>
        </row>
        <row r="82">
          <cell r="A82" t="str">
            <v>OPERATING EXPENSES</v>
          </cell>
        </row>
        <row r="83">
          <cell r="A83" t="str">
            <v>PERSONNEL EXPENSES</v>
          </cell>
        </row>
        <row r="84">
          <cell r="A84" t="str">
            <v>OTHER INCOME</v>
          </cell>
        </row>
        <row r="85">
          <cell r="A85" t="str">
            <v>ADJUSTING JOURNAL ENTRIES</v>
          </cell>
        </row>
        <row r="86">
          <cell r="A86" t="str">
            <v>RECLASSIFICATION JOURNAL ENTRIES</v>
          </cell>
        </row>
        <row r="87">
          <cell r="A87" t="str">
            <v>CASHFLOW STATEMENT</v>
          </cell>
        </row>
        <row r="88">
          <cell r="A88" t="str">
            <v>RELATED PARTY TRANSACTIONS</v>
          </cell>
        </row>
        <row r="89">
          <cell r="A89" t="str">
            <v>FOREIGN EXCHANGE ANALYSIS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"/>
      <sheetName val="Data"/>
      <sheetName val="ToC"/>
      <sheetName val="Sch"/>
      <sheetName val="Summ"/>
      <sheetName val="BoQ"/>
      <sheetName val="Pivot"/>
      <sheetName val="Analisa"/>
      <sheetName val="Rate"/>
      <sheetName val="UPA"/>
      <sheetName val="Mob-Demob"/>
      <sheetName val="Establishment"/>
      <sheetName val="Sheet2"/>
      <sheetName val="DC"/>
      <sheetName val="Eqp"/>
      <sheetName val="Mat"/>
      <sheetName val="Lab"/>
      <sheetName val="List of Eqp"/>
      <sheetName val="SubCt"/>
      <sheetName val="Supp"/>
      <sheetName val="Sheet1"/>
      <sheetName val="cektotal"/>
      <sheetName val="DafIsi"/>
      <sheetName val="hit"/>
      <sheetName val="hit-jemb"/>
      <sheetName val="BoQ C4"/>
      <sheetName val="5-Peralatan"/>
      <sheetName val="Isolasi Luar Dalam"/>
      <sheetName val="Isolasi Luar"/>
      <sheetName val="Peralatan"/>
      <sheetName val="ARP-10"/>
      <sheetName val="arp-3a"/>
      <sheetName val="EQ_an"/>
      <sheetName val="ENC.14"/>
      <sheetName val="Material"/>
      <sheetName val="pricing"/>
      <sheetName val="Daftar Paket"/>
      <sheetName val="BQ Arsit"/>
      <sheetName val="An HarSatPek"/>
      <sheetName val="Sat Bah &amp; Up"/>
      <sheetName val="HRG BHN"/>
      <sheetName val="LO"/>
      <sheetName val="REKAP ARSITEKTUR"/>
      <sheetName val="OVERHEAD"/>
      <sheetName val="anal_hs"/>
      <sheetName val="rekap"/>
      <sheetName val="Bhn"/>
      <sheetName val="List_of_Eqp1"/>
      <sheetName val="BoQ_C41"/>
      <sheetName val="Isolasi_Luar_Dalam1"/>
      <sheetName val="Isolasi_Luar1"/>
      <sheetName val="ENC_141"/>
      <sheetName val="Daftar_Paket1"/>
      <sheetName val="BQ_Arsit1"/>
      <sheetName val="An_HarSatPek1"/>
      <sheetName val="Sat_Bah_&amp;_Up1"/>
      <sheetName val="HRG_BHN1"/>
      <sheetName val="REKAP_ARSITEKTUR1"/>
      <sheetName val="List_of_Eqp"/>
      <sheetName val="BoQ_C4"/>
      <sheetName val="Isolasi_Luar_Dalam"/>
      <sheetName val="Isolasi_Luar"/>
      <sheetName val="ENC_14"/>
      <sheetName val="Daftar_Paket"/>
      <sheetName val="BQ_Arsit"/>
      <sheetName val="An_HarSatPek"/>
      <sheetName val="Sat_Bah_&amp;_Up"/>
      <sheetName val="HRG_BHN"/>
      <sheetName val="REKAP_ARSITEKTUR"/>
      <sheetName val="List_of_Eqp2"/>
      <sheetName val="BoQ_C42"/>
      <sheetName val="Isolasi_Luar_Dalam2"/>
      <sheetName val="Isolasi_Luar2"/>
      <sheetName val="ENC_142"/>
      <sheetName val="Daftar_Paket2"/>
      <sheetName val="BQ_Arsit2"/>
      <sheetName val="An_HarSatPek2"/>
      <sheetName val="Sat_Bah_&amp;_Up2"/>
      <sheetName val="HRG_BHN2"/>
      <sheetName val="REKAP_ARSITEKTUR2"/>
      <sheetName val="List_of_Eqp3"/>
      <sheetName val="BoQ_C43"/>
      <sheetName val="Isolasi_Luar_Dalam3"/>
      <sheetName val="Isolasi_Luar3"/>
      <sheetName val="ENC_143"/>
      <sheetName val="Daftar_Paket3"/>
      <sheetName val="BQ_Arsit3"/>
      <sheetName val="An_HarSatPek3"/>
      <sheetName val="Sat_Bah_&amp;_Up3"/>
      <sheetName val="HRG_BHN3"/>
      <sheetName val="REKAP_ARSITEKTUR3"/>
      <sheetName val="gvl"/>
      <sheetName val="Basic"/>
      <sheetName val="Engine"/>
      <sheetName val="umum"/>
      <sheetName val="Upah&amp; Bahan"/>
      <sheetName val="Harga ME "/>
      <sheetName val="BD Div-2 sd 7.6"/>
      <sheetName val="H.Satuan"/>
      <sheetName val="Cover"/>
      <sheetName val="AC"/>
      <sheetName val="bill qty"/>
      <sheetName val="Market"/>
      <sheetName val="구의33고"/>
      <sheetName val="FC-104_final"/>
      <sheetName val="SetUp Data"/>
      <sheetName val="Input Areas"/>
      <sheetName val="UK GAAP Adjustments"/>
      <sheetName val="UK GAAP Purchase Price"/>
      <sheetName val="Eng_Hrs"/>
      <sheetName val="R.A.B."/>
      <sheetName val="FA"/>
      <sheetName val="Analisa HS"/>
      <sheetName val="T-3.4 Cost of Equipment"/>
      <sheetName val="T-3.2 UP Labour"/>
      <sheetName val="dasar"/>
      <sheetName val="calculation"/>
      <sheetName val="NP"/>
      <sheetName val="Harsat Bahan"/>
      <sheetName val="Harsat Upah"/>
      <sheetName val="Breakdown"/>
      <sheetName val="Mtd_Pelak"/>
      <sheetName val="UR-TEKNIS"/>
      <sheetName val="AHSrutin"/>
      <sheetName val="ANALISA-HST"/>
      <sheetName val="RAB"/>
      <sheetName val="meth hsl nego"/>
      <sheetName val="EQ"/>
      <sheetName val="DSERTIFIKAT"/>
      <sheetName val="DSTAF"/>
      <sheetName val="DATs"/>
      <sheetName val="List_of_Eqp4"/>
      <sheetName val="BoQ_C44"/>
      <sheetName val="Isolasi_Luar_Dalam4"/>
      <sheetName val="Isolasi_Luar4"/>
      <sheetName val="ENC_144"/>
      <sheetName val="Daftar_Paket4"/>
      <sheetName val="BQ_Arsit4"/>
      <sheetName val="An_HarSatPek4"/>
      <sheetName val="Sat_Bah_&amp;_Up4"/>
      <sheetName val="HRG_BHN4"/>
      <sheetName val="REKAP_ARSITEKTUR4"/>
      <sheetName val="Upah&amp;_Bahan"/>
      <sheetName val="List_of_Eqp5"/>
      <sheetName val="BoQ_C45"/>
      <sheetName val="Isolasi_Luar_Dalam5"/>
      <sheetName val="Isolasi_Luar5"/>
      <sheetName val="ENC_145"/>
      <sheetName val="Daftar_Paket5"/>
      <sheetName val="BQ_Arsit5"/>
      <sheetName val="An_HarSatPek5"/>
      <sheetName val="Sat_Bah_&amp;_Up5"/>
      <sheetName val="HRG_BHN5"/>
      <sheetName val="REKAP_ARSITEKTUR5"/>
      <sheetName val="Upah&amp;_Bahan1"/>
      <sheetName val="Sheet5"/>
      <sheetName val="Analisa_HS"/>
      <sheetName val="Analisa_HS1"/>
      <sheetName val="Harga Sat"/>
      <sheetName val="BY_Lgsg-2"/>
      <sheetName val="Perm. Test"/>
      <sheetName val="rekap ahs"/>
      <sheetName val="rekap-bialat"/>
      <sheetName val="Equipment"/>
      <sheetName val="HB "/>
      <sheetName val="bahan+upah"/>
      <sheetName val="UPH,BHN,ALT"/>
      <sheetName val="HS ALAT"/>
      <sheetName val="HS UPAH"/>
      <sheetName val="HS BAHAN"/>
      <sheetName val="PRODALAT"/>
      <sheetName val="List_of_Eqp6"/>
      <sheetName val="BoQ_C46"/>
      <sheetName val="Isolasi_Luar_Dalam6"/>
      <sheetName val="Isolasi_Luar6"/>
      <sheetName val="ENC_146"/>
      <sheetName val="Daftar_Paket6"/>
      <sheetName val="BQ_Arsit6"/>
      <sheetName val="An_HarSatPek6"/>
      <sheetName val="Sat_Bah_&amp;_Up6"/>
      <sheetName val="HRG_BHN6"/>
      <sheetName val="REKAP_ARSITEKTUR6"/>
      <sheetName val="Upah&amp;_Bahan2"/>
      <sheetName val="Harga_ME_"/>
      <sheetName val="BD_Div-2_sd_7_6"/>
      <sheetName val="H_Satuan"/>
      <sheetName val="bill_qty"/>
      <sheetName val="SetUp_Data"/>
      <sheetName val="Input_Areas"/>
      <sheetName val="UK_GAAP_Adjustments"/>
      <sheetName val="UK_GAAP_Purchase_Price"/>
      <sheetName val="R_A_B_"/>
      <sheetName val="Analisa_HS2"/>
      <sheetName val="T-3_4_Cost_of_Equipment"/>
      <sheetName val="T-3_2_UP_Labour"/>
      <sheetName val="Harsat_Bahan"/>
      <sheetName val="Harsat_Upah"/>
      <sheetName val="meth_hsl_nego"/>
      <sheetName val="Harga_Sat"/>
      <sheetName val="Perm__Test"/>
      <sheetName val="rekap_ahs"/>
      <sheetName val="HB_"/>
      <sheetName val="HS_ALAT"/>
      <sheetName val="HS_UPAH"/>
      <sheetName val="HS_BAHAN"/>
      <sheetName val="Analisa ME"/>
      <sheetName val="GFA-20-N"/>
      <sheetName val="rincian per proyek"/>
      <sheetName val="Marshal"/>
      <sheetName val="F1771-II"/>
      <sheetName val="F1771-III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5">
          <cell r="D5" t="str">
            <v>Jenis Pekerjaan</v>
          </cell>
        </row>
      </sheetData>
      <sheetData sheetId="48">
        <row r="5">
          <cell r="D5" t="str">
            <v>Jenis Pekerjaan</v>
          </cell>
        </row>
      </sheetData>
      <sheetData sheetId="49">
        <row r="5">
          <cell r="D5" t="str">
            <v>Jenis Pekerjaan</v>
          </cell>
        </row>
      </sheetData>
      <sheetData sheetId="50">
        <row r="5">
          <cell r="D5" t="str">
            <v>Jenis Pekerjaan</v>
          </cell>
        </row>
      </sheetData>
      <sheetData sheetId="51">
        <row r="5">
          <cell r="D5" t="str">
            <v>Jenis Pekerjaan</v>
          </cell>
        </row>
      </sheetData>
      <sheetData sheetId="52">
        <row r="5">
          <cell r="D5" t="str">
            <v>Jenis Pekerjaan</v>
          </cell>
        </row>
      </sheetData>
      <sheetData sheetId="53">
        <row r="5">
          <cell r="D5" t="str">
            <v>Jenis Pekerjaan</v>
          </cell>
        </row>
      </sheetData>
      <sheetData sheetId="54"/>
      <sheetData sheetId="55">
        <row r="5">
          <cell r="D5" t="str">
            <v>Jenis Pekerjaan</v>
          </cell>
        </row>
      </sheetData>
      <sheetData sheetId="56">
        <row r="5">
          <cell r="D5" t="str">
            <v>Jenis Pekerjaan</v>
          </cell>
        </row>
      </sheetData>
      <sheetData sheetId="57">
        <row r="5">
          <cell r="D5" t="str">
            <v>Jenis Pekerjaan</v>
          </cell>
        </row>
      </sheetData>
      <sheetData sheetId="58">
        <row r="5">
          <cell r="D5" t="str">
            <v>Jenis Pekerjaan</v>
          </cell>
        </row>
      </sheetData>
      <sheetData sheetId="59">
        <row r="5">
          <cell r="D5" t="str">
            <v>Jenis Pekerjaan</v>
          </cell>
        </row>
      </sheetData>
      <sheetData sheetId="60">
        <row r="5">
          <cell r="D5" t="str">
            <v>Jenis Pekerjaan</v>
          </cell>
        </row>
      </sheetData>
      <sheetData sheetId="61">
        <row r="5">
          <cell r="D5" t="str">
            <v>Jenis Pekerjaan</v>
          </cell>
        </row>
      </sheetData>
      <sheetData sheetId="62">
        <row r="5">
          <cell r="D5" t="str">
            <v>Jenis Pekerjaan</v>
          </cell>
        </row>
      </sheetData>
      <sheetData sheetId="63">
        <row r="5">
          <cell r="D5" t="str">
            <v>Jenis Pekerjaan</v>
          </cell>
        </row>
      </sheetData>
      <sheetData sheetId="64">
        <row r="5">
          <cell r="D5" t="str">
            <v>Jenis Pekerjaan</v>
          </cell>
        </row>
      </sheetData>
      <sheetData sheetId="65"/>
      <sheetData sheetId="66">
        <row r="5">
          <cell r="D5" t="str">
            <v>Jenis Pekerjaan</v>
          </cell>
        </row>
      </sheetData>
      <sheetData sheetId="67">
        <row r="5">
          <cell r="D5" t="str">
            <v>Jenis Pekerjaan</v>
          </cell>
        </row>
      </sheetData>
      <sheetData sheetId="68">
        <row r="5">
          <cell r="D5" t="str">
            <v>Jenis Pekerjaan</v>
          </cell>
        </row>
      </sheetData>
      <sheetData sheetId="69">
        <row r="5">
          <cell r="D5" t="str">
            <v>Jenis Pekerjaan</v>
          </cell>
        </row>
      </sheetData>
      <sheetData sheetId="70">
        <row r="5">
          <cell r="D5" t="str">
            <v>Jenis Pekerjaan</v>
          </cell>
        </row>
      </sheetData>
      <sheetData sheetId="71">
        <row r="5">
          <cell r="D5" t="str">
            <v>Jenis Pekerjaan</v>
          </cell>
        </row>
      </sheetData>
      <sheetData sheetId="72">
        <row r="5">
          <cell r="D5" t="str">
            <v>Jenis Pekerjaan</v>
          </cell>
        </row>
      </sheetData>
      <sheetData sheetId="73">
        <row r="5">
          <cell r="D5" t="str">
            <v>Jenis Pekerjaan</v>
          </cell>
        </row>
      </sheetData>
      <sheetData sheetId="74">
        <row r="5">
          <cell r="D5" t="str">
            <v>Jenis Pekerjaan</v>
          </cell>
        </row>
      </sheetData>
      <sheetData sheetId="75">
        <row r="5">
          <cell r="D5" t="str">
            <v>Jenis Pekerjaan</v>
          </cell>
        </row>
      </sheetData>
      <sheetData sheetId="76"/>
      <sheetData sheetId="77">
        <row r="5">
          <cell r="D5" t="str">
            <v>Jenis Pekerjaan</v>
          </cell>
        </row>
      </sheetData>
      <sheetData sheetId="78">
        <row r="5">
          <cell r="D5" t="str">
            <v>Jenis Pekerjaan</v>
          </cell>
        </row>
      </sheetData>
      <sheetData sheetId="79">
        <row r="5">
          <cell r="D5" t="str">
            <v>Jenis Pekerjaan</v>
          </cell>
        </row>
      </sheetData>
      <sheetData sheetId="80">
        <row r="5">
          <cell r="D5" t="str">
            <v>Jenis Pekerjaan</v>
          </cell>
        </row>
      </sheetData>
      <sheetData sheetId="81">
        <row r="5">
          <cell r="D5" t="str">
            <v>Jenis Pekerjaan</v>
          </cell>
        </row>
      </sheetData>
      <sheetData sheetId="82">
        <row r="5">
          <cell r="D5" t="str">
            <v>Jenis Pekerjaan</v>
          </cell>
        </row>
      </sheetData>
      <sheetData sheetId="83">
        <row r="5">
          <cell r="D5" t="str">
            <v>Jenis Pekerjaan</v>
          </cell>
        </row>
      </sheetData>
      <sheetData sheetId="84">
        <row r="5">
          <cell r="D5" t="str">
            <v>Jenis Pekerjaan</v>
          </cell>
        </row>
      </sheetData>
      <sheetData sheetId="85">
        <row r="5">
          <cell r="D5" t="str">
            <v>Jenis Pekerjaan</v>
          </cell>
        </row>
      </sheetData>
      <sheetData sheetId="86">
        <row r="5">
          <cell r="D5" t="str">
            <v>Jenis Pekerjaan</v>
          </cell>
        </row>
      </sheetData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>
        <row r="5">
          <cell r="D5" t="str">
            <v>Jenis Pekerjaan</v>
          </cell>
        </row>
      </sheetData>
      <sheetData sheetId="132"/>
      <sheetData sheetId="133"/>
      <sheetData sheetId="134">
        <row r="5">
          <cell r="D5" t="str">
            <v>Jenis Pekerjaan</v>
          </cell>
        </row>
      </sheetData>
      <sheetData sheetId="135"/>
      <sheetData sheetId="136"/>
      <sheetData sheetId="137"/>
      <sheetData sheetId="138"/>
      <sheetData sheetId="139"/>
      <sheetData sheetId="140">
        <row r="5">
          <cell r="D5" t="str">
            <v>Jenis Pekerjaan</v>
          </cell>
        </row>
      </sheetData>
      <sheetData sheetId="141"/>
      <sheetData sheetId="142"/>
      <sheetData sheetId="143">
        <row r="5">
          <cell r="D5" t="str">
            <v>Jenis Pekerjaan</v>
          </cell>
        </row>
      </sheetData>
      <sheetData sheetId="144"/>
      <sheetData sheetId="145"/>
      <sheetData sheetId="146">
        <row r="5">
          <cell r="D5" t="str">
            <v>Jenis Pekerjaan</v>
          </cell>
        </row>
      </sheetData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>
        <row r="5">
          <cell r="D5" t="str">
            <v>Jenis Pekerjaan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Validations"/>
      <sheetName val="Input Areas"/>
      <sheetName val="Input Intra-division"/>
      <sheetName val="BPA Interdivision"/>
      <sheetName val="UK GAAP Adjustments"/>
      <sheetName val="UK GAAP Purchase Price"/>
      <sheetName val="US GAAP Purchase Price"/>
      <sheetName val="UK GAAP Reports"/>
      <sheetName val="MA2 Inc Stat"/>
      <sheetName val="MA3 Bal Sht"/>
      <sheetName val="MA4 PP&amp;E"/>
      <sheetName val="MA5 Sales &amp; Purch"/>
      <sheetName val="MA8 Deferred Items"/>
      <sheetName val="MA9 Intradiv Bal"/>
      <sheetName val="MA10 Capital Spending"/>
      <sheetName val="MA12 Prepaids Accruals"/>
      <sheetName val="MA13 STerm Inv"/>
      <sheetName val="MT1 Tax Sched"/>
      <sheetName val="Other Investments"/>
      <sheetName val="QA 7 Well Statistics"/>
      <sheetName val="QA8 Rent Exp"/>
      <sheetName val="QA9 Supp Info"/>
      <sheetName val="QA11 Commit Gtee"/>
      <sheetName val="QA12 Labor Costs"/>
      <sheetName val="QA13 BS Flux"/>
      <sheetName val="QA 13A IS Flux"/>
      <sheetName val="Debt Change"/>
      <sheetName val="SetUp Data"/>
      <sheetName val="Opening Balances"/>
      <sheetName val="Head_Rent_Lease_Load"/>
      <sheetName val="Opening Balance Control"/>
      <sheetName val="Entity Lookup Table"/>
      <sheetName val="BPA Company Numbers"/>
      <sheetName val="Links"/>
      <sheetName val="Lead"/>
    </sheetNames>
    <sheetDataSet>
      <sheetData sheetId="0" refreshError="1"/>
      <sheetData sheetId="1" refreshError="1"/>
      <sheetData sheetId="2" refreshError="1">
        <row r="6">
          <cell r="D6" t="str">
            <v>A0010</v>
          </cell>
        </row>
        <row r="7">
          <cell r="D7" t="str">
            <v>A0020</v>
          </cell>
        </row>
        <row r="8">
          <cell r="D8" t="str">
            <v>A0030</v>
          </cell>
        </row>
        <row r="9">
          <cell r="D9" t="str">
            <v>A0040</v>
          </cell>
        </row>
        <row r="10">
          <cell r="D10" t="str">
            <v>A0070</v>
          </cell>
        </row>
        <row r="11">
          <cell r="D11" t="str">
            <v>A0080</v>
          </cell>
        </row>
        <row r="12">
          <cell r="D12" t="str">
            <v>A0081</v>
          </cell>
        </row>
        <row r="13">
          <cell r="D13" t="str">
            <v>A0082</v>
          </cell>
        </row>
        <row r="14">
          <cell r="D14" t="str">
            <v>A0083</v>
          </cell>
        </row>
        <row r="15">
          <cell r="D15" t="str">
            <v>A0084</v>
          </cell>
        </row>
        <row r="16">
          <cell r="D16" t="str">
            <v>A0085</v>
          </cell>
        </row>
        <row r="17">
          <cell r="D17" t="str">
            <v>A0090</v>
          </cell>
        </row>
        <row r="18">
          <cell r="D18" t="str">
            <v>A0091</v>
          </cell>
        </row>
        <row r="19">
          <cell r="D19" t="str">
            <v>A0092</v>
          </cell>
        </row>
        <row r="20">
          <cell r="D20" t="str">
            <v>A0093</v>
          </cell>
        </row>
        <row r="21">
          <cell r="D21" t="str">
            <v>A0094</v>
          </cell>
        </row>
        <row r="22">
          <cell r="D22" t="str">
            <v>A0095</v>
          </cell>
        </row>
        <row r="23">
          <cell r="D23" t="str">
            <v>A0120</v>
          </cell>
        </row>
        <row r="24">
          <cell r="D24" t="str">
            <v>A0130</v>
          </cell>
        </row>
        <row r="25">
          <cell r="D25" t="str">
            <v>A0140</v>
          </cell>
        </row>
        <row r="26">
          <cell r="D26" t="str">
            <v>A0141</v>
          </cell>
        </row>
        <row r="27">
          <cell r="D27" t="str">
            <v>A0142</v>
          </cell>
        </row>
        <row r="28">
          <cell r="D28" t="str">
            <v>A0143</v>
          </cell>
        </row>
        <row r="29">
          <cell r="D29" t="str">
            <v>A0144</v>
          </cell>
        </row>
        <row r="30">
          <cell r="D30" t="str">
            <v>A0145</v>
          </cell>
        </row>
        <row r="31">
          <cell r="D31" t="str">
            <v>A0147</v>
          </cell>
        </row>
        <row r="32">
          <cell r="D32" t="str">
            <v>A0150</v>
          </cell>
          <cell r="E32">
            <v>728</v>
          </cell>
        </row>
        <row r="33">
          <cell r="D33" t="str">
            <v>A0160</v>
          </cell>
        </row>
        <row r="34">
          <cell r="D34" t="str">
            <v>A0170</v>
          </cell>
        </row>
        <row r="35">
          <cell r="D35" t="str">
            <v>A0180</v>
          </cell>
        </row>
        <row r="36">
          <cell r="D36" t="str">
            <v>A0190</v>
          </cell>
        </row>
        <row r="37">
          <cell r="D37" t="str">
            <v>A0200</v>
          </cell>
        </row>
        <row r="38">
          <cell r="D38" t="str">
            <v>A0210</v>
          </cell>
        </row>
        <row r="39">
          <cell r="D39" t="str">
            <v>A0220</v>
          </cell>
        </row>
        <row r="40">
          <cell r="D40" t="str">
            <v>A0285</v>
          </cell>
        </row>
        <row r="41">
          <cell r="D41" t="str">
            <v>A0290</v>
          </cell>
          <cell r="E41">
            <v>5650</v>
          </cell>
        </row>
        <row r="42">
          <cell r="D42" t="str">
            <v>A0300</v>
          </cell>
        </row>
        <row r="43">
          <cell r="D43" t="str">
            <v>A0304</v>
          </cell>
        </row>
        <row r="44">
          <cell r="D44" t="str">
            <v>A0305</v>
          </cell>
        </row>
        <row r="45">
          <cell r="D45" t="str">
            <v>A0306</v>
          </cell>
        </row>
        <row r="46">
          <cell r="D46" t="str">
            <v>A0310</v>
          </cell>
        </row>
        <row r="47">
          <cell r="D47" t="str">
            <v>A0320</v>
          </cell>
        </row>
        <row r="48">
          <cell r="D48" t="str">
            <v>A0325</v>
          </cell>
        </row>
        <row r="49">
          <cell r="D49" t="str">
            <v>A0330</v>
          </cell>
        </row>
        <row r="50">
          <cell r="D50" t="str">
            <v>A0340</v>
          </cell>
        </row>
        <row r="51">
          <cell r="D51" t="str">
            <v>A0350</v>
          </cell>
        </row>
        <row r="52">
          <cell r="D52" t="str">
            <v>A0360</v>
          </cell>
        </row>
        <row r="53">
          <cell r="D53" t="str">
            <v>A0370</v>
          </cell>
        </row>
        <row r="54">
          <cell r="D54" t="str">
            <v>A0380</v>
          </cell>
        </row>
        <row r="55">
          <cell r="D55" t="str">
            <v>A0390</v>
          </cell>
        </row>
        <row r="56">
          <cell r="D56" t="str">
            <v>A0400</v>
          </cell>
        </row>
        <row r="57">
          <cell r="D57" t="str">
            <v>A0410</v>
          </cell>
        </row>
        <row r="58">
          <cell r="D58" t="str">
            <v>A0420</v>
          </cell>
        </row>
        <row r="59">
          <cell r="D59" t="str">
            <v>A0430</v>
          </cell>
        </row>
        <row r="60">
          <cell r="D60" t="str">
            <v>A0440</v>
          </cell>
        </row>
        <row r="61">
          <cell r="D61" t="str">
            <v>A0450</v>
          </cell>
        </row>
        <row r="62">
          <cell r="D62" t="str">
            <v>A0460</v>
          </cell>
        </row>
        <row r="63">
          <cell r="D63" t="str">
            <v>A0470</v>
          </cell>
        </row>
        <row r="64">
          <cell r="D64" t="str">
            <v>A0472</v>
          </cell>
        </row>
        <row r="65">
          <cell r="D65" t="str">
            <v>A0473</v>
          </cell>
        </row>
        <row r="66">
          <cell r="D66" t="str">
            <v>A0474</v>
          </cell>
        </row>
        <row r="67">
          <cell r="D67" t="str">
            <v>A0475</v>
          </cell>
        </row>
        <row r="68">
          <cell r="D68" t="str">
            <v>A0476</v>
          </cell>
        </row>
        <row r="69">
          <cell r="D69" t="str">
            <v>A0477</v>
          </cell>
        </row>
        <row r="70">
          <cell r="D70" t="str">
            <v>A0480</v>
          </cell>
        </row>
        <row r="71">
          <cell r="D71" t="str">
            <v>A0490</v>
          </cell>
        </row>
        <row r="72">
          <cell r="D72" t="str">
            <v>A0500</v>
          </cell>
        </row>
        <row r="73">
          <cell r="D73" t="str">
            <v>A0510</v>
          </cell>
        </row>
        <row r="74">
          <cell r="D74" t="str">
            <v>A0515</v>
          </cell>
        </row>
        <row r="75">
          <cell r="D75" t="str">
            <v>A0520</v>
          </cell>
        </row>
        <row r="76">
          <cell r="D76" t="str">
            <v>A0530</v>
          </cell>
        </row>
        <row r="77">
          <cell r="D77" t="str">
            <v>A0540</v>
          </cell>
        </row>
        <row r="78">
          <cell r="D78" t="str">
            <v>A0545</v>
          </cell>
        </row>
        <row r="79">
          <cell r="D79" t="str">
            <v>A0550</v>
          </cell>
        </row>
        <row r="80">
          <cell r="D80" t="str">
            <v>A0560</v>
          </cell>
        </row>
        <row r="81">
          <cell r="D81" t="str">
            <v>A0570</v>
          </cell>
        </row>
        <row r="82">
          <cell r="D82" t="str">
            <v>A0571</v>
          </cell>
        </row>
        <row r="83">
          <cell r="D83" t="str">
            <v>A0572</v>
          </cell>
        </row>
        <row r="84">
          <cell r="D84" t="str">
            <v>A0573</v>
          </cell>
        </row>
        <row r="85">
          <cell r="D85" t="str">
            <v>A0575</v>
          </cell>
        </row>
        <row r="86">
          <cell r="D86" t="str">
            <v>A0576</v>
          </cell>
        </row>
        <row r="87">
          <cell r="D87" t="str">
            <v>A0580</v>
          </cell>
        </row>
        <row r="88">
          <cell r="D88" t="str">
            <v>A0581</v>
          </cell>
        </row>
        <row r="89">
          <cell r="D89" t="str">
            <v>A0582</v>
          </cell>
        </row>
        <row r="90">
          <cell r="D90" t="str">
            <v>A0585</v>
          </cell>
        </row>
        <row r="91">
          <cell r="D91" t="str">
            <v>A0586</v>
          </cell>
        </row>
        <row r="92">
          <cell r="D92" t="str">
            <v>A0587</v>
          </cell>
        </row>
        <row r="93">
          <cell r="D93" t="str">
            <v>A0588</v>
          </cell>
        </row>
        <row r="94">
          <cell r="D94" t="str">
            <v>A0589</v>
          </cell>
        </row>
        <row r="95">
          <cell r="D95" t="str">
            <v>A0590</v>
          </cell>
        </row>
        <row r="96">
          <cell r="D96" t="str">
            <v>A0600</v>
          </cell>
        </row>
        <row r="97">
          <cell r="D97" t="str">
            <v>A0601</v>
          </cell>
        </row>
        <row r="98">
          <cell r="D98" t="str">
            <v>A0610</v>
          </cell>
        </row>
        <row r="99">
          <cell r="D99" t="str">
            <v>A0620</v>
          </cell>
        </row>
        <row r="100">
          <cell r="D100" t="str">
            <v>A0630</v>
          </cell>
        </row>
        <row r="101">
          <cell r="D101" t="str">
            <v>A0631</v>
          </cell>
        </row>
        <row r="102">
          <cell r="D102" t="str">
            <v>A0632</v>
          </cell>
        </row>
        <row r="103">
          <cell r="D103" t="str">
            <v>A0633</v>
          </cell>
        </row>
        <row r="104">
          <cell r="D104" t="str">
            <v>A0634</v>
          </cell>
        </row>
        <row r="105">
          <cell r="D105" t="str">
            <v>A0635</v>
          </cell>
        </row>
        <row r="106">
          <cell r="D106" t="str">
            <v>A0636</v>
          </cell>
        </row>
        <row r="107">
          <cell r="D107" t="str">
            <v>A0637</v>
          </cell>
        </row>
        <row r="108">
          <cell r="D108" t="str">
            <v>A0639</v>
          </cell>
        </row>
        <row r="109">
          <cell r="D109" t="str">
            <v>A0640</v>
          </cell>
        </row>
        <row r="110">
          <cell r="D110" t="str">
            <v>A0650</v>
          </cell>
        </row>
        <row r="111">
          <cell r="D111" t="str">
            <v>A0655</v>
          </cell>
        </row>
        <row r="112">
          <cell r="D112" t="str">
            <v>A0660</v>
          </cell>
        </row>
        <row r="113">
          <cell r="D113" t="str">
            <v>A0665</v>
          </cell>
        </row>
        <row r="114">
          <cell r="D114" t="str">
            <v>A0670</v>
          </cell>
        </row>
        <row r="115">
          <cell r="D115" t="str">
            <v>A0681</v>
          </cell>
        </row>
        <row r="116">
          <cell r="D116" t="str">
            <v>A0682</v>
          </cell>
        </row>
        <row r="117">
          <cell r="D117" t="str">
            <v>A0683</v>
          </cell>
        </row>
        <row r="118">
          <cell r="D118" t="str">
            <v>A0684</v>
          </cell>
        </row>
        <row r="119">
          <cell r="D119" t="str">
            <v>A0685</v>
          </cell>
        </row>
        <row r="120">
          <cell r="D120" t="str">
            <v>A0690</v>
          </cell>
        </row>
        <row r="121">
          <cell r="D121" t="str">
            <v>A0700</v>
          </cell>
        </row>
        <row r="122">
          <cell r="D122" t="str">
            <v>A0705</v>
          </cell>
        </row>
        <row r="123">
          <cell r="D123" t="str">
            <v>A0710</v>
          </cell>
        </row>
        <row r="124">
          <cell r="D124" t="str">
            <v>A0720</v>
          </cell>
        </row>
        <row r="125">
          <cell r="D125" t="str">
            <v>A0730</v>
          </cell>
        </row>
        <row r="126">
          <cell r="D126" t="str">
            <v>A0740</v>
          </cell>
        </row>
        <row r="127">
          <cell r="D127" t="str">
            <v>A0745</v>
          </cell>
        </row>
        <row r="128">
          <cell r="D128" t="str">
            <v>A0746</v>
          </cell>
        </row>
        <row r="129">
          <cell r="D129" t="str">
            <v>A0750</v>
          </cell>
        </row>
        <row r="130">
          <cell r="D130" t="str">
            <v>A0760</v>
          </cell>
          <cell r="E130">
            <v>6200</v>
          </cell>
        </row>
        <row r="131">
          <cell r="D131" t="str">
            <v>A0762</v>
          </cell>
        </row>
        <row r="132">
          <cell r="D132" t="str">
            <v>A0764</v>
          </cell>
        </row>
        <row r="133">
          <cell r="D133" t="str">
            <v>A0770</v>
          </cell>
        </row>
        <row r="134">
          <cell r="D134" t="str">
            <v>A0772</v>
          </cell>
        </row>
        <row r="135">
          <cell r="D135" t="str">
            <v>A0774</v>
          </cell>
        </row>
        <row r="136">
          <cell r="D136" t="str">
            <v>A0780</v>
          </cell>
        </row>
        <row r="137">
          <cell r="D137" t="str">
            <v>A0782</v>
          </cell>
        </row>
        <row r="138">
          <cell r="D138" t="str">
            <v>A0784</v>
          </cell>
        </row>
        <row r="139">
          <cell r="D139" t="str">
            <v>A0790</v>
          </cell>
        </row>
        <row r="140">
          <cell r="D140" t="str">
            <v>A0800</v>
          </cell>
          <cell r="E140">
            <v>-6200</v>
          </cell>
        </row>
        <row r="141">
          <cell r="D141" t="str">
            <v>A0810</v>
          </cell>
        </row>
        <row r="142">
          <cell r="D142" t="str">
            <v>A0820</v>
          </cell>
        </row>
        <row r="143">
          <cell r="D143" t="str">
            <v>A0822</v>
          </cell>
        </row>
        <row r="144">
          <cell r="D144" t="str">
            <v>A0824</v>
          </cell>
        </row>
        <row r="145">
          <cell r="D145" t="str">
            <v>A0825</v>
          </cell>
        </row>
        <row r="146">
          <cell r="D146" t="str">
            <v>A0830</v>
          </cell>
        </row>
        <row r="147">
          <cell r="D147" t="str">
            <v>A0832</v>
          </cell>
        </row>
        <row r="148">
          <cell r="D148" t="str">
            <v>A0834</v>
          </cell>
        </row>
        <row r="149">
          <cell r="D149" t="str">
            <v>A0840</v>
          </cell>
          <cell r="E149">
            <v>75</v>
          </cell>
        </row>
        <row r="150">
          <cell r="D150" t="str">
            <v>A0842</v>
          </cell>
        </row>
        <row r="151">
          <cell r="D151" t="str">
            <v>A0844</v>
          </cell>
        </row>
        <row r="152">
          <cell r="D152" t="str">
            <v>A0850</v>
          </cell>
        </row>
        <row r="153">
          <cell r="D153" t="str">
            <v>A0860</v>
          </cell>
        </row>
        <row r="154">
          <cell r="D154" t="str">
            <v>A0870</v>
          </cell>
        </row>
        <row r="155">
          <cell r="D155" t="str">
            <v>A0875</v>
          </cell>
        </row>
        <row r="156">
          <cell r="D156" t="str">
            <v>A0880</v>
          </cell>
        </row>
        <row r="157">
          <cell r="D157" t="str">
            <v>A0885</v>
          </cell>
        </row>
        <row r="158">
          <cell r="D158" t="str">
            <v>A0890</v>
          </cell>
        </row>
        <row r="159">
          <cell r="D159" t="str">
            <v>A0900</v>
          </cell>
        </row>
        <row r="160">
          <cell r="D160" t="str">
            <v>A0905</v>
          </cell>
        </row>
        <row r="161">
          <cell r="D161" t="str">
            <v>A0910</v>
          </cell>
        </row>
        <row r="162">
          <cell r="D162" t="str">
            <v>A0915</v>
          </cell>
        </row>
        <row r="163">
          <cell r="D163" t="str">
            <v>A0920</v>
          </cell>
        </row>
        <row r="164">
          <cell r="D164" t="str">
            <v>A0925</v>
          </cell>
        </row>
        <row r="166">
          <cell r="D166" t="str">
            <v>A0680</v>
          </cell>
          <cell r="E166">
            <v>0</v>
          </cell>
        </row>
        <row r="167">
          <cell r="D167" t="str">
            <v>AY010</v>
          </cell>
          <cell r="E167">
            <v>0</v>
          </cell>
        </row>
        <row r="168">
          <cell r="D168" t="str">
            <v>AY012</v>
          </cell>
          <cell r="E168">
            <v>0</v>
          </cell>
        </row>
        <row r="169">
          <cell r="D169" t="str">
            <v>AY014</v>
          </cell>
          <cell r="E169">
            <v>0</v>
          </cell>
        </row>
        <row r="170">
          <cell r="D170" t="str">
            <v>AY020</v>
          </cell>
          <cell r="E170">
            <v>0</v>
          </cell>
        </row>
        <row r="171">
          <cell r="D171" t="str">
            <v>AY024</v>
          </cell>
          <cell r="E171">
            <v>0</v>
          </cell>
        </row>
        <row r="172">
          <cell r="D172" t="str">
            <v>AY030</v>
          </cell>
          <cell r="E172">
            <v>0</v>
          </cell>
        </row>
        <row r="173">
          <cell r="D173" t="str">
            <v>AY040</v>
          </cell>
          <cell r="E173">
            <v>0</v>
          </cell>
        </row>
        <row r="174">
          <cell r="D174" t="str">
            <v>LY010</v>
          </cell>
          <cell r="E174">
            <v>0</v>
          </cell>
        </row>
        <row r="175">
          <cell r="D175" t="str">
            <v>LY020</v>
          </cell>
          <cell r="E175">
            <v>0</v>
          </cell>
        </row>
        <row r="176">
          <cell r="D176" t="str">
            <v>LY030</v>
          </cell>
          <cell r="E176">
            <v>0</v>
          </cell>
        </row>
        <row r="177">
          <cell r="D177" t="str">
            <v>LY040</v>
          </cell>
          <cell r="E177">
            <v>0</v>
          </cell>
        </row>
        <row r="178">
          <cell r="D178" t="str">
            <v>LY060</v>
          </cell>
          <cell r="E178">
            <v>0</v>
          </cell>
        </row>
        <row r="179">
          <cell r="D179" t="str">
            <v>LY070</v>
          </cell>
          <cell r="E179">
            <v>0</v>
          </cell>
        </row>
        <row r="180">
          <cell r="D180" t="str">
            <v>S9999</v>
          </cell>
          <cell r="E180">
            <v>0</v>
          </cell>
        </row>
        <row r="181">
          <cell r="D181" t="str">
            <v>SY010</v>
          </cell>
          <cell r="E181">
            <v>-399</v>
          </cell>
        </row>
        <row r="182">
          <cell r="D182" t="str">
            <v>SY020</v>
          </cell>
          <cell r="E182">
            <v>399</v>
          </cell>
        </row>
        <row r="183">
          <cell r="D183" t="str">
            <v>SY030</v>
          </cell>
        </row>
        <row r="184">
          <cell r="D184" t="str">
            <v>SY040</v>
          </cell>
        </row>
        <row r="186">
          <cell r="D186" t="str">
            <v>L0010</v>
          </cell>
        </row>
        <row r="187">
          <cell r="D187" t="str">
            <v>L0020</v>
          </cell>
        </row>
        <row r="188">
          <cell r="D188" t="str">
            <v>L0021</v>
          </cell>
        </row>
        <row r="189">
          <cell r="D189" t="str">
            <v>L0022</v>
          </cell>
        </row>
        <row r="190">
          <cell r="D190" t="str">
            <v>L0023</v>
          </cell>
        </row>
        <row r="191">
          <cell r="D191" t="str">
            <v>L0024</v>
          </cell>
        </row>
        <row r="192">
          <cell r="D192" t="str">
            <v>L0025</v>
          </cell>
        </row>
        <row r="193">
          <cell r="D193" t="str">
            <v>L0030</v>
          </cell>
        </row>
        <row r="194">
          <cell r="D194" t="str">
            <v>L0035</v>
          </cell>
        </row>
        <row r="195">
          <cell r="D195" t="str">
            <v>L0037</v>
          </cell>
        </row>
        <row r="196">
          <cell r="D196" t="str">
            <v>L0040</v>
          </cell>
        </row>
        <row r="197">
          <cell r="D197" t="str">
            <v>L0050</v>
          </cell>
        </row>
        <row r="198">
          <cell r="D198" t="str">
            <v>L0051</v>
          </cell>
        </row>
        <row r="199">
          <cell r="D199" t="str">
            <v>L0052</v>
          </cell>
        </row>
        <row r="200">
          <cell r="D200" t="str">
            <v>L0053</v>
          </cell>
        </row>
        <row r="201">
          <cell r="D201" t="str">
            <v>L0054</v>
          </cell>
        </row>
        <row r="202">
          <cell r="D202" t="str">
            <v>L0055</v>
          </cell>
        </row>
        <row r="203">
          <cell r="D203" t="str">
            <v>L0056</v>
          </cell>
        </row>
        <row r="204">
          <cell r="D204" t="str">
            <v>L0060</v>
          </cell>
        </row>
        <row r="205">
          <cell r="D205" t="str">
            <v>L0061</v>
          </cell>
        </row>
        <row r="206">
          <cell r="D206" t="str">
            <v>L0062</v>
          </cell>
        </row>
        <row r="207">
          <cell r="D207" t="str">
            <v>L0063</v>
          </cell>
        </row>
        <row r="208">
          <cell r="D208" t="str">
            <v>L0064</v>
          </cell>
        </row>
        <row r="209">
          <cell r="D209" t="str">
            <v>L0065</v>
          </cell>
        </row>
        <row r="210">
          <cell r="D210" t="str">
            <v>L0070</v>
          </cell>
        </row>
        <row r="211">
          <cell r="D211" t="str">
            <v>L0080</v>
          </cell>
        </row>
        <row r="212">
          <cell r="D212" t="str">
            <v>L0090</v>
          </cell>
        </row>
        <row r="213">
          <cell r="D213" t="str">
            <v>L0093</v>
          </cell>
        </row>
        <row r="214">
          <cell r="D214" t="str">
            <v>L0095</v>
          </cell>
        </row>
        <row r="215">
          <cell r="D215" t="str">
            <v>L0097</v>
          </cell>
        </row>
        <row r="216">
          <cell r="D216" t="str">
            <v>L0100</v>
          </cell>
        </row>
        <row r="217">
          <cell r="D217" t="str">
            <v>L0110</v>
          </cell>
        </row>
        <row r="218">
          <cell r="D218" t="str">
            <v>L0112</v>
          </cell>
        </row>
        <row r="219">
          <cell r="D219" t="str">
            <v>L0113</v>
          </cell>
        </row>
        <row r="220">
          <cell r="D220" t="str">
            <v>L0114</v>
          </cell>
        </row>
        <row r="221">
          <cell r="D221" t="str">
            <v>L0120</v>
          </cell>
        </row>
        <row r="222">
          <cell r="D222" t="str">
            <v>L0130</v>
          </cell>
        </row>
        <row r="223">
          <cell r="D223" t="str">
            <v>L0140</v>
          </cell>
        </row>
        <row r="224">
          <cell r="D224" t="str">
            <v>L0150</v>
          </cell>
        </row>
        <row r="225">
          <cell r="D225" t="str">
            <v>L0160</v>
          </cell>
        </row>
        <row r="226">
          <cell r="D226" t="str">
            <v>L0170</v>
          </cell>
        </row>
        <row r="227">
          <cell r="D227" t="str">
            <v>L0180</v>
          </cell>
        </row>
        <row r="228">
          <cell r="D228" t="str">
            <v>L0185</v>
          </cell>
        </row>
        <row r="229">
          <cell r="D229" t="str">
            <v>L0187</v>
          </cell>
        </row>
        <row r="230">
          <cell r="D230" t="str">
            <v>L0188</v>
          </cell>
        </row>
        <row r="231">
          <cell r="D231" t="str">
            <v>L0190</v>
          </cell>
          <cell r="E231">
            <v>6193</v>
          </cell>
        </row>
        <row r="232">
          <cell r="D232" t="str">
            <v>L0200</v>
          </cell>
          <cell r="E232">
            <v>1</v>
          </cell>
        </row>
        <row r="233">
          <cell r="D233" t="str">
            <v>L0210</v>
          </cell>
        </row>
        <row r="234">
          <cell r="D234" t="str">
            <v>L0220</v>
          </cell>
        </row>
        <row r="235">
          <cell r="D235" t="str">
            <v>L0230</v>
          </cell>
        </row>
        <row r="236">
          <cell r="D236" t="str">
            <v>L0240</v>
          </cell>
        </row>
        <row r="237">
          <cell r="D237" t="str">
            <v>L0250</v>
          </cell>
        </row>
        <row r="238">
          <cell r="D238" t="str">
            <v>L0260</v>
          </cell>
        </row>
        <row r="239">
          <cell r="D239" t="str">
            <v>L0270</v>
          </cell>
        </row>
        <row r="240">
          <cell r="D240" t="str">
            <v>L0280</v>
          </cell>
        </row>
        <row r="241">
          <cell r="D241" t="str">
            <v>L0290</v>
          </cell>
        </row>
        <row r="242">
          <cell r="D242" t="str">
            <v>L0295</v>
          </cell>
        </row>
        <row r="243">
          <cell r="D243" t="str">
            <v>L0300</v>
          </cell>
        </row>
        <row r="244">
          <cell r="D244" t="str">
            <v>L0310</v>
          </cell>
        </row>
        <row r="245">
          <cell r="D245" t="str">
            <v>L0311</v>
          </cell>
        </row>
        <row r="246">
          <cell r="D246" t="str">
            <v>L0312</v>
          </cell>
        </row>
        <row r="247">
          <cell r="D247" t="str">
            <v>L0313</v>
          </cell>
        </row>
        <row r="248">
          <cell r="D248" t="str">
            <v>L0314</v>
          </cell>
        </row>
        <row r="249">
          <cell r="D249" t="str">
            <v>L0315</v>
          </cell>
        </row>
        <row r="250">
          <cell r="D250" t="str">
            <v>L0316</v>
          </cell>
        </row>
        <row r="251">
          <cell r="D251" t="str">
            <v>L0320</v>
          </cell>
        </row>
        <row r="252">
          <cell r="D252" t="str">
            <v>L0330</v>
          </cell>
        </row>
        <row r="253">
          <cell r="D253" t="str">
            <v>L0335</v>
          </cell>
        </row>
        <row r="254">
          <cell r="D254" t="str">
            <v>L0337</v>
          </cell>
        </row>
        <row r="255">
          <cell r="D255" t="str">
            <v>L0340</v>
          </cell>
        </row>
        <row r="256">
          <cell r="D256" t="str">
            <v>L0341</v>
          </cell>
        </row>
        <row r="257">
          <cell r="D257" t="str">
            <v>L0350</v>
          </cell>
        </row>
        <row r="258">
          <cell r="D258" t="str">
            <v>L0360</v>
          </cell>
        </row>
        <row r="259">
          <cell r="D259" t="str">
            <v>L0370</v>
          </cell>
        </row>
        <row r="260">
          <cell r="D260" t="str">
            <v>L0375</v>
          </cell>
        </row>
        <row r="261">
          <cell r="D261" t="str">
            <v>L0380</v>
          </cell>
        </row>
        <row r="262">
          <cell r="D262" t="str">
            <v>L0385</v>
          </cell>
        </row>
        <row r="263">
          <cell r="D263" t="str">
            <v>L0390</v>
          </cell>
        </row>
        <row r="264">
          <cell r="D264" t="str">
            <v>L0391</v>
          </cell>
        </row>
        <row r="265">
          <cell r="D265" t="str">
            <v>L0392</v>
          </cell>
        </row>
        <row r="266">
          <cell r="D266" t="str">
            <v>L0393</v>
          </cell>
        </row>
        <row r="267">
          <cell r="D267" t="str">
            <v>L0394</v>
          </cell>
        </row>
        <row r="268">
          <cell r="D268" t="str">
            <v>L0395</v>
          </cell>
        </row>
        <row r="269">
          <cell r="D269" t="str">
            <v>L0396</v>
          </cell>
        </row>
        <row r="270">
          <cell r="D270" t="str">
            <v>L0400</v>
          </cell>
        </row>
        <row r="271">
          <cell r="D271" t="str">
            <v>L0401</v>
          </cell>
        </row>
        <row r="272">
          <cell r="D272" t="str">
            <v>L0402</v>
          </cell>
        </row>
        <row r="273">
          <cell r="D273" t="str">
            <v>L0403</v>
          </cell>
        </row>
        <row r="274">
          <cell r="D274" t="str">
            <v>L0404</v>
          </cell>
        </row>
        <row r="275">
          <cell r="D275" t="str">
            <v>L0405</v>
          </cell>
        </row>
        <row r="276">
          <cell r="D276" t="str">
            <v>L0410</v>
          </cell>
        </row>
        <row r="277">
          <cell r="D277" t="str">
            <v>L0420</v>
          </cell>
        </row>
        <row r="278">
          <cell r="D278" t="str">
            <v>L0430</v>
          </cell>
        </row>
        <row r="279">
          <cell r="D279" t="str">
            <v>L0440</v>
          </cell>
        </row>
        <row r="281">
          <cell r="D281" t="str">
            <v>L0440OB</v>
          </cell>
        </row>
        <row r="282">
          <cell r="D282" t="str">
            <v>L0440CP</v>
          </cell>
        </row>
        <row r="283">
          <cell r="D283" t="str">
            <v>L0440MM</v>
          </cell>
        </row>
        <row r="284">
          <cell r="D284" t="str">
            <v>L0440TF</v>
          </cell>
        </row>
        <row r="285">
          <cell r="D285" t="str">
            <v>L0440OC</v>
          </cell>
        </row>
        <row r="286">
          <cell r="D286" t="str">
            <v>L0450</v>
          </cell>
        </row>
        <row r="287">
          <cell r="D287" t="str">
            <v>L0460</v>
          </cell>
        </row>
        <row r="288">
          <cell r="D288" t="str">
            <v>L0470</v>
          </cell>
        </row>
        <row r="289">
          <cell r="D289" t="str">
            <v>L0480</v>
          </cell>
        </row>
        <row r="290">
          <cell r="D290" t="str">
            <v>L0485</v>
          </cell>
        </row>
        <row r="291">
          <cell r="D291" t="str">
            <v>L0488</v>
          </cell>
        </row>
        <row r="292">
          <cell r="D292" t="str">
            <v>L0490</v>
          </cell>
        </row>
        <row r="293">
          <cell r="D293" t="str">
            <v>L0500</v>
          </cell>
        </row>
        <row r="294">
          <cell r="D294" t="str">
            <v>L0505</v>
          </cell>
        </row>
        <row r="295">
          <cell r="D295" t="str">
            <v>L0510</v>
          </cell>
        </row>
        <row r="296">
          <cell r="D296" t="str">
            <v>L0520</v>
          </cell>
        </row>
        <row r="297">
          <cell r="D297" t="str">
            <v>L0530</v>
          </cell>
        </row>
        <row r="298">
          <cell r="D298" t="str">
            <v>L0540</v>
          </cell>
        </row>
        <row r="299">
          <cell r="D299" t="str">
            <v>L0546</v>
          </cell>
        </row>
        <row r="300">
          <cell r="D300" t="str">
            <v>L0547</v>
          </cell>
        </row>
        <row r="301">
          <cell r="D301" t="str">
            <v>L0550</v>
          </cell>
        </row>
        <row r="302">
          <cell r="D302" t="str">
            <v>L0560</v>
          </cell>
        </row>
        <row r="303">
          <cell r="D303" t="str">
            <v>L0570</v>
          </cell>
        </row>
        <row r="304">
          <cell r="D304" t="str">
            <v>L0573</v>
          </cell>
        </row>
        <row r="305">
          <cell r="D305" t="str">
            <v>L0574</v>
          </cell>
        </row>
        <row r="306">
          <cell r="D306" t="str">
            <v>L0575</v>
          </cell>
        </row>
        <row r="307">
          <cell r="D307" t="str">
            <v>L0577</v>
          </cell>
        </row>
        <row r="308">
          <cell r="D308" t="str">
            <v>L0580</v>
          </cell>
        </row>
        <row r="351">
          <cell r="D351" t="str">
            <v>R0010</v>
          </cell>
          <cell r="AT351">
            <v>0</v>
          </cell>
        </row>
        <row r="352">
          <cell r="D352" t="str">
            <v>R0012</v>
          </cell>
          <cell r="AT352">
            <v>0</v>
          </cell>
        </row>
        <row r="353">
          <cell r="D353" t="str">
            <v>R0015</v>
          </cell>
          <cell r="AT353">
            <v>0</v>
          </cell>
        </row>
        <row r="354">
          <cell r="D354" t="str">
            <v>R0020</v>
          </cell>
          <cell r="AT354">
            <v>0</v>
          </cell>
        </row>
        <row r="355">
          <cell r="D355" t="str">
            <v>R0030</v>
          </cell>
          <cell r="AT355">
            <v>0</v>
          </cell>
        </row>
        <row r="356">
          <cell r="D356" t="str">
            <v>R0031</v>
          </cell>
          <cell r="AT356">
            <v>0</v>
          </cell>
        </row>
        <row r="357">
          <cell r="D357" t="str">
            <v>R0035</v>
          </cell>
          <cell r="AT357">
            <v>0</v>
          </cell>
        </row>
        <row r="358">
          <cell r="D358" t="str">
            <v>R0040</v>
          </cell>
          <cell r="AT358">
            <v>0</v>
          </cell>
        </row>
        <row r="359">
          <cell r="D359" t="str">
            <v>R0050</v>
          </cell>
          <cell r="AT359">
            <v>0</v>
          </cell>
        </row>
        <row r="360">
          <cell r="D360" t="str">
            <v>R0060</v>
          </cell>
          <cell r="AT360">
            <v>0</v>
          </cell>
        </row>
        <row r="361">
          <cell r="D361" t="str">
            <v>R0062</v>
          </cell>
          <cell r="AT361">
            <v>0</v>
          </cell>
        </row>
        <row r="362">
          <cell r="D362" t="str">
            <v>R0064</v>
          </cell>
          <cell r="AT362">
            <v>0</v>
          </cell>
        </row>
        <row r="363">
          <cell r="D363" t="str">
            <v>R0065</v>
          </cell>
          <cell r="AT363">
            <v>0</v>
          </cell>
        </row>
        <row r="364">
          <cell r="D364" t="str">
            <v>R0070</v>
          </cell>
          <cell r="AT364">
            <v>0</v>
          </cell>
        </row>
        <row r="365">
          <cell r="D365" t="str">
            <v>R0080</v>
          </cell>
          <cell r="AT365">
            <v>0</v>
          </cell>
        </row>
        <row r="366">
          <cell r="D366" t="str">
            <v>R0081</v>
          </cell>
          <cell r="AT366">
            <v>0</v>
          </cell>
        </row>
        <row r="367">
          <cell r="D367" t="str">
            <v>R0090</v>
          </cell>
          <cell r="AT367">
            <v>0</v>
          </cell>
        </row>
        <row r="368">
          <cell r="D368" t="str">
            <v>R0100</v>
          </cell>
          <cell r="AT368">
            <v>0</v>
          </cell>
        </row>
        <row r="369">
          <cell r="D369" t="str">
            <v>R0110</v>
          </cell>
          <cell r="AT369">
            <v>0</v>
          </cell>
        </row>
        <row r="370">
          <cell r="D370" t="str">
            <v>R0120</v>
          </cell>
          <cell r="AT370">
            <v>0</v>
          </cell>
        </row>
        <row r="371">
          <cell r="D371" t="str">
            <v>R0130</v>
          </cell>
          <cell r="AT371">
            <v>0</v>
          </cell>
        </row>
        <row r="372">
          <cell r="D372" t="str">
            <v>R0140</v>
          </cell>
          <cell r="AT372">
            <v>0</v>
          </cell>
        </row>
        <row r="373">
          <cell r="D373" t="str">
            <v>R0150</v>
          </cell>
          <cell r="AT373">
            <v>0</v>
          </cell>
        </row>
        <row r="374">
          <cell r="D374" t="str">
            <v>R0170</v>
          </cell>
          <cell r="AT374">
            <v>0</v>
          </cell>
        </row>
        <row r="375">
          <cell r="D375" t="str">
            <v>R0180</v>
          </cell>
          <cell r="AT375">
            <v>0</v>
          </cell>
        </row>
        <row r="376">
          <cell r="D376" t="str">
            <v>R0185</v>
          </cell>
          <cell r="AT376">
            <v>0</v>
          </cell>
        </row>
        <row r="377">
          <cell r="D377" t="str">
            <v>R0190</v>
          </cell>
          <cell r="AT377">
            <v>0</v>
          </cell>
        </row>
        <row r="378">
          <cell r="D378" t="str">
            <v>R0200</v>
          </cell>
          <cell r="AT378">
            <v>0</v>
          </cell>
        </row>
        <row r="379">
          <cell r="D379" t="str">
            <v>R0210</v>
          </cell>
          <cell r="AT379">
            <v>0</v>
          </cell>
        </row>
        <row r="380">
          <cell r="D380" t="str">
            <v>R0220</v>
          </cell>
          <cell r="AT380">
            <v>0</v>
          </cell>
        </row>
        <row r="381">
          <cell r="D381" t="str">
            <v>R0230</v>
          </cell>
          <cell r="AT381">
            <v>0</v>
          </cell>
        </row>
        <row r="382">
          <cell r="D382" t="str">
            <v>R0240</v>
          </cell>
          <cell r="AT382">
            <v>0</v>
          </cell>
        </row>
        <row r="383">
          <cell r="D383" t="str">
            <v>R0250</v>
          </cell>
          <cell r="AT383">
            <v>0</v>
          </cell>
        </row>
        <row r="384">
          <cell r="D384" t="str">
            <v>R0265</v>
          </cell>
          <cell r="AT384">
            <v>0</v>
          </cell>
        </row>
        <row r="385">
          <cell r="D385" t="str">
            <v>24501</v>
          </cell>
          <cell r="AT385">
            <v>0</v>
          </cell>
        </row>
        <row r="386">
          <cell r="D386" t="str">
            <v>24502</v>
          </cell>
          <cell r="AT386">
            <v>0</v>
          </cell>
        </row>
        <row r="387">
          <cell r="D387" t="str">
            <v>32830</v>
          </cell>
          <cell r="AT387">
            <v>0</v>
          </cell>
        </row>
        <row r="388">
          <cell r="D388" t="str">
            <v>R0260</v>
          </cell>
          <cell r="AT388">
            <v>0</v>
          </cell>
        </row>
        <row r="389">
          <cell r="D389" t="str">
            <v>R0270</v>
          </cell>
          <cell r="AT389">
            <v>0</v>
          </cell>
        </row>
        <row r="390">
          <cell r="D390" t="str">
            <v>R0275</v>
          </cell>
          <cell r="AT390">
            <v>0</v>
          </cell>
        </row>
        <row r="391">
          <cell r="D391" t="str">
            <v>R0290</v>
          </cell>
          <cell r="AT391">
            <v>0</v>
          </cell>
        </row>
        <row r="392">
          <cell r="D392" t="str">
            <v>R0300</v>
          </cell>
          <cell r="AT392">
            <v>0</v>
          </cell>
        </row>
        <row r="393">
          <cell r="D393" t="str">
            <v>R0310</v>
          </cell>
          <cell r="AT393">
            <v>0</v>
          </cell>
        </row>
        <row r="394">
          <cell r="D394" t="str">
            <v>R0320</v>
          </cell>
          <cell r="AT394">
            <v>0</v>
          </cell>
        </row>
        <row r="395">
          <cell r="D395" t="str">
            <v>R0330</v>
          </cell>
          <cell r="AT395">
            <v>0</v>
          </cell>
        </row>
        <row r="396">
          <cell r="D396" t="str">
            <v>R0340</v>
          </cell>
          <cell r="AT396">
            <v>0</v>
          </cell>
        </row>
        <row r="397">
          <cell r="D397" t="str">
            <v>R0350</v>
          </cell>
          <cell r="AT397">
            <v>0</v>
          </cell>
        </row>
        <row r="399">
          <cell r="D399" t="str">
            <v>E0010</v>
          </cell>
          <cell r="AT399">
            <v>0</v>
          </cell>
        </row>
        <row r="400">
          <cell r="D400" t="str">
            <v>E0020</v>
          </cell>
          <cell r="AT400">
            <v>0</v>
          </cell>
        </row>
        <row r="401">
          <cell r="D401" t="str">
            <v>E0021</v>
          </cell>
          <cell r="AT401">
            <v>0</v>
          </cell>
        </row>
        <row r="402">
          <cell r="D402" t="str">
            <v>E0022</v>
          </cell>
          <cell r="AT402">
            <v>0</v>
          </cell>
        </row>
        <row r="403">
          <cell r="D403" t="str">
            <v>E0023</v>
          </cell>
          <cell r="AT403">
            <v>0</v>
          </cell>
        </row>
        <row r="404">
          <cell r="D404" t="str">
            <v>E0024</v>
          </cell>
          <cell r="AT404">
            <v>0</v>
          </cell>
        </row>
        <row r="405">
          <cell r="D405" t="str">
            <v>E0025</v>
          </cell>
          <cell r="AT405">
            <v>0</v>
          </cell>
        </row>
        <row r="406">
          <cell r="D406" t="str">
            <v>E0030</v>
          </cell>
          <cell r="AT406">
            <v>0</v>
          </cell>
        </row>
        <row r="407">
          <cell r="D407" t="str">
            <v>E0040</v>
          </cell>
          <cell r="AT407">
            <v>0</v>
          </cell>
        </row>
        <row r="408">
          <cell r="D408" t="str">
            <v>E0041</v>
          </cell>
          <cell r="AT408">
            <v>0</v>
          </cell>
        </row>
        <row r="409">
          <cell r="D409" t="str">
            <v>E0044</v>
          </cell>
          <cell r="AT409">
            <v>0</v>
          </cell>
        </row>
        <row r="410">
          <cell r="D410" t="str">
            <v>E0045</v>
          </cell>
          <cell r="AT410">
            <v>0</v>
          </cell>
        </row>
        <row r="411">
          <cell r="D411" t="str">
            <v>E0050</v>
          </cell>
          <cell r="AT411">
            <v>0</v>
          </cell>
        </row>
        <row r="412">
          <cell r="D412" t="str">
            <v>E0055</v>
          </cell>
          <cell r="AT412">
            <v>0</v>
          </cell>
        </row>
        <row r="413">
          <cell r="D413" t="str">
            <v>E0060</v>
          </cell>
          <cell r="AT413">
            <v>0</v>
          </cell>
        </row>
        <row r="414">
          <cell r="D414" t="str">
            <v>E0070</v>
          </cell>
          <cell r="AT414">
            <v>0</v>
          </cell>
        </row>
        <row r="415">
          <cell r="D415" t="str">
            <v>E0080</v>
          </cell>
          <cell r="AT415">
            <v>0</v>
          </cell>
        </row>
        <row r="416">
          <cell r="D416" t="str">
            <v>E0090</v>
          </cell>
          <cell r="AT416">
            <v>0</v>
          </cell>
        </row>
        <row r="417">
          <cell r="D417" t="str">
            <v>E0100</v>
          </cell>
          <cell r="AT417">
            <v>0</v>
          </cell>
        </row>
        <row r="418">
          <cell r="D418" t="str">
            <v>E0110</v>
          </cell>
          <cell r="E418">
            <v>6200</v>
          </cell>
          <cell r="AT418">
            <v>6200</v>
          </cell>
        </row>
        <row r="419">
          <cell r="D419" t="str">
            <v>E0120</v>
          </cell>
          <cell r="E419">
            <v>-141</v>
          </cell>
          <cell r="AT419">
            <v>-141</v>
          </cell>
        </row>
        <row r="420">
          <cell r="D420" t="str">
            <v>E0130</v>
          </cell>
          <cell r="E420">
            <v>294</v>
          </cell>
          <cell r="AT420">
            <v>294</v>
          </cell>
        </row>
        <row r="421">
          <cell r="D421" t="str">
            <v>E0140</v>
          </cell>
          <cell r="AT421">
            <v>0</v>
          </cell>
        </row>
        <row r="422">
          <cell r="D422" t="str">
            <v>E0150</v>
          </cell>
          <cell r="AT422">
            <v>0</v>
          </cell>
        </row>
        <row r="423">
          <cell r="D423" t="str">
            <v>E0160</v>
          </cell>
          <cell r="AT423">
            <v>0</v>
          </cell>
        </row>
        <row r="424">
          <cell r="D424" t="str">
            <v>E0170</v>
          </cell>
          <cell r="AT424">
            <v>0</v>
          </cell>
        </row>
        <row r="425">
          <cell r="D425" t="str">
            <v>E0180</v>
          </cell>
          <cell r="AT425">
            <v>0</v>
          </cell>
        </row>
        <row r="426">
          <cell r="D426" t="str">
            <v>E0190</v>
          </cell>
          <cell r="AT426">
            <v>0</v>
          </cell>
        </row>
        <row r="427">
          <cell r="D427" t="str">
            <v>E0200</v>
          </cell>
          <cell r="AT427">
            <v>0</v>
          </cell>
        </row>
        <row r="428">
          <cell r="D428" t="str">
            <v>E0210</v>
          </cell>
          <cell r="AT428">
            <v>0</v>
          </cell>
        </row>
        <row r="429">
          <cell r="D429" t="str">
            <v>E0220</v>
          </cell>
          <cell r="AT429">
            <v>0</v>
          </cell>
        </row>
        <row r="430">
          <cell r="D430" t="str">
            <v>E0230</v>
          </cell>
          <cell r="AT430">
            <v>0</v>
          </cell>
        </row>
        <row r="431">
          <cell r="D431" t="str">
            <v>E0240</v>
          </cell>
          <cell r="AT431">
            <v>0</v>
          </cell>
        </row>
        <row r="432">
          <cell r="D432" t="str">
            <v>E0250</v>
          </cell>
          <cell r="AT432">
            <v>0</v>
          </cell>
        </row>
        <row r="433">
          <cell r="D433" t="str">
            <v>E0255</v>
          </cell>
          <cell r="AT433">
            <v>0</v>
          </cell>
        </row>
        <row r="434">
          <cell r="D434" t="str">
            <v>E0260</v>
          </cell>
          <cell r="AT434">
            <v>0</v>
          </cell>
        </row>
        <row r="435">
          <cell r="D435" t="str">
            <v>E0265</v>
          </cell>
          <cell r="AT435">
            <v>0</v>
          </cell>
        </row>
        <row r="436">
          <cell r="D436" t="str">
            <v>E0266</v>
          </cell>
          <cell r="AT436">
            <v>0</v>
          </cell>
        </row>
        <row r="437">
          <cell r="D437" t="str">
            <v>E0267</v>
          </cell>
          <cell r="AT437">
            <v>0</v>
          </cell>
        </row>
        <row r="438">
          <cell r="D438" t="str">
            <v>E0268</v>
          </cell>
          <cell r="AT438">
            <v>0</v>
          </cell>
        </row>
        <row r="439">
          <cell r="D439" t="str">
            <v>E0269</v>
          </cell>
          <cell r="AT439">
            <v>0</v>
          </cell>
        </row>
        <row r="440">
          <cell r="D440" t="str">
            <v>E0270</v>
          </cell>
          <cell r="E440">
            <v>29</v>
          </cell>
          <cell r="AT440">
            <v>29</v>
          </cell>
        </row>
        <row r="441">
          <cell r="D441" t="str">
            <v>E0271</v>
          </cell>
          <cell r="AT441">
            <v>0</v>
          </cell>
        </row>
        <row r="442">
          <cell r="D442" t="str">
            <v>E0272</v>
          </cell>
          <cell r="AT442">
            <v>0</v>
          </cell>
        </row>
        <row r="443">
          <cell r="D443" t="str">
            <v>E0273</v>
          </cell>
          <cell r="AT443">
            <v>0</v>
          </cell>
        </row>
        <row r="444">
          <cell r="D444" t="str">
            <v>E0274</v>
          </cell>
          <cell r="AT444">
            <v>0</v>
          </cell>
        </row>
        <row r="445">
          <cell r="D445" t="str">
            <v>E0275</v>
          </cell>
          <cell r="AT445">
            <v>0</v>
          </cell>
        </row>
        <row r="446">
          <cell r="D446" t="str">
            <v>E0280</v>
          </cell>
          <cell r="AT446">
            <v>0</v>
          </cell>
        </row>
        <row r="447">
          <cell r="D447" t="str">
            <v>E0290</v>
          </cell>
          <cell r="AT447">
            <v>0</v>
          </cell>
        </row>
        <row r="448">
          <cell r="D448" t="str">
            <v>E0300</v>
          </cell>
          <cell r="AT448">
            <v>0</v>
          </cell>
        </row>
        <row r="449">
          <cell r="D449" t="str">
            <v>E0310</v>
          </cell>
          <cell r="AT449">
            <v>0</v>
          </cell>
        </row>
        <row r="450">
          <cell r="D450" t="str">
            <v>E0320</v>
          </cell>
          <cell r="AT450">
            <v>0</v>
          </cell>
        </row>
        <row r="451">
          <cell r="D451" t="str">
            <v>E0330</v>
          </cell>
          <cell r="AT451">
            <v>0</v>
          </cell>
        </row>
        <row r="452">
          <cell r="D452" t="str">
            <v>E0340</v>
          </cell>
          <cell r="AT452">
            <v>0</v>
          </cell>
        </row>
        <row r="453">
          <cell r="D453" t="str">
            <v>E0350</v>
          </cell>
          <cell r="AT453">
            <v>0</v>
          </cell>
        </row>
        <row r="454">
          <cell r="D454" t="str">
            <v>E0360</v>
          </cell>
          <cell r="E454">
            <v>1</v>
          </cell>
          <cell r="AT454">
            <v>1</v>
          </cell>
        </row>
        <row r="455">
          <cell r="D455" t="str">
            <v>E0370</v>
          </cell>
          <cell r="AT455">
            <v>0</v>
          </cell>
        </row>
        <row r="456">
          <cell r="D456" t="str">
            <v>E0380</v>
          </cell>
          <cell r="AT456">
            <v>0</v>
          </cell>
        </row>
        <row r="457">
          <cell r="D457" t="str">
            <v>E0388</v>
          </cell>
          <cell r="AT457">
            <v>0</v>
          </cell>
        </row>
        <row r="458">
          <cell r="D458" t="str">
            <v>E0390</v>
          </cell>
          <cell r="AT458">
            <v>0</v>
          </cell>
        </row>
        <row r="459">
          <cell r="D459" t="str">
            <v>E0410</v>
          </cell>
          <cell r="AT459">
            <v>0</v>
          </cell>
        </row>
        <row r="460">
          <cell r="D460" t="str">
            <v>E0420</v>
          </cell>
          <cell r="AT460">
            <v>0</v>
          </cell>
        </row>
        <row r="461">
          <cell r="D461" t="str">
            <v>E0428</v>
          </cell>
          <cell r="AT461">
            <v>0</v>
          </cell>
        </row>
        <row r="462">
          <cell r="D462" t="str">
            <v>E0429</v>
          </cell>
          <cell r="AT462">
            <v>0</v>
          </cell>
        </row>
        <row r="463">
          <cell r="D463" t="str">
            <v>E0430</v>
          </cell>
          <cell r="AT463">
            <v>0</v>
          </cell>
        </row>
        <row r="464">
          <cell r="D464" t="str">
            <v>E0435</v>
          </cell>
          <cell r="AT464">
            <v>0</v>
          </cell>
        </row>
        <row r="465">
          <cell r="D465" t="str">
            <v>E0440</v>
          </cell>
          <cell r="AT465">
            <v>0</v>
          </cell>
        </row>
        <row r="466">
          <cell r="D466" t="str">
            <v>E0445</v>
          </cell>
          <cell r="AT466">
            <v>0</v>
          </cell>
        </row>
        <row r="467">
          <cell r="D467" t="str">
            <v>E0450</v>
          </cell>
          <cell r="AT467">
            <v>0</v>
          </cell>
        </row>
        <row r="468">
          <cell r="D468" t="str">
            <v>E0460</v>
          </cell>
          <cell r="AT468">
            <v>0</v>
          </cell>
        </row>
        <row r="469">
          <cell r="D469" t="str">
            <v>E0470</v>
          </cell>
          <cell r="AT469">
            <v>0</v>
          </cell>
        </row>
        <row r="470">
          <cell r="D470" t="str">
            <v>E0480</v>
          </cell>
          <cell r="AT470">
            <v>0</v>
          </cell>
        </row>
        <row r="471">
          <cell r="D471" t="str">
            <v>E0490</v>
          </cell>
          <cell r="AT471">
            <v>0</v>
          </cell>
        </row>
        <row r="472">
          <cell r="D472" t="str">
            <v>E0500</v>
          </cell>
          <cell r="AT472">
            <v>0</v>
          </cell>
        </row>
        <row r="473">
          <cell r="D473" t="str">
            <v>E0510</v>
          </cell>
          <cell r="AT473">
            <v>0</v>
          </cell>
        </row>
        <row r="474">
          <cell r="D474" t="str">
            <v>E0520</v>
          </cell>
          <cell r="AT474">
            <v>0</v>
          </cell>
        </row>
        <row r="475">
          <cell r="D475" t="str">
            <v>E0530</v>
          </cell>
          <cell r="AT475">
            <v>0</v>
          </cell>
        </row>
        <row r="476">
          <cell r="D476" t="str">
            <v>E0540</v>
          </cell>
          <cell r="AT476">
            <v>0</v>
          </cell>
        </row>
        <row r="477">
          <cell r="D477" t="str">
            <v>E0545</v>
          </cell>
          <cell r="AT477">
            <v>0</v>
          </cell>
        </row>
        <row r="478">
          <cell r="D478" t="str">
            <v>E0550</v>
          </cell>
          <cell r="AT478">
            <v>0</v>
          </cell>
        </row>
        <row r="479">
          <cell r="D479" t="str">
            <v>E0560</v>
          </cell>
          <cell r="AT479">
            <v>0</v>
          </cell>
        </row>
        <row r="480">
          <cell r="D480" t="str">
            <v>32690</v>
          </cell>
          <cell r="AT480">
            <v>0</v>
          </cell>
        </row>
        <row r="481">
          <cell r="D481" t="str">
            <v>E0570</v>
          </cell>
          <cell r="AT481">
            <v>0</v>
          </cell>
        </row>
        <row r="482">
          <cell r="D482" t="str">
            <v>E0580</v>
          </cell>
          <cell r="AT482">
            <v>0</v>
          </cell>
        </row>
        <row r="483">
          <cell r="D483" t="str">
            <v>E0590</v>
          </cell>
          <cell r="AT483">
            <v>0</v>
          </cell>
        </row>
        <row r="484">
          <cell r="D484" t="str">
            <v>E0600</v>
          </cell>
          <cell r="AT484">
            <v>0</v>
          </cell>
        </row>
        <row r="485">
          <cell r="D485" t="str">
            <v>E0602</v>
          </cell>
          <cell r="AT485">
            <v>0</v>
          </cell>
        </row>
        <row r="486">
          <cell r="D486" t="str">
            <v>E0605</v>
          </cell>
          <cell r="AT486">
            <v>0</v>
          </cell>
        </row>
        <row r="487">
          <cell r="D487" t="str">
            <v>E0610</v>
          </cell>
          <cell r="AT487">
            <v>0</v>
          </cell>
        </row>
        <row r="488">
          <cell r="D488" t="str">
            <v>E0620</v>
          </cell>
          <cell r="AT488">
            <v>0</v>
          </cell>
        </row>
        <row r="489">
          <cell r="D489" t="str">
            <v>E0650</v>
          </cell>
          <cell r="AT489">
            <v>0</v>
          </cell>
        </row>
        <row r="490">
          <cell r="D490" t="str">
            <v>E0660</v>
          </cell>
          <cell r="AT490">
            <v>0</v>
          </cell>
        </row>
        <row r="491">
          <cell r="D491" t="str">
            <v>E0670</v>
          </cell>
          <cell r="AT491">
            <v>0</v>
          </cell>
        </row>
        <row r="492">
          <cell r="D492" t="str">
            <v>E0675</v>
          </cell>
          <cell r="AT492">
            <v>0</v>
          </cell>
        </row>
        <row r="493">
          <cell r="D493" t="str">
            <v>E0680</v>
          </cell>
          <cell r="AT493">
            <v>0</v>
          </cell>
        </row>
        <row r="494">
          <cell r="D494" t="str">
            <v>E0690</v>
          </cell>
          <cell r="AT494">
            <v>0</v>
          </cell>
        </row>
        <row r="495">
          <cell r="D495" t="str">
            <v>E0700</v>
          </cell>
          <cell r="AT495">
            <v>0</v>
          </cell>
        </row>
        <row r="496">
          <cell r="D496" t="str">
            <v>E0710</v>
          </cell>
          <cell r="AT496">
            <v>0</v>
          </cell>
        </row>
        <row r="498">
          <cell r="E498">
            <v>6200</v>
          </cell>
        </row>
        <row r="508">
          <cell r="E508">
            <v>-141</v>
          </cell>
        </row>
        <row r="512">
          <cell r="D512" t="str">
            <v>Q0010</v>
          </cell>
          <cell r="AT512">
            <v>0</v>
          </cell>
        </row>
        <row r="513">
          <cell r="D513" t="str">
            <v>Q0015</v>
          </cell>
          <cell r="AT513">
            <v>0</v>
          </cell>
        </row>
        <row r="514">
          <cell r="D514" t="str">
            <v>Q0020</v>
          </cell>
          <cell r="AT514">
            <v>0</v>
          </cell>
        </row>
        <row r="515">
          <cell r="D515" t="str">
            <v>Q0030</v>
          </cell>
          <cell r="AT515">
            <v>0</v>
          </cell>
        </row>
        <row r="516">
          <cell r="D516" t="str">
            <v>Q0040</v>
          </cell>
          <cell r="AT516">
            <v>0</v>
          </cell>
        </row>
        <row r="517">
          <cell r="D517" t="str">
            <v>Q0050</v>
          </cell>
          <cell r="AT517">
            <v>0</v>
          </cell>
        </row>
        <row r="518">
          <cell r="D518" t="str">
            <v>Q0060</v>
          </cell>
          <cell r="AT518">
            <v>0</v>
          </cell>
        </row>
        <row r="519">
          <cell r="D519" t="str">
            <v>Q0070</v>
          </cell>
          <cell r="AT519">
            <v>0</v>
          </cell>
        </row>
        <row r="520">
          <cell r="D520" t="str">
            <v>Q0080</v>
          </cell>
          <cell r="AT520">
            <v>0</v>
          </cell>
        </row>
        <row r="521">
          <cell r="D521" t="str">
            <v>Q0090</v>
          </cell>
          <cell r="AT521">
            <v>0</v>
          </cell>
        </row>
        <row r="522">
          <cell r="D522" t="str">
            <v>Q0100</v>
          </cell>
          <cell r="AT522">
            <v>0</v>
          </cell>
        </row>
        <row r="523">
          <cell r="D523" t="str">
            <v>Q0110</v>
          </cell>
          <cell r="AT523">
            <v>0</v>
          </cell>
        </row>
        <row r="524">
          <cell r="D524" t="str">
            <v>Q0120</v>
          </cell>
          <cell r="AT524">
            <v>0</v>
          </cell>
        </row>
        <row r="525">
          <cell r="D525" t="str">
            <v>Q0130</v>
          </cell>
          <cell r="AT525">
            <v>0</v>
          </cell>
        </row>
        <row r="526">
          <cell r="D526" t="str">
            <v>Q0140</v>
          </cell>
          <cell r="AT526">
            <v>0</v>
          </cell>
        </row>
        <row r="527">
          <cell r="D527" t="str">
            <v>Q0150</v>
          </cell>
          <cell r="E527">
            <v>274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</row>
        <row r="528">
          <cell r="D528" t="str">
            <v>Q0160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</row>
        <row r="529">
          <cell r="D529" t="str">
            <v>Q0170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</row>
        <row r="530">
          <cell r="D530" t="str">
            <v>Q0180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</row>
        <row r="531">
          <cell r="D531" t="str">
            <v>Q0190</v>
          </cell>
          <cell r="AT531">
            <v>0</v>
          </cell>
        </row>
        <row r="532">
          <cell r="D532" t="str">
            <v>Q0200</v>
          </cell>
          <cell r="AT532">
            <v>0</v>
          </cell>
        </row>
        <row r="533">
          <cell r="D533" t="str">
            <v>Q0210</v>
          </cell>
          <cell r="AT533">
            <v>0</v>
          </cell>
        </row>
        <row r="534">
          <cell r="D534" t="str">
            <v>Q0220</v>
          </cell>
          <cell r="AT534">
            <v>0</v>
          </cell>
        </row>
        <row r="535">
          <cell r="D535" t="str">
            <v>Q0225</v>
          </cell>
          <cell r="AT535">
            <v>0</v>
          </cell>
        </row>
        <row r="536">
          <cell r="D536" t="str">
            <v>Q0230</v>
          </cell>
          <cell r="AT536">
            <v>0</v>
          </cell>
        </row>
        <row r="537">
          <cell r="D537" t="str">
            <v>Q0240</v>
          </cell>
          <cell r="AT537">
            <v>0</v>
          </cell>
        </row>
        <row r="538">
          <cell r="D538" t="str">
            <v>Q0245</v>
          </cell>
          <cell r="AT538">
            <v>0</v>
          </cell>
        </row>
        <row r="539">
          <cell r="D539" t="str">
            <v>Q0250</v>
          </cell>
          <cell r="AT539">
            <v>0</v>
          </cell>
        </row>
        <row r="540">
          <cell r="D540" t="str">
            <v>Q0260</v>
          </cell>
          <cell r="AT540">
            <v>0</v>
          </cell>
        </row>
        <row r="541">
          <cell r="D541" t="str">
            <v>Q0270</v>
          </cell>
          <cell r="AT541">
            <v>0</v>
          </cell>
        </row>
        <row r="542">
          <cell r="D542" t="str">
            <v>Q0272</v>
          </cell>
          <cell r="AT542">
            <v>0</v>
          </cell>
        </row>
        <row r="543">
          <cell r="D543" t="str">
            <v>Q0274</v>
          </cell>
          <cell r="AT543">
            <v>0</v>
          </cell>
        </row>
        <row r="544">
          <cell r="D544" t="str">
            <v>Q0280</v>
          </cell>
          <cell r="AT544">
            <v>0</v>
          </cell>
        </row>
        <row r="545">
          <cell r="D545" t="str">
            <v>Q0290</v>
          </cell>
          <cell r="AT545">
            <v>0</v>
          </cell>
        </row>
        <row r="546">
          <cell r="D546" t="str">
            <v>Q0300</v>
          </cell>
          <cell r="AT546">
            <v>0</v>
          </cell>
        </row>
        <row r="547">
          <cell r="D547" t="str">
            <v>Q0310</v>
          </cell>
          <cell r="AT547">
            <v>0</v>
          </cell>
        </row>
        <row r="548">
          <cell r="D548" t="str">
            <v>Q0320</v>
          </cell>
          <cell r="AT548">
            <v>0</v>
          </cell>
        </row>
        <row r="549">
          <cell r="D549" t="str">
            <v>Q0330</v>
          </cell>
          <cell r="AT549">
            <v>0</v>
          </cell>
        </row>
        <row r="550">
          <cell r="D550" t="str">
            <v>Q0331</v>
          </cell>
          <cell r="AT550">
            <v>0</v>
          </cell>
        </row>
        <row r="551">
          <cell r="D551" t="str">
            <v>Q0332</v>
          </cell>
          <cell r="AT551">
            <v>0</v>
          </cell>
        </row>
        <row r="552">
          <cell r="D552" t="str">
            <v>Q0334</v>
          </cell>
          <cell r="AT552">
            <v>0</v>
          </cell>
        </row>
        <row r="553">
          <cell r="D553" t="str">
            <v>Q0335</v>
          </cell>
          <cell r="AT553">
            <v>0</v>
          </cell>
        </row>
        <row r="554">
          <cell r="D554" t="str">
            <v>Q0340</v>
          </cell>
          <cell r="AT554">
            <v>0</v>
          </cell>
        </row>
        <row r="555">
          <cell r="D555" t="str">
            <v>Q0350</v>
          </cell>
          <cell r="AT555">
            <v>0</v>
          </cell>
        </row>
        <row r="556">
          <cell r="D556" t="str">
            <v>Q0351</v>
          </cell>
          <cell r="AT556">
            <v>0</v>
          </cell>
        </row>
        <row r="557">
          <cell r="D557" t="str">
            <v>Q0354</v>
          </cell>
          <cell r="AT557">
            <v>0</v>
          </cell>
        </row>
        <row r="558">
          <cell r="D558" t="str">
            <v>Q0360</v>
          </cell>
          <cell r="AT558">
            <v>0</v>
          </cell>
        </row>
        <row r="559">
          <cell r="D559" t="str">
            <v>Q0370</v>
          </cell>
          <cell r="AT559">
            <v>0</v>
          </cell>
        </row>
        <row r="560">
          <cell r="D560" t="str">
            <v>Q0470</v>
          </cell>
          <cell r="AT560">
            <v>0</v>
          </cell>
        </row>
        <row r="561">
          <cell r="D561" t="str">
            <v>Q0480</v>
          </cell>
          <cell r="AT561">
            <v>0</v>
          </cell>
        </row>
        <row r="562">
          <cell r="D562" t="str">
            <v>Q0490</v>
          </cell>
          <cell r="AT562">
            <v>0</v>
          </cell>
        </row>
        <row r="563">
          <cell r="D563" t="str">
            <v>Q0500</v>
          </cell>
          <cell r="AT563">
            <v>0</v>
          </cell>
        </row>
        <row r="564">
          <cell r="D564" t="str">
            <v>Q0590</v>
          </cell>
          <cell r="AT564">
            <v>0</v>
          </cell>
        </row>
        <row r="565">
          <cell r="D565" t="str">
            <v>Q0600</v>
          </cell>
          <cell r="AT565">
            <v>0</v>
          </cell>
        </row>
        <row r="566">
          <cell r="D566" t="str">
            <v>Q0610</v>
          </cell>
          <cell r="AT566">
            <v>0</v>
          </cell>
        </row>
        <row r="567">
          <cell r="D567" t="str">
            <v>Q0620</v>
          </cell>
          <cell r="AT567">
            <v>0</v>
          </cell>
        </row>
        <row r="569">
          <cell r="E569">
            <v>75</v>
          </cell>
        </row>
        <row r="591">
          <cell r="E591">
            <v>5</v>
          </cell>
        </row>
        <row r="614">
          <cell r="E614">
            <v>1E-10</v>
          </cell>
        </row>
        <row r="615">
          <cell r="E615">
            <v>1E-10</v>
          </cell>
        </row>
      </sheetData>
      <sheetData sheetId="3" refreshError="1"/>
      <sheetData sheetId="4" refreshError="1"/>
      <sheetData sheetId="5" refreshError="1">
        <row r="8">
          <cell r="E8" t="str">
            <v>42530AA</v>
          </cell>
          <cell r="F8">
            <v>0</v>
          </cell>
        </row>
        <row r="9">
          <cell r="E9" t="str">
            <v>42530DL</v>
          </cell>
          <cell r="F9">
            <v>0</v>
          </cell>
        </row>
        <row r="10">
          <cell r="E10" t="str">
            <v>42530AD</v>
          </cell>
          <cell r="F10">
            <v>0</v>
          </cell>
        </row>
        <row r="11">
          <cell r="E11" t="str">
            <v>42530AQ</v>
          </cell>
          <cell r="F11">
            <v>0</v>
          </cell>
        </row>
        <row r="12">
          <cell r="E12" t="str">
            <v>42530EX</v>
          </cell>
          <cell r="F12">
            <v>0</v>
          </cell>
        </row>
        <row r="13">
          <cell r="E13" t="str">
            <v>42530TR</v>
          </cell>
          <cell r="F13">
            <v>0</v>
          </cell>
        </row>
        <row r="15">
          <cell r="E15" t="str">
            <v>42580AA</v>
          </cell>
          <cell r="F15">
            <v>0</v>
          </cell>
        </row>
        <row r="16">
          <cell r="E16" t="str">
            <v>42580DL</v>
          </cell>
          <cell r="F16">
            <v>0</v>
          </cell>
        </row>
        <row r="17">
          <cell r="E17" t="str">
            <v>42580AP</v>
          </cell>
          <cell r="F17">
            <v>0</v>
          </cell>
        </row>
        <row r="18">
          <cell r="E18" t="str">
            <v>42580EX</v>
          </cell>
          <cell r="F18">
            <v>0</v>
          </cell>
        </row>
        <row r="19">
          <cell r="E19" t="str">
            <v>42580TR</v>
          </cell>
          <cell r="F19">
            <v>0</v>
          </cell>
        </row>
        <row r="21">
          <cell r="E21" t="str">
            <v>69510AA</v>
          </cell>
          <cell r="F21">
            <v>0</v>
          </cell>
        </row>
        <row r="22">
          <cell r="E22" t="str">
            <v>69510AQ</v>
          </cell>
          <cell r="F22">
            <v>0</v>
          </cell>
        </row>
        <row r="23">
          <cell r="E23" t="str">
            <v>69510AD</v>
          </cell>
          <cell r="F23">
            <v>0</v>
          </cell>
        </row>
        <row r="24">
          <cell r="E24" t="str">
            <v>69510AP</v>
          </cell>
          <cell r="F24">
            <v>0</v>
          </cell>
        </row>
        <row r="25">
          <cell r="E25" t="str">
            <v>69510UW</v>
          </cell>
          <cell r="F25">
            <v>0</v>
          </cell>
        </row>
        <row r="26">
          <cell r="E26" t="str">
            <v>69510RC</v>
          </cell>
          <cell r="F26">
            <v>0</v>
          </cell>
        </row>
        <row r="27">
          <cell r="E27" t="str">
            <v>69510DL</v>
          </cell>
          <cell r="F27">
            <v>0</v>
          </cell>
        </row>
        <row r="28">
          <cell r="E28" t="str">
            <v>69510EX</v>
          </cell>
          <cell r="F28">
            <v>0</v>
          </cell>
        </row>
        <row r="30">
          <cell r="E30" t="str">
            <v>69515AA</v>
          </cell>
          <cell r="F30">
            <v>0</v>
          </cell>
        </row>
        <row r="31">
          <cell r="E31" t="str">
            <v>69515AQ</v>
          </cell>
          <cell r="F31">
            <v>0</v>
          </cell>
        </row>
        <row r="32">
          <cell r="E32" t="str">
            <v>69515AP</v>
          </cell>
          <cell r="F32">
            <v>0</v>
          </cell>
        </row>
        <row r="33">
          <cell r="E33" t="str">
            <v>69515UW</v>
          </cell>
          <cell r="F33">
            <v>0</v>
          </cell>
        </row>
        <row r="34">
          <cell r="E34" t="str">
            <v>69515RC</v>
          </cell>
          <cell r="F34">
            <v>0</v>
          </cell>
        </row>
        <row r="35">
          <cell r="E35" t="str">
            <v>69515DL</v>
          </cell>
          <cell r="F35">
            <v>0</v>
          </cell>
        </row>
        <row r="36">
          <cell r="E36" t="str">
            <v>69515EX</v>
          </cell>
          <cell r="F36">
            <v>0</v>
          </cell>
        </row>
        <row r="38">
          <cell r="E38" t="str">
            <v>36590OO</v>
          </cell>
          <cell r="F38">
            <v>0</v>
          </cell>
        </row>
        <row r="39">
          <cell r="E39" t="str">
            <v>36591OO</v>
          </cell>
          <cell r="F39">
            <v>0</v>
          </cell>
        </row>
        <row r="40">
          <cell r="E40" t="str">
            <v>16010XPDVR</v>
          </cell>
          <cell r="F40">
            <v>0</v>
          </cell>
        </row>
        <row r="42">
          <cell r="E42" t="str">
            <v>L0570</v>
          </cell>
          <cell r="F42">
            <v>0</v>
          </cell>
        </row>
        <row r="43">
          <cell r="E43" t="str">
            <v>E0530</v>
          </cell>
          <cell r="F43">
            <v>0</v>
          </cell>
        </row>
        <row r="44">
          <cell r="E44" t="str">
            <v>R0270</v>
          </cell>
          <cell r="F44">
            <v>0</v>
          </cell>
        </row>
        <row r="46">
          <cell r="E46" t="str">
            <v>UK FRS12</v>
          </cell>
          <cell r="F46">
            <v>0</v>
          </cell>
        </row>
        <row r="49">
          <cell r="E49" t="str">
            <v>32040OO</v>
          </cell>
          <cell r="F49">
            <v>0</v>
          </cell>
        </row>
        <row r="50">
          <cell r="E50" t="str">
            <v>33040OO</v>
          </cell>
          <cell r="F50">
            <v>0</v>
          </cell>
        </row>
        <row r="51">
          <cell r="E51" t="str">
            <v>36549OO</v>
          </cell>
          <cell r="F51">
            <v>0</v>
          </cell>
        </row>
        <row r="52">
          <cell r="E52" t="str">
            <v>37130OO</v>
          </cell>
          <cell r="F52">
            <v>0</v>
          </cell>
        </row>
        <row r="53">
          <cell r="E53" t="str">
            <v>37145OO</v>
          </cell>
          <cell r="F53">
            <v>0</v>
          </cell>
        </row>
        <row r="54">
          <cell r="E54" t="str">
            <v>37425OO</v>
          </cell>
          <cell r="F54">
            <v>0</v>
          </cell>
        </row>
        <row r="55">
          <cell r="E55" t="str">
            <v>37435OO</v>
          </cell>
          <cell r="F55">
            <v>0</v>
          </cell>
        </row>
        <row r="56">
          <cell r="E56" t="str">
            <v>R0180</v>
          </cell>
          <cell r="F56">
            <v>0</v>
          </cell>
        </row>
        <row r="57">
          <cell r="E57" t="str">
            <v>51655OO</v>
          </cell>
          <cell r="F57">
            <v>0</v>
          </cell>
        </row>
        <row r="58">
          <cell r="E58" t="str">
            <v>51660OO</v>
          </cell>
          <cell r="F58">
            <v>0</v>
          </cell>
        </row>
        <row r="59">
          <cell r="E59" t="str">
            <v>51665OO</v>
          </cell>
          <cell r="F59">
            <v>0</v>
          </cell>
        </row>
        <row r="60">
          <cell r="E60" t="str">
            <v>51675OO</v>
          </cell>
          <cell r="F60">
            <v>0</v>
          </cell>
        </row>
        <row r="61">
          <cell r="E61" t="str">
            <v>51670OO</v>
          </cell>
          <cell r="F61">
            <v>0</v>
          </cell>
        </row>
        <row r="64">
          <cell r="E64" t="str">
            <v>37116OO</v>
          </cell>
          <cell r="F64">
            <v>0</v>
          </cell>
        </row>
        <row r="65">
          <cell r="E65" t="str">
            <v>37117OO</v>
          </cell>
          <cell r="F65">
            <v>0</v>
          </cell>
        </row>
        <row r="66">
          <cell r="E66" t="str">
            <v>37126OO</v>
          </cell>
          <cell r="F66">
            <v>0</v>
          </cell>
        </row>
        <row r="67">
          <cell r="E67" t="str">
            <v>37127OO</v>
          </cell>
          <cell r="F67">
            <v>0</v>
          </cell>
        </row>
        <row r="68">
          <cell r="E68" t="str">
            <v>37150OO</v>
          </cell>
          <cell r="F68">
            <v>0</v>
          </cell>
        </row>
        <row r="69">
          <cell r="E69" t="str">
            <v>37151OO</v>
          </cell>
          <cell r="F69">
            <v>0</v>
          </cell>
        </row>
        <row r="70">
          <cell r="E70" t="str">
            <v>E0660</v>
          </cell>
          <cell r="F70">
            <v>0</v>
          </cell>
        </row>
        <row r="71">
          <cell r="E71" t="str">
            <v>E0670</v>
          </cell>
          <cell r="F71">
            <v>0</v>
          </cell>
        </row>
        <row r="74">
          <cell r="E74" t="str">
            <v>L0440</v>
          </cell>
          <cell r="F74">
            <v>0</v>
          </cell>
        </row>
        <row r="75">
          <cell r="E75" t="str">
            <v>L0450</v>
          </cell>
          <cell r="F75">
            <v>0</v>
          </cell>
        </row>
        <row r="76">
          <cell r="E76" t="str">
            <v>L0480</v>
          </cell>
          <cell r="F76">
            <v>6338</v>
          </cell>
        </row>
        <row r="77">
          <cell r="E77" t="str">
            <v>A0683</v>
          </cell>
          <cell r="F77">
            <v>0</v>
          </cell>
        </row>
        <row r="79">
          <cell r="E79" t="str">
            <v>UK FAS109T</v>
          </cell>
          <cell r="F79">
            <v>0</v>
          </cell>
        </row>
        <row r="80">
          <cell r="E80" t="str">
            <v>UK FAS109TA</v>
          </cell>
          <cell r="F80">
            <v>0</v>
          </cell>
        </row>
        <row r="81">
          <cell r="E81" t="str">
            <v>UK FAS109IN</v>
          </cell>
          <cell r="F81">
            <v>0</v>
          </cell>
        </row>
        <row r="82">
          <cell r="E82" t="str">
            <v>UK FAS109INA</v>
          </cell>
          <cell r="F82">
            <v>0</v>
          </cell>
        </row>
        <row r="84">
          <cell r="E84" t="str">
            <v>E0510</v>
          </cell>
          <cell r="F84">
            <v>0</v>
          </cell>
        </row>
        <row r="85">
          <cell r="E85" t="str">
            <v>E0650</v>
          </cell>
          <cell r="F85">
            <v>0</v>
          </cell>
        </row>
        <row r="86">
          <cell r="E86" t="str">
            <v>E0700</v>
          </cell>
          <cell r="F86">
            <v>0</v>
          </cell>
        </row>
        <row r="87">
          <cell r="E87" t="str">
            <v>E0710</v>
          </cell>
          <cell r="F87">
            <v>0</v>
          </cell>
        </row>
        <row r="89">
          <cell r="E89" t="str">
            <v>UK Deferred Tax</v>
          </cell>
          <cell r="F89">
            <v>0</v>
          </cell>
        </row>
        <row r="92">
          <cell r="E92" t="str">
            <v>40020AA</v>
          </cell>
          <cell r="F92">
            <v>0</v>
          </cell>
        </row>
        <row r="93">
          <cell r="E93" t="str">
            <v>40030AA</v>
          </cell>
          <cell r="F93">
            <v>0</v>
          </cell>
        </row>
        <row r="94">
          <cell r="E94" t="str">
            <v>40320AA</v>
          </cell>
          <cell r="F94">
            <v>0</v>
          </cell>
        </row>
        <row r="95">
          <cell r="E95" t="str">
            <v>40330AA</v>
          </cell>
          <cell r="F95">
            <v>0</v>
          </cell>
        </row>
        <row r="96">
          <cell r="E96" t="str">
            <v>40520AA</v>
          </cell>
          <cell r="F96">
            <v>0</v>
          </cell>
        </row>
        <row r="97">
          <cell r="E97" t="str">
            <v>40530AA</v>
          </cell>
          <cell r="F97">
            <v>0</v>
          </cell>
        </row>
        <row r="98">
          <cell r="E98" t="str">
            <v>41320AA</v>
          </cell>
          <cell r="F98">
            <v>0</v>
          </cell>
        </row>
        <row r="99">
          <cell r="E99" t="str">
            <v>41330AA</v>
          </cell>
          <cell r="F99">
            <v>0</v>
          </cell>
        </row>
        <row r="100">
          <cell r="E100" t="str">
            <v>41520AA</v>
          </cell>
          <cell r="F100">
            <v>0</v>
          </cell>
        </row>
        <row r="101">
          <cell r="E101" t="str">
            <v>41530AA</v>
          </cell>
          <cell r="F101">
            <v>0</v>
          </cell>
        </row>
        <row r="102">
          <cell r="E102" t="str">
            <v>43030AA</v>
          </cell>
          <cell r="F102">
            <v>0</v>
          </cell>
        </row>
        <row r="103">
          <cell r="E103" t="str">
            <v>43080AA</v>
          </cell>
          <cell r="F103">
            <v>0</v>
          </cell>
        </row>
        <row r="106">
          <cell r="E106" t="str">
            <v>18005OO</v>
          </cell>
          <cell r="F106">
            <v>0</v>
          </cell>
        </row>
        <row r="107">
          <cell r="E107" t="str">
            <v>SY010</v>
          </cell>
          <cell r="F107">
            <v>0</v>
          </cell>
        </row>
        <row r="108">
          <cell r="E108" t="str">
            <v>A0210</v>
          </cell>
          <cell r="F108">
            <v>0</v>
          </cell>
        </row>
        <row r="111">
          <cell r="E111" t="str">
            <v>16010XPSPEC</v>
          </cell>
          <cell r="F111">
            <v>0</v>
          </cell>
        </row>
        <row r="112">
          <cell r="E112" t="str">
            <v>37110OOSPEC</v>
          </cell>
          <cell r="F112">
            <v>0</v>
          </cell>
        </row>
        <row r="113">
          <cell r="E113" t="str">
            <v>37115OOSPEC</v>
          </cell>
          <cell r="F113">
            <v>0</v>
          </cell>
        </row>
        <row r="114">
          <cell r="E114" t="str">
            <v>37140OOSPEC</v>
          </cell>
          <cell r="F114">
            <v>0</v>
          </cell>
        </row>
        <row r="117">
          <cell r="E117" t="str">
            <v>E0020</v>
          </cell>
          <cell r="F117">
            <v>0</v>
          </cell>
        </row>
        <row r="118">
          <cell r="E118" t="str">
            <v>E0040</v>
          </cell>
          <cell r="F118">
            <v>0</v>
          </cell>
        </row>
        <row r="119">
          <cell r="E119" t="str">
            <v>E0060</v>
          </cell>
          <cell r="F119">
            <v>0</v>
          </cell>
        </row>
        <row r="120">
          <cell r="E120" t="str">
            <v>R0040</v>
          </cell>
          <cell r="F120">
            <v>0</v>
          </cell>
        </row>
        <row r="121">
          <cell r="E121" t="str">
            <v>R0060</v>
          </cell>
          <cell r="F121">
            <v>0</v>
          </cell>
        </row>
        <row r="122">
          <cell r="E122" t="str">
            <v>R0090</v>
          </cell>
          <cell r="F122">
            <v>0</v>
          </cell>
        </row>
        <row r="126">
          <cell r="E126" t="str">
            <v>E0150</v>
          </cell>
          <cell r="F126">
            <v>0</v>
          </cell>
        </row>
        <row r="127">
          <cell r="E127" t="str">
            <v>E0160</v>
          </cell>
          <cell r="F127">
            <v>0</v>
          </cell>
        </row>
        <row r="129">
          <cell r="E129" t="str">
            <v>E0120</v>
          </cell>
          <cell r="F129">
            <v>0</v>
          </cell>
        </row>
        <row r="130">
          <cell r="E130" t="str">
            <v>E0130</v>
          </cell>
          <cell r="F130">
            <v>0</v>
          </cell>
        </row>
        <row r="132">
          <cell r="E132" t="str">
            <v>E0230</v>
          </cell>
          <cell r="F132">
            <v>0</v>
          </cell>
        </row>
        <row r="133">
          <cell r="E133" t="str">
            <v>E0240</v>
          </cell>
          <cell r="F133">
            <v>0</v>
          </cell>
        </row>
        <row r="134">
          <cell r="E134" t="str">
            <v>A0810</v>
          </cell>
          <cell r="F134">
            <v>0</v>
          </cell>
        </row>
        <row r="135">
          <cell r="E135" t="str">
            <v>A0840</v>
          </cell>
          <cell r="F135">
            <v>0</v>
          </cell>
        </row>
        <row r="138">
          <cell r="E138" t="str">
            <v>E0540</v>
          </cell>
          <cell r="F138">
            <v>-10721</v>
          </cell>
        </row>
        <row r="140">
          <cell r="E140" t="str">
            <v>E0490</v>
          </cell>
          <cell r="F140">
            <v>0</v>
          </cell>
        </row>
        <row r="141">
          <cell r="E141" t="str">
            <v>A0850</v>
          </cell>
          <cell r="F141">
            <v>10721</v>
          </cell>
        </row>
        <row r="144">
          <cell r="E144" t="str">
            <v>E0280</v>
          </cell>
          <cell r="F144">
            <v>-2483</v>
          </cell>
        </row>
        <row r="145">
          <cell r="E145" t="str">
            <v>L0290</v>
          </cell>
          <cell r="F145">
            <v>-2483</v>
          </cell>
        </row>
        <row r="148">
          <cell r="E148" t="str">
            <v>40320AAPSC</v>
          </cell>
          <cell r="F148">
            <v>0</v>
          </cell>
        </row>
        <row r="149">
          <cell r="E149" t="str">
            <v>E0170</v>
          </cell>
          <cell r="F149">
            <v>0</v>
          </cell>
        </row>
        <row r="150">
          <cell r="E150" t="str">
            <v>E0180</v>
          </cell>
          <cell r="F150">
            <v>0</v>
          </cell>
        </row>
        <row r="151">
          <cell r="E151" t="str">
            <v>E0260</v>
          </cell>
          <cell r="F151">
            <v>0</v>
          </cell>
        </row>
        <row r="152">
          <cell r="E152" t="str">
            <v>E0270</v>
          </cell>
          <cell r="F152">
            <v>0</v>
          </cell>
        </row>
        <row r="153">
          <cell r="E153" t="str">
            <v>E0300</v>
          </cell>
          <cell r="F153">
            <v>0</v>
          </cell>
        </row>
        <row r="154">
          <cell r="E154" t="str">
            <v>E0310</v>
          </cell>
          <cell r="F154">
            <v>0</v>
          </cell>
        </row>
        <row r="155">
          <cell r="E155" t="str">
            <v>E0320</v>
          </cell>
          <cell r="F155">
            <v>0</v>
          </cell>
        </row>
        <row r="156">
          <cell r="E156" t="str">
            <v>E0330</v>
          </cell>
          <cell r="F156">
            <v>0</v>
          </cell>
        </row>
        <row r="157">
          <cell r="E157" t="str">
            <v>E0340</v>
          </cell>
          <cell r="F157">
            <v>0</v>
          </cell>
        </row>
        <row r="158">
          <cell r="E158" t="str">
            <v>E0350</v>
          </cell>
          <cell r="F158">
            <v>0</v>
          </cell>
        </row>
        <row r="159">
          <cell r="E159" t="str">
            <v>E0360</v>
          </cell>
          <cell r="F159">
            <v>0</v>
          </cell>
        </row>
        <row r="160">
          <cell r="E160" t="str">
            <v>E0380</v>
          </cell>
          <cell r="F160">
            <v>0</v>
          </cell>
        </row>
        <row r="161">
          <cell r="E161" t="str">
            <v>E0390</v>
          </cell>
          <cell r="F161">
            <v>0</v>
          </cell>
        </row>
        <row r="162">
          <cell r="E162" t="str">
            <v>E0410</v>
          </cell>
          <cell r="F162">
            <v>0</v>
          </cell>
        </row>
        <row r="163">
          <cell r="E163" t="str">
            <v>E0500</v>
          </cell>
          <cell r="F163">
            <v>0</v>
          </cell>
        </row>
        <row r="164">
          <cell r="E164" t="str">
            <v>E0510PSC</v>
          </cell>
          <cell r="F164">
            <v>0</v>
          </cell>
        </row>
      </sheetData>
      <sheetData sheetId="6" refreshError="1">
        <row r="7">
          <cell r="D7" t="str">
            <v>40001PPPIT</v>
          </cell>
        </row>
        <row r="8">
          <cell r="D8" t="str">
            <v>42501PPPTA</v>
          </cell>
        </row>
        <row r="9">
          <cell r="D9" t="str">
            <v>50501PPPIV</v>
          </cell>
        </row>
        <row r="10">
          <cell r="D10" t="str">
            <v>A0210</v>
          </cell>
        </row>
        <row r="11">
          <cell r="D11" t="str">
            <v>A0220</v>
          </cell>
        </row>
        <row r="12">
          <cell r="D12" t="str">
            <v>L0570</v>
          </cell>
        </row>
        <row r="13">
          <cell r="D13" t="str">
            <v>L0300</v>
          </cell>
        </row>
        <row r="14">
          <cell r="D14" t="str">
            <v>S0130</v>
          </cell>
          <cell r="E14">
            <v>0</v>
          </cell>
        </row>
        <row r="17">
          <cell r="D17" t="str">
            <v>40002PPPIT</v>
          </cell>
        </row>
        <row r="18">
          <cell r="D18" t="str">
            <v>42502PPPTA</v>
          </cell>
        </row>
        <row r="19">
          <cell r="D19" t="str">
            <v>50502PPPIV</v>
          </cell>
        </row>
        <row r="20">
          <cell r="D20" t="str">
            <v>16001XPDPP</v>
          </cell>
          <cell r="E20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Rate"/>
      <sheetName val="Breakdown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11"/>
      <sheetName val="lamp13"/>
      <sheetName val="SPH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  <sheetName val="List of Eqp"/>
      <sheetName val="Analisa"/>
      <sheetName val="UPA"/>
      <sheetName val="5-Peralatan"/>
      <sheetName val="BoQ C4"/>
      <sheetName val="Isolasi Luar Dalam"/>
      <sheetName val="Isolasi Luar"/>
      <sheetName val="ARP-10"/>
      <sheetName val="arp-3a"/>
      <sheetName val="HARDAS-ALAT"/>
      <sheetName val="HARDAS-MAT"/>
      <sheetName val="BAG-2"/>
      <sheetName val="HS Alat"/>
      <sheetName val="REKAP ARSITEKTUR"/>
      <sheetName val="DAF-2"/>
      <sheetName val="CM_Rigid_Pave1"/>
      <sheetName val="List_of_Eqp1"/>
      <sheetName val="BoQ_C41"/>
      <sheetName val="Isolasi_Luar_Dalam1"/>
      <sheetName val="Isolasi_Luar1"/>
      <sheetName val="HS_Alat1"/>
      <sheetName val="REKAP_ARSITEKTUR1"/>
      <sheetName val="CM_Rigid_Pave"/>
      <sheetName val="List_of_Eqp"/>
      <sheetName val="BoQ_C4"/>
      <sheetName val="Isolasi_Luar_Dalam"/>
      <sheetName val="Isolasi_Luar"/>
      <sheetName val="HS_Alat"/>
      <sheetName val="REKAP_ARSITEKTUR"/>
      <sheetName val="CM_Rigid_Pave2"/>
      <sheetName val="List_of_Eqp2"/>
      <sheetName val="BoQ_C42"/>
      <sheetName val="Isolasi_Luar_Dalam2"/>
      <sheetName val="Isolasi_Luar2"/>
      <sheetName val="HS_Alat2"/>
      <sheetName val="REKAP_ARSITEKTUR2"/>
      <sheetName val="CM_Rigid_Pave3"/>
      <sheetName val="List_of_Eqp3"/>
      <sheetName val="BoQ_C43"/>
      <sheetName val="Isolasi_Luar_Dalam3"/>
      <sheetName val="Isolasi_Luar3"/>
      <sheetName val="HS_Alat3"/>
      <sheetName val="REKAP_ARSITEKTUR3"/>
      <sheetName val="HB "/>
      <sheetName val="BQ Arsit"/>
      <sheetName val="An HarSatPek"/>
      <sheetName val="Sat Bah &amp; Up"/>
      <sheetName val="Pipe"/>
      <sheetName val="BD Div-2 sd 7.6"/>
      <sheetName val="Cover"/>
      <sheetName val="AC"/>
      <sheetName val="(htp@.. "/>
      <sheetName val="Sheet1"/>
      <sheetName val="구의33고"/>
      <sheetName val="H.Satuan"/>
      <sheetName val="RAB-3"/>
      <sheetName val="01A- RAB"/>
      <sheetName val="Bahan"/>
      <sheetName val="BUL"/>
      <sheetName val="BQ Kontrak"/>
      <sheetName val="total"/>
      <sheetName val="pivot1"/>
      <sheetName val="Div2"/>
      <sheetName val="ENC.14"/>
      <sheetName val="Material"/>
      <sheetName val="NP"/>
      <sheetName val="Harga Sat"/>
      <sheetName val="Harsat Bahan"/>
      <sheetName val="Harsat Upah"/>
      <sheetName val="SUMBER"/>
      <sheetName val="Master Data"/>
      <sheetName val="BQ SPK"/>
      <sheetName val="Sheet15"/>
      <sheetName val="metode"/>
      <sheetName val="AKP-1"/>
      <sheetName val="meth hsl nego"/>
      <sheetName val="Price of Labour"/>
      <sheetName val="SCH"/>
      <sheetName val="Harga"/>
      <sheetName val="HS UPAH"/>
      <sheetName val="Bill 3"/>
      <sheetName val="Upah"/>
      <sheetName val="DIV.1"/>
      <sheetName val="bd"/>
      <sheetName val="hardas"/>
      <sheetName val="HS"/>
      <sheetName val="0"/>
      <sheetName val="L2MO"/>
      <sheetName val="ANALISA GEDUNG"/>
      <sheetName val="T-3.4 Cost of Equipment"/>
      <sheetName val="Daftar Paket"/>
      <sheetName val="SUM"/>
      <sheetName val="Price of Equip"/>
      <sheetName val="SUM-IF"/>
      <sheetName val="bq"/>
      <sheetName val="ahs1"/>
      <sheetName val="ahs3"/>
      <sheetName val="Hrg-Das"/>
      <sheetName val="Anal-1"/>
      <sheetName val="REF.ONLY"/>
      <sheetName val="Rekap Biaya"/>
      <sheetName val="Kuantitas &amp; Harga"/>
      <sheetName val="HARSAT-lain"/>
      <sheetName val="HARSAT-tanah"/>
      <sheetName val="hitungan"/>
      <sheetName val="schalat"/>
      <sheetName val="schman"/>
      <sheetName val="schmat"/>
      <sheetName val="Basic"/>
      <sheetName val="dasar"/>
      <sheetName val="bialangsung"/>
      <sheetName val="DHSD"/>
      <sheetName val="EQ_an"/>
      <sheetName val="Gal tanah"/>
      <sheetName val="Pancang"/>
      <sheetName val="CM_Rigid_Pave4"/>
      <sheetName val="List_of_Eqp4"/>
      <sheetName val="BoQ_C44"/>
      <sheetName val="Isolasi_Luar_Dalam4"/>
      <sheetName val="Isolasi_Luar4"/>
      <sheetName val="HS_Alat4"/>
      <sheetName val="REKAP_ARSITEKTUR4"/>
      <sheetName val="HB_"/>
      <sheetName val="BQ_Arsit"/>
      <sheetName val="An_HarSatPek"/>
      <sheetName val="Sat_Bah_&amp;_Up"/>
      <sheetName val="CM_Rigid_Pave5"/>
      <sheetName val="List_of_Eqp5"/>
      <sheetName val="BoQ_C45"/>
      <sheetName val="Isolasi_Luar_Dalam5"/>
      <sheetName val="Isolasi_Luar5"/>
      <sheetName val="HS_Alat5"/>
      <sheetName val="REKAP_ARSITEKTUR5"/>
      <sheetName val="HB_1"/>
      <sheetName val="BQ_Arsit1"/>
      <sheetName val="An_HarSatPek1"/>
      <sheetName val="Sat_Bah_&amp;_Up1"/>
      <sheetName val="SUM-VOL"/>
      <sheetName val="pivot2"/>
      <sheetName val="BQ_Kontrak"/>
      <sheetName val="T-3_4_Cost_of_Equipment"/>
      <sheetName val="Daftar_Paket"/>
      <sheetName val="Price_of_Equip"/>
      <sheetName val="Price_of_Labour"/>
      <sheetName val="BQ_Kontrak1"/>
      <sheetName val="T-3_4_Cost_of_Equipment1"/>
      <sheetName val="Daftar_Paket1"/>
      <sheetName val="Price_of_Equip1"/>
      <sheetName val="Price_of_Labour1"/>
      <sheetName val="Master Dat"/>
      <sheetName val="sd"/>
      <sheetName val="boq2"/>
      <sheetName val="Break_down"/>
      <sheetName val="Kode"/>
      <sheetName val="Hst_mat"/>
      <sheetName val="DIV_1"/>
      <sheetName val="DIV_11"/>
      <sheetName val="Peralatan"/>
      <sheetName val="PNT"/>
      <sheetName val="SchC"/>
      <sheetName val="SchA"/>
      <sheetName val="SewAlat"/>
      <sheetName val="SchB"/>
      <sheetName val="SchD"/>
      <sheetName val="jadual tenaga"/>
      <sheetName val="RBP 3.1"/>
      <sheetName val="jadual material"/>
      <sheetName val="CM_Rigid_Pave6"/>
      <sheetName val="List_of_Eqp6"/>
      <sheetName val="BoQ_C46"/>
      <sheetName val="Isolasi_Luar_Dalam6"/>
      <sheetName val="Isolasi_Luar6"/>
      <sheetName val="HS_Alat6"/>
      <sheetName val="REKAP_ARSITEKTUR6"/>
      <sheetName val="HB_2"/>
      <sheetName val="BQ_Arsit2"/>
      <sheetName val="An_HarSatPek2"/>
      <sheetName val="Sat_Bah_&amp;_Up2"/>
      <sheetName val="BD_Div-2_sd_7_6"/>
      <sheetName val="(htp@___"/>
      <sheetName val="H_Satuan"/>
      <sheetName val="01A-_RAB"/>
      <sheetName val="BQ_Kontrak2"/>
      <sheetName val="ENC_14"/>
      <sheetName val="Harga_Sat"/>
      <sheetName val="Harsat_Bahan"/>
      <sheetName val="Harsat_Upah"/>
      <sheetName val="Master_Data"/>
      <sheetName val="BQ_SPK"/>
      <sheetName val="meth_hsl_nego"/>
      <sheetName val="Price_of_Labour2"/>
      <sheetName val="HS_UPAH"/>
      <sheetName val="Bill_3"/>
      <sheetName val="DIV_12"/>
      <sheetName val="ANALISA_GEDUNG"/>
      <sheetName val="T-3_4_Cost_of_Equipment2"/>
      <sheetName val="Daftar_Paket2"/>
      <sheetName val="Price_of_Equip2"/>
      <sheetName val="REF_ONLY"/>
      <sheetName val="Rekap_Biaya"/>
      <sheetName val="Kuantitas_&amp;_Harga"/>
      <sheetName val="Gal_tanah"/>
      <sheetName val="Master_Dat"/>
      <sheetName val="jadual_tenaga"/>
      <sheetName val="RBP_3_1"/>
      <sheetName val="jadual_material"/>
      <sheetName val="Material &amp; Equip"/>
      <sheetName val="3A"/>
      <sheetName val="MAP"/>
      <sheetName val="Eng_Hrs"/>
      <sheetName val="LO"/>
      <sheetName val="EMP DES07"/>
      <sheetName val="ENI DES07"/>
      <sheetName val="MHS DES07"/>
      <sheetName val="SFW"/>
      <sheetName val="SRW"/>
      <sheetName val="TGI DES07"/>
    </sheetNames>
    <sheetDataSet>
      <sheetData sheetId="0">
        <row r="15">
          <cell r="A15">
            <v>10010</v>
          </cell>
        </row>
      </sheetData>
      <sheetData sheetId="1">
        <row r="18">
          <cell r="D18" t="str">
            <v>Mandor ( L03 )</v>
          </cell>
        </row>
      </sheetData>
      <sheetData sheetId="2">
        <row r="3">
          <cell r="A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fik"/>
      <sheetName val="per proyek"/>
      <sheetName val="rincian per proyek"/>
      <sheetName val="Pricing"/>
      <sheetName val="Isolasi Luar Dalam"/>
      <sheetName val="Isolasi Luar"/>
      <sheetName val="List of Eqp"/>
      <sheetName val="Analisa"/>
      <sheetName val="UPA"/>
      <sheetName val="BOQ"/>
      <sheetName val="5-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.2s.d4e"/>
      <sheetName val="lAMP.13"/>
      <sheetName val="lAMP.11-12"/>
      <sheetName val="Lamp.9-10"/>
      <sheetName val="Lamp.8"/>
      <sheetName val="Lamp.7"/>
      <sheetName val="Biaya Peralat"/>
      <sheetName val="Lamp. 3b"/>
      <sheetName val="Sheet1"/>
      <sheetName val="Anl_2s_d4e"/>
      <sheetName val="rincian per proyek"/>
      <sheetName val="Pricing"/>
      <sheetName val="List of Eqp"/>
      <sheetName val="Analisa"/>
      <sheetName val="UPA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_BNK"/>
      <sheetName val="ADJ and G_JOURNAL"/>
      <sheetName val="NERACA"/>
      <sheetName val="LABA_RUGI"/>
      <sheetName val="HPP TBM"/>
      <sheetName val="HPP TM"/>
      <sheetName val="ARUS KAS"/>
      <sheetName val="CATATAN FS"/>
      <sheetName val="AT_2012"/>
      <sheetName val="GL"/>
      <sheetName val="PERHITUNGAN ARUS KAS"/>
      <sheetName val="JUNI"/>
      <sheetName val="AL-KUD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.Satuan"/>
      <sheetName val="DATA"/>
      <sheetName val="Sheet2"/>
      <sheetName val="Hit Vol UGD"/>
      <sheetName val="RAB UGD"/>
      <sheetName val="RAB LANJUTAN"/>
      <sheetName val="SAT.PEK.KONST.BTN"/>
      <sheetName val="AN KONS BTN RSTP"/>
      <sheetName val="pagar"/>
      <sheetName val="paving"/>
      <sheetName val="SAT.PEK.UMUM "/>
      <sheetName val="analisa"/>
      <sheetName val="UPAH"/>
      <sheetName val="BAHAN"/>
      <sheetName val="BAHAN (2)"/>
      <sheetName val="UPAH (2)"/>
      <sheetName val="PERHITUNGAN"/>
      <sheetName val="Sked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1.8a"/>
      <sheetName val="lain2"/>
      <sheetName val="Sheet1"/>
      <sheetName val="Peralatan"/>
      <sheetName val="Info"/>
      <sheetName val="Srt Pen"/>
      <sheetName val="Rekap"/>
      <sheetName val="BoQ"/>
      <sheetName val="L-1"/>
      <sheetName val="L-2"/>
      <sheetName val="L-3"/>
      <sheetName val="BD Div-2 sd 7.6"/>
      <sheetName val="BD 7.9 sd Div-8"/>
      <sheetName val="L 4a,b"/>
      <sheetName val="L-5abcde"/>
      <sheetName val="L-6"/>
      <sheetName val="L-7a,b"/>
      <sheetName val="L-8"/>
      <sheetName val="L-9"/>
      <sheetName val="L-10"/>
      <sheetName val="L-11"/>
      <sheetName val="L-12"/>
      <sheetName val="L-14"/>
      <sheetName val="HSD"/>
      <sheetName val="Anl.2s.d4e"/>
      <sheetName val="rincian per proyek"/>
      <sheetName val="Pric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-AMP "/>
      <sheetName val="KONF-CRUSHER"/>
      <sheetName val="TERBILANG"/>
      <sheetName val="S-PEN"/>
      <sheetName val="REKAP"/>
      <sheetName val="KUANT &amp; HRG"/>
      <sheetName val="negos (1)"/>
      <sheetName val="Sheet1"/>
      <sheetName val="negos"/>
      <sheetName val="negos (2)"/>
      <sheetName val="ANMOB"/>
      <sheetName val="DIV-3"/>
      <sheetName val="DIV-4"/>
      <sheetName val="DIV-5"/>
      <sheetName val="DIV-6"/>
      <sheetName val="DIV-7"/>
      <sheetName val="DIV-8"/>
      <sheetName val="SCHED"/>
      <sheetName val="DFTR HRG"/>
      <sheetName val="SUB"/>
      <sheetName val="MPU"/>
      <sheetName val="ANLAT"/>
      <sheetName val="LAMPIRAN"/>
      <sheetName val="Srt-Mohon BidBond"/>
      <sheetName val="Srt-Mohon DukBank mdri"/>
      <sheetName val="alat-PENWR"/>
      <sheetName val="sonil Penwr"/>
      <sheetName val="BD Div-2 sd 7.6"/>
      <sheetName val="Sumda1"/>
      <sheetName val="Anl.2s.d4e"/>
      <sheetName val="rincian per proyek"/>
    </sheetNames>
    <sheetDataSet>
      <sheetData sheetId="0"/>
      <sheetData sheetId="1"/>
      <sheetData sheetId="2"/>
      <sheetData sheetId="3"/>
      <sheetData sheetId="4">
        <row r="3">
          <cell r="B3" t="str">
            <v>REKAPITULASI BIAYA</v>
          </cell>
        </row>
      </sheetData>
      <sheetData sheetId="5">
        <row r="2">
          <cell r="A2" t="str">
            <v>DAFTAR  KUANTITAS DAN HARGA</v>
          </cell>
        </row>
      </sheetData>
      <sheetData sheetId="6"/>
      <sheetData sheetId="7"/>
      <sheetData sheetId="8"/>
      <sheetData sheetId="9"/>
      <sheetData sheetId="10"/>
      <sheetData sheetId="11">
        <row r="7">
          <cell r="A7" t="str">
            <v>ITEM PEMBAYARAN NO.</v>
          </cell>
        </row>
      </sheetData>
      <sheetData sheetId="12"/>
      <sheetData sheetId="13"/>
      <sheetData sheetId="14"/>
      <sheetData sheetId="15">
        <row r="196">
          <cell r="T196" t="str">
            <v>Analisa EI-715</v>
          </cell>
        </row>
      </sheetData>
      <sheetData sheetId="16">
        <row r="1">
          <cell r="A1" t="str">
            <v>ITEM PEMBAYARAN NO.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F-7"/>
      <sheetName val="DF-7 (2)"/>
      <sheetName val="BAHAN"/>
      <sheetName val="rincian per proyek"/>
      <sheetName val="Bill of Qty MEP"/>
      <sheetName val="NP"/>
      <sheetName val="PC"/>
      <sheetName val="Balok"/>
      <sheetName val="SEX"/>
      <sheetName val="DIV-3"/>
      <sheetName val="DIV-7"/>
      <sheetName val="DIV-8"/>
      <sheetName val="HB "/>
      <sheetName val="H.Satuan"/>
      <sheetName val="REF.ONLY"/>
      <sheetName val="BQ_Tenis"/>
      <sheetName val="Arsitektur"/>
      <sheetName val="Material"/>
      <sheetName val="BOQ_Aula"/>
      <sheetName val="Prelim"/>
      <sheetName val="Harsat"/>
      <sheetName val="box culvert"/>
      <sheetName val="REKAPE"/>
      <sheetName val="NP (4)"/>
      <sheetName val="plumbing"/>
      <sheetName val="rab me (by owner) "/>
      <sheetName val="BQ (by owner)"/>
      <sheetName val="rab me (fisik)"/>
      <sheetName val="Harsat_marina"/>
      <sheetName val="DAF-1"/>
      <sheetName val="HRG BHN"/>
      <sheetName val="Fin-Bengkel"/>
      <sheetName val="Fin-Showroom"/>
      <sheetName val="Hal_Pagar"/>
      <sheetName val="Str-Bengkel"/>
      <sheetName val="Str-Showroom"/>
      <sheetName val="TOWN"/>
      <sheetName val="bhn FINAL"/>
      <sheetName val="BD Div-2 sd 7.6"/>
      <sheetName val="Sumda1"/>
      <sheetName val="Anl.2s.d4e"/>
      <sheetName val="H.Material, Upah &amp; Alat"/>
      <sheetName val="Analisa H.Sat.Pek."/>
      <sheetName val="Analisa"/>
      <sheetName val="HSD"/>
      <sheetName val="arab"/>
      <sheetName val="Pricing"/>
      <sheetName val="SW 6"/>
      <sheetName val="SW 5A"/>
      <sheetName val="CW 5"/>
      <sheetName val="CW 6"/>
      <sheetName val="7.PEK-STRUKTUR"/>
      <sheetName val="DAFTAR HARGA"/>
      <sheetName val="BoQ C4"/>
      <sheetName val="List of Eqp"/>
      <sheetName val="UPA"/>
      <sheetName val="BOQ"/>
      <sheetName val="Anls teknis"/>
      <sheetName val="DIV7"/>
      <sheetName val="DIV3"/>
      <sheetName val="DIV2"/>
      <sheetName val="Upah"/>
      <sheetName val="rab - persiapan &amp; lantai-1"/>
      <sheetName val="NP-7"/>
      <sheetName val="HSLAIN-LAIN"/>
      <sheetName val="REQDELTA"/>
      <sheetName val="Bill Of Quantity"/>
      <sheetName val="H.SAT"/>
      <sheetName val="RAB"/>
      <sheetName val="NP(2)"/>
      <sheetName val="Statprod gab"/>
      <sheetName val="3-DIV4"/>
      <sheetName val="STR"/>
      <sheetName val="ahs1"/>
      <sheetName val="ahs3"/>
      <sheetName val="3-DIV2"/>
      <sheetName val="Material-mr"/>
      <sheetName val="hrg-dsr"/>
      <sheetName val="Du_lieu"/>
      <sheetName val="Isolasi Luar Dalam"/>
      <sheetName val="Isolasi Luar"/>
      <sheetName val="Upah+Bahan"/>
      <sheetName val="DF-7_(2)1"/>
      <sheetName val="rincian_per_proyek1"/>
      <sheetName val="Bill_of_Qty_MEP1"/>
      <sheetName val="H_Material,_Upah_&amp;_Alat1"/>
      <sheetName val="Analisa_H_Sat_Pek_1"/>
      <sheetName val="H_Satuan1"/>
      <sheetName val="HB_1"/>
      <sheetName val="NP_(4)1"/>
      <sheetName val="BD_Div-2_sd_7_61"/>
      <sheetName val="REF_ONLY1"/>
      <sheetName val="SW_61"/>
      <sheetName val="SW_5A1"/>
      <sheetName val="CW_51"/>
      <sheetName val="CW_61"/>
      <sheetName val="7_PEK-STRUKTUR1"/>
      <sheetName val="DAFTAR_HARGA1"/>
      <sheetName val="BoQ_C41"/>
      <sheetName val="List_of_Eqp1"/>
      <sheetName val="HRG_BHN1"/>
      <sheetName val="Anls_teknis1"/>
      <sheetName val="rab_-_persiapan_&amp;_lantai-11"/>
      <sheetName val="Anl_2s_d4e1"/>
      <sheetName val="Bill_Of_Quantity1"/>
      <sheetName val="H_SAT1"/>
      <sheetName val="Statprod_gab1"/>
      <sheetName val="box_culvert1"/>
      <sheetName val="Isolasi_Luar_Dalam1"/>
      <sheetName val="Isolasi_Luar1"/>
      <sheetName val="DF-7_(2)"/>
      <sheetName val="rincian_per_proyek"/>
      <sheetName val="Bill_of_Qty_MEP"/>
      <sheetName val="H_Material,_Upah_&amp;_Alat"/>
      <sheetName val="Analisa_H_Sat_Pek_"/>
      <sheetName val="H_Satuan"/>
      <sheetName val="HB_"/>
      <sheetName val="NP_(4)"/>
      <sheetName val="BD_Div-2_sd_7_6"/>
      <sheetName val="REF_ONLY"/>
      <sheetName val="SW_6"/>
      <sheetName val="SW_5A"/>
      <sheetName val="CW_5"/>
      <sheetName val="CW_6"/>
      <sheetName val="7_PEK-STRUKTUR"/>
      <sheetName val="DAFTAR_HARGA"/>
      <sheetName val="BoQ_C4"/>
      <sheetName val="List_of_Eqp"/>
      <sheetName val="HRG_BHN"/>
      <sheetName val="Anls_teknis"/>
      <sheetName val="rab_-_persiapan_&amp;_lantai-1"/>
      <sheetName val="Anl_2s_d4e"/>
      <sheetName val="Bill_Of_Quantity"/>
      <sheetName val="H_SAT"/>
      <sheetName val="Statprod_gab"/>
      <sheetName val="box_culvert"/>
      <sheetName val="Isolasi_Luar_Dalam"/>
      <sheetName val="Isolasi_Luar"/>
      <sheetName val="DF-7_(2)2"/>
      <sheetName val="rincian_per_proyek2"/>
      <sheetName val="Bill_of_Qty_MEP2"/>
      <sheetName val="H_Material,_Upah_&amp;_Alat2"/>
      <sheetName val="Analisa_H_Sat_Pek_2"/>
      <sheetName val="H_Satuan2"/>
      <sheetName val="HB_2"/>
      <sheetName val="NP_(4)2"/>
      <sheetName val="BD_Div-2_sd_7_62"/>
      <sheetName val="REF_ONLY2"/>
      <sheetName val="SW_62"/>
      <sheetName val="SW_5A2"/>
      <sheetName val="CW_52"/>
      <sheetName val="CW_62"/>
      <sheetName val="7_PEK-STRUKTUR2"/>
      <sheetName val="DAFTAR_HARGA2"/>
      <sheetName val="BoQ_C42"/>
      <sheetName val="List_of_Eqp2"/>
      <sheetName val="HRG_BHN2"/>
      <sheetName val="Anls_teknis2"/>
      <sheetName val="rab_-_persiapan_&amp;_lantai-12"/>
      <sheetName val="Anl_2s_d4e2"/>
      <sheetName val="Bill_Of_Quantity2"/>
      <sheetName val="H_SAT2"/>
      <sheetName val="Statprod_gab2"/>
      <sheetName val="box_culvert2"/>
      <sheetName val="Isolasi_Luar_Dalam2"/>
      <sheetName val="Isolasi_Luar2"/>
      <sheetName val="DF-7_(2)3"/>
      <sheetName val="rincian_per_proyek3"/>
      <sheetName val="Bill_of_Qty_MEP3"/>
      <sheetName val="H_Material,_Upah_&amp;_Alat3"/>
      <sheetName val="Analisa_H_Sat_Pek_3"/>
      <sheetName val="H_Satuan3"/>
      <sheetName val="HB_3"/>
      <sheetName val="NP_(4)3"/>
      <sheetName val="BD_Div-2_sd_7_63"/>
      <sheetName val="REF_ONLY3"/>
      <sheetName val="SW_63"/>
      <sheetName val="SW_5A3"/>
      <sheetName val="CW_53"/>
      <sheetName val="CW_63"/>
      <sheetName val="7_PEK-STRUKTUR3"/>
      <sheetName val="DAFTAR_HARGA3"/>
      <sheetName val="BoQ_C43"/>
      <sheetName val="List_of_Eqp3"/>
      <sheetName val="HRG_BHN3"/>
      <sheetName val="Anls_teknis3"/>
      <sheetName val="rab_-_persiapan_&amp;_lantai-13"/>
      <sheetName val="Anl_2s_d4e3"/>
      <sheetName val="Bill_Of_Quantity3"/>
      <sheetName val="H_SAT3"/>
      <sheetName val="Statprod_gab3"/>
      <sheetName val="box_culvert3"/>
      <sheetName val="Isolasi_Luar_Dalam3"/>
      <sheetName val="Isolasi_Luar3"/>
      <sheetName val="AHSP"/>
      <sheetName val="ANALISA-A"/>
      <sheetName val="Sat Bah &amp; Up"/>
      <sheetName val="SAT"/>
      <sheetName val="PileCap"/>
      <sheetName val="Tie Beam GN"/>
      <sheetName val="DAF_2"/>
      <sheetName val="Blk-Mnl"/>
      <sheetName val="Klm-Mnl"/>
      <sheetName val="harga"/>
      <sheetName val="RAB T-175 TP"/>
      <sheetName val="Pipe"/>
      <sheetName val="I. Gen+Prelim"/>
      <sheetName val="Administrasi"/>
      <sheetName val="gvl"/>
      <sheetName val="ANAL-1"/>
      <sheetName val="bhn "/>
      <sheetName val="FORM 3A"/>
      <sheetName val="List Material"/>
      <sheetName val="Sheet1"/>
      <sheetName val="List H.Bahan&amp;Upah"/>
      <sheetName val="Sheet3"/>
      <sheetName val="MHPP"/>
      <sheetName val="Fill this out first..."/>
      <sheetName val="DAF-7"/>
      <sheetName val="Master 1.0"/>
      <sheetName val="Hargamat"/>
      <sheetName val="Item Baru"/>
      <sheetName val="NAME"/>
      <sheetName val="Mall"/>
      <sheetName val="Analisa Baku ME"/>
      <sheetName val="REKAP STR T"/>
      <sheetName val="Blk_TIPE"/>
      <sheetName val="Blk-Mnl.notype"/>
      <sheetName val="ddg &amp; lain2"/>
      <sheetName val="Pelat"/>
      <sheetName val="Tangga"/>
      <sheetName val="PHU 05"/>
      <sheetName val="ganti rugi"/>
      <sheetName val="ANALISA 2"/>
      <sheetName val="ANALISA "/>
      <sheetName val="ANALISA 3"/>
      <sheetName val="ANALISA LS"/>
      <sheetName val="BAHAN "/>
      <sheetName val=" UPAH,ALAT"/>
      <sheetName val="SCHEDULE"/>
      <sheetName val="a"/>
      <sheetName val="upahbahan"/>
      <sheetName val="Upah Bahan"/>
      <sheetName val="Kuantitas &amp; Harga"/>
      <sheetName val="4-Basic Price"/>
      <sheetName val="D7(1)"/>
      <sheetName val="Tata Udara"/>
      <sheetName val="@UpahBahan"/>
      <sheetName val="GRAND REKAP"/>
      <sheetName val="Factor"/>
      <sheetName val="DONGIA"/>
      <sheetName val="Alat"/>
      <sheetName val="Persiapan"/>
      <sheetName val="STRUKTUR"/>
      <sheetName val="LISTRIK"/>
      <sheetName val="RATE&amp;FCTR"/>
      <sheetName val="3-DIV3"/>
      <sheetName val="3-DIV5"/>
      <sheetName val="TSS"/>
      <sheetName val="hs_ars"/>
      <sheetName val="INDEKS"/>
      <sheetName val="JABATAN"/>
      <sheetName val="DATA"/>
      <sheetName val="Rekap"/>
      <sheetName val="K"/>
      <sheetName val="Group"/>
      <sheetName val="CH"/>
      <sheetName val="DAF.ALAT"/>
      <sheetName val="hrg-sat.pek"/>
      <sheetName val="304-06"/>
      <sheetName val="DU&amp;B"/>
      <sheetName val="BBM-03"/>
      <sheetName val="공사비 내역 (가)"/>
      <sheetName val="TBL_BANTU"/>
      <sheetName val="341271"/>
      <sheetName val="Analisa ME"/>
      <sheetName val="BAG-2"/>
      <sheetName val="anaUTama"/>
      <sheetName val="01A- RAB"/>
      <sheetName val="MING"/>
      <sheetName val="BGN PENUNJANG"/>
      <sheetName val="ana_struktur"/>
      <sheetName val="Sat Bah _ Up"/>
      <sheetName val="Man_Power_Const"/>
      <sheetName val="SAT-BHN"/>
      <sheetName val="DAF-2"/>
      <sheetName val="basic"/>
      <sheetName val="DF-7_(2)4"/>
      <sheetName val="rincian_per_proyek4"/>
      <sheetName val="Bill_of_Qty_MEP4"/>
      <sheetName val="H_Material,_Upah_&amp;_Alat4"/>
      <sheetName val="Analisa_H_Sat_Pek_4"/>
      <sheetName val="H_Satuan4"/>
      <sheetName val="HB_4"/>
      <sheetName val="NP_(4)4"/>
      <sheetName val="BD_Div-2_sd_7_64"/>
      <sheetName val="REF_ONLY4"/>
      <sheetName val="SW_64"/>
      <sheetName val="SW_5A4"/>
      <sheetName val="CW_54"/>
      <sheetName val="CW_64"/>
      <sheetName val="7_PEK-STRUKTUR4"/>
      <sheetName val="DAFTAR_HARGA4"/>
      <sheetName val="BoQ_C44"/>
      <sheetName val="List_of_Eqp4"/>
      <sheetName val="HRG_BHN4"/>
      <sheetName val="Anls_teknis4"/>
      <sheetName val="rab_-_persiapan_&amp;_lantai-14"/>
      <sheetName val="Anl_2s_d4e4"/>
      <sheetName val="Bill_Of_Quantity4"/>
      <sheetName val="H_SAT4"/>
      <sheetName val="Statprod_gab4"/>
      <sheetName val="box_culvert4"/>
      <sheetName val="Isolasi_Luar_Dalam4"/>
      <sheetName val="Isolasi_Luar4"/>
      <sheetName val="Sat_Bah_&amp;_Up"/>
      <sheetName val="Tie_Beam_GN"/>
      <sheetName val="RAB_T-175_TP"/>
      <sheetName val="I__Gen+Prelim"/>
      <sheetName val="bhn_"/>
      <sheetName val="FORM_3A"/>
      <sheetName val="List_Material"/>
      <sheetName val="List_H_Bahan&amp;Upah"/>
      <sheetName val="Fill_this_out_first___"/>
      <sheetName val="Master_1_0"/>
      <sheetName val="Item_Baru"/>
      <sheetName val="Analisa_Baku_ME"/>
      <sheetName val="REKAP_STR_T"/>
      <sheetName val="Blk-Mnl_notype"/>
      <sheetName val="ddg_&amp;_lain2"/>
      <sheetName val="PHU_05"/>
      <sheetName val="ganti_rugi"/>
      <sheetName val="ANALISA_2"/>
      <sheetName val="ANALISA_"/>
      <sheetName val="ANALISA_3"/>
      <sheetName val="ANALISA_LS"/>
      <sheetName val="BAHAN_"/>
      <sheetName val="_UPAH,ALAT"/>
      <sheetName val="Upah_Bahan"/>
      <sheetName val="Kuantitas_&amp;_Harga"/>
      <sheetName val="4-Basic_Price"/>
      <sheetName val="Tata_Udara"/>
      <sheetName val="GRAND_REKAP"/>
      <sheetName val="DAF_ALAT"/>
      <sheetName val="hrg-sat_pek"/>
      <sheetName val="DF-7_(2)5"/>
      <sheetName val="rincian_per_proyek5"/>
      <sheetName val="Bill_of_Qty_MEP5"/>
      <sheetName val="H_Material,_Upah_&amp;_Alat5"/>
      <sheetName val="Analisa_H_Sat_Pek_5"/>
      <sheetName val="H_Satuan5"/>
      <sheetName val="HB_5"/>
      <sheetName val="NP_(4)5"/>
      <sheetName val="BD_Div-2_sd_7_65"/>
      <sheetName val="REF_ONLY5"/>
      <sheetName val="SW_65"/>
      <sheetName val="SW_5A5"/>
      <sheetName val="CW_55"/>
      <sheetName val="CW_65"/>
      <sheetName val="7_PEK-STRUKTUR5"/>
      <sheetName val="DAFTAR_HARGA5"/>
      <sheetName val="BoQ_C45"/>
      <sheetName val="List_of_Eqp5"/>
      <sheetName val="HRG_BHN5"/>
      <sheetName val="Anls_teknis5"/>
      <sheetName val="rab_-_persiapan_&amp;_lantai-15"/>
      <sheetName val="Anl_2s_d4e5"/>
      <sheetName val="Bill_Of_Quantity5"/>
      <sheetName val="H_SAT5"/>
      <sheetName val="Statprod_gab5"/>
      <sheetName val="box_culvert5"/>
      <sheetName val="Isolasi_Luar_Dalam5"/>
      <sheetName val="Isolasi_Luar5"/>
      <sheetName val="Sat_Bah_&amp;_Up1"/>
      <sheetName val="Tie_Beam_GN1"/>
      <sheetName val="RAB_T-175_TP1"/>
      <sheetName val="I__Gen+Prelim1"/>
      <sheetName val="bhn_1"/>
      <sheetName val="FORM_3A1"/>
      <sheetName val="List_Material1"/>
      <sheetName val="List_H_Bahan&amp;Upah1"/>
      <sheetName val="Fill_this_out_first___1"/>
      <sheetName val="Master_1_01"/>
      <sheetName val="Item_Baru1"/>
      <sheetName val="Analisa_Baku_ME1"/>
      <sheetName val="REKAP_STR_T1"/>
      <sheetName val="Blk-Mnl_notype1"/>
      <sheetName val="ddg_&amp;_lain21"/>
      <sheetName val="PHU_051"/>
      <sheetName val="ganti_rugi1"/>
      <sheetName val="ANALISA_21"/>
      <sheetName val="ANALISA_1"/>
      <sheetName val="ANALISA_31"/>
      <sheetName val="ANALISA_LS1"/>
      <sheetName val="BAHAN_1"/>
      <sheetName val="_UPAH,ALAT1"/>
      <sheetName val="Upah_Bahan1"/>
      <sheetName val="Kuantitas_&amp;_Harga1"/>
      <sheetName val="4-Basic_Price1"/>
      <sheetName val="Tata_Udara1"/>
      <sheetName val="GRAND_REKAP1"/>
      <sheetName val="DAF_ALAT1"/>
      <sheetName val="hrg-sat_pek1"/>
      <sheetName val="Sh.1"/>
      <sheetName val="Prime"/>
      <sheetName val="GalSal"/>
      <sheetName val="Pekerjaan Utama"/>
      <sheetName val="Rekap Biaya"/>
      <sheetName val="COST-SUM"/>
      <sheetName val="analisa Harsat"/>
      <sheetName val="REKAPITULASI"/>
      <sheetName val="DSP"/>
      <sheetName val="Upah "/>
      <sheetName val="PRY.02"/>
      <sheetName val="CalSheet"/>
      <sheetName val="Summary"/>
      <sheetName val="m schedule"/>
      <sheetName val="DF-7_(2)6"/>
      <sheetName val="rincian_per_proyek6"/>
      <sheetName val="Bill_of_Qty_MEP6"/>
      <sheetName val="H_Material,_Upah_&amp;_Alat6"/>
      <sheetName val="Analisa_H_Sat_Pek_6"/>
      <sheetName val="H_Satuan6"/>
      <sheetName val="HB_6"/>
      <sheetName val="NP_(4)6"/>
      <sheetName val="BD_Div-2_sd_7_66"/>
      <sheetName val="REF_ONLY6"/>
      <sheetName val="SW_66"/>
      <sheetName val="SW_5A6"/>
      <sheetName val="CW_56"/>
      <sheetName val="CW_66"/>
      <sheetName val="7_PEK-STRUKTUR6"/>
      <sheetName val="DAFTAR_HARGA6"/>
      <sheetName val="BoQ_C46"/>
      <sheetName val="List_of_Eqp6"/>
      <sheetName val="HRG_BHN6"/>
      <sheetName val="Anls_teknis6"/>
      <sheetName val="rab_-_persiapan_&amp;_lantai-16"/>
      <sheetName val="Anl_2s_d4e6"/>
      <sheetName val="Bill_Of_Quantity6"/>
      <sheetName val="H_SAT6"/>
      <sheetName val="Statprod_gab6"/>
      <sheetName val="box_culvert6"/>
      <sheetName val="Isolasi_Luar_Dalam6"/>
      <sheetName val="Isolasi_Luar6"/>
      <sheetName val="Sat_Bah_&amp;_Up2"/>
      <sheetName val="Tie_Beam_GN2"/>
      <sheetName val="RAB_T-175_TP2"/>
      <sheetName val="I__Gen+Prelim2"/>
      <sheetName val="bhn_2"/>
      <sheetName val="FORM_3A2"/>
      <sheetName val="List_Material2"/>
      <sheetName val="List_H_Bahan&amp;Upah2"/>
      <sheetName val="Fill_this_out_first___2"/>
      <sheetName val="Master_1_02"/>
      <sheetName val="Item_Baru2"/>
      <sheetName val="Analisa_Baku_ME2"/>
      <sheetName val="REKAP_STR_T2"/>
      <sheetName val="Blk-Mnl_notype2"/>
      <sheetName val="ddg_&amp;_lain22"/>
      <sheetName val="PHU_052"/>
      <sheetName val="ganti_rugi2"/>
      <sheetName val="ANALISA_22"/>
      <sheetName val="ANALISA_4"/>
      <sheetName val="ANALISA_32"/>
      <sheetName val="ANALISA_LS2"/>
      <sheetName val="BAHAN_2"/>
      <sheetName val="_UPAH,ALAT2"/>
      <sheetName val="Upah_Bahan2"/>
      <sheetName val="Kuantitas_&amp;_Harga2"/>
      <sheetName val="4-Basic_Price2"/>
      <sheetName val="Tata_Udara2"/>
      <sheetName val="GRAND_REKAP2"/>
      <sheetName val="DAF_ALAT2"/>
      <sheetName val="hrg-sat_pek2"/>
      <sheetName val="공사비_내역_(가)"/>
      <sheetName val="Analisa_ME"/>
      <sheetName val="01A-_RAB"/>
      <sheetName val="BGN_PENUNJANG"/>
      <sheetName val="Sat_Bah___Up"/>
      <sheetName val="Sh_1"/>
      <sheetName val="rab_me_(by_owner)_"/>
      <sheetName val="BQ_(by_owner)"/>
      <sheetName val="rab_me_(fisik)"/>
      <sheetName val="Pekerjaan_Utama"/>
      <sheetName val="Rekap_Biaya"/>
      <sheetName val="analisa_Harsat"/>
      <sheetName val="PRY_02"/>
      <sheetName val="m_schedule"/>
      <sheetName val="Upah_"/>
      <sheetName val="Gal tanah"/>
      <sheetName val="Pancang"/>
      <sheetName val="S_perny &amp; CV_lama"/>
      <sheetName val="Penawaran"/>
      <sheetName val="SITE-E"/>
      <sheetName val="Bhn_upah"/>
      <sheetName val="SAT-DAS"/>
      <sheetName val="an.el"/>
      <sheetName val="An.AC &amp; Plb"/>
      <sheetName val="Waktu"/>
      <sheetName val="Anls"/>
      <sheetName val="DRUP (ASLI)"/>
      <sheetName val="anl"/>
      <sheetName val="Daf-Har-Pening"/>
      <sheetName val="MASTER BAHAN ME"/>
      <sheetName val="skejul"/>
      <sheetName val="ANALISA SOFT"/>
      <sheetName val="PEMBESIAN BALOK INDUK!"/>
      <sheetName val="Anal_Gorong2"/>
      <sheetName val="Unit Rate"/>
      <sheetName val="Bhn-Lokal"/>
      <sheetName val="DIV.8"/>
      <sheetName val="DATA PROYEK"/>
      <sheetName val="ARP-10"/>
      <sheetName val="AKUN"/>
      <sheetName val="arp-3a"/>
      <sheetName val="har-sat"/>
      <sheetName val="FAK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 refreshError="1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L-1"/>
      <sheetName val="Basic"/>
      <sheetName val="Rekap"/>
      <sheetName val="Analisa"/>
      <sheetName val="Preparation"/>
      <sheetName val="Grading"/>
      <sheetName val="Utility"/>
      <sheetName val="Bridge-st 01"/>
      <sheetName val="Bridge-st 02"/>
      <sheetName val="Site"/>
      <sheetName val="Schedule"/>
      <sheetName val="Ahs Alat"/>
      <sheetName val="Provisi &amp; Astek"/>
      <sheetName val="K-3"/>
      <sheetName val="Gaji"/>
      <sheetName val="Sumberdaya"/>
      <sheetName val="arp-3a"/>
      <sheetName val="ARP-10"/>
      <sheetName val="gvl"/>
      <sheetName val="Du_lieu"/>
    </sheetNames>
    <sheetDataSet>
      <sheetData sheetId="0"/>
      <sheetData sheetId="1">
        <row r="12">
          <cell r="D12" t="str">
            <v>Tanah urug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4.3"/>
      <sheetName val="TB"/>
      <sheetName val="A.4.1"/>
      <sheetName val="C"/>
      <sheetName val="E.1"/>
      <sheetName val="E.2"/>
      <sheetName val="F"/>
      <sheetName val="G.1"/>
      <sheetName val="G.2"/>
      <sheetName val="H"/>
      <sheetName val="K"/>
      <sheetName val="J"/>
      <sheetName val="I.1"/>
      <sheetName val="L"/>
      <sheetName val="A.4.2"/>
      <sheetName val="N.1"/>
      <sheetName val="N.2"/>
      <sheetName val="M"/>
      <sheetName val="Q"/>
      <sheetName val="P"/>
      <sheetName val="O"/>
      <sheetName val="M.2"/>
      <sheetName val="I.2"/>
      <sheetName val="U.1"/>
      <sheetName val="U.2"/>
      <sheetName val="U.3"/>
      <sheetName val="U.4"/>
      <sheetName val="U.5"/>
      <sheetName val="U.6"/>
      <sheetName val="U.7"/>
      <sheetName val="Pa(r)je"/>
      <sheetName val="SAD"/>
      <sheetName val="CAJE"/>
      <sheetName val="A_4_2"/>
      <sheetName val="A_4_3"/>
      <sheetName val="NN"/>
      <sheetName val="GeneralInfo"/>
      <sheetName val="A"/>
      <sheetName val="SCORE_RC_Code"/>
      <sheetName val="RATIO"/>
      <sheetName val="MTD-REPORT"/>
      <sheetName val="Jun 98"/>
      <sheetName val="bs"/>
      <sheetName val="RATE"/>
      <sheetName val="TBM"/>
      <sheetName val="CRA-Detail"/>
      <sheetName val="Exc. Rate"/>
      <sheetName val="Profile"/>
      <sheetName val="WBS1"/>
      <sheetName val="Opening"/>
      <sheetName val="Table"/>
      <sheetName val="Ex_Rate"/>
      <sheetName val="F1771-V"/>
      <sheetName val="COGS"/>
      <sheetName val="TRBP"/>
      <sheetName val="Tariptunda"/>
      <sheetName val="K.3.3"/>
      <sheetName val="WPL"/>
      <sheetName val="Rates"/>
      <sheetName val="PROLOSS"/>
      <sheetName val="Form 2-FRG"/>
      <sheetName val="FA_TP99"/>
      <sheetName val="Non-Bangunan"/>
      <sheetName val="AP Trade"/>
      <sheetName val="DES 02"/>
      <sheetName val="MATERIAL"/>
      <sheetName val="CAPBUDG"/>
      <sheetName val="CAPSALE"/>
      <sheetName val="Art 23"/>
      <sheetName val="NAP"/>
      <sheetName val="EXC-R"/>
      <sheetName val="K2-FA"/>
      <sheetName val="98PLANNER"/>
      <sheetName val="April"/>
      <sheetName val=".5 Additional"/>
      <sheetName val="Assumptions"/>
      <sheetName val="P-1 Acc Payroll"/>
      <sheetName val="F1771-II"/>
      <sheetName val="F1771-III"/>
      <sheetName val="Sheet1"/>
      <sheetName val="01"/>
      <sheetName val="RIG027-PURCHASE-APR 97"/>
      <sheetName val="23000-24990old"/>
      <sheetName val="Training - Action List"/>
      <sheetName val="Quarterly 4"/>
      <sheetName val="7600Exp"/>
      <sheetName val="D 1"/>
      <sheetName val="Paramétrage"/>
      <sheetName val="sapactivexlhiddensheet"/>
      <sheetName val="BAL SHEET(2)"/>
      <sheetName val="EX RATE"/>
      <sheetName val="PL"/>
      <sheetName val="NDE"/>
      <sheetName val="AFTER 55"/>
      <sheetName val="NERACA"/>
      <sheetName val="9E1.3"/>
      <sheetName val="List_Control"/>
      <sheetName val="Marshal"/>
      <sheetName val="esxa"/>
      <sheetName val="PRICE"/>
      <sheetName val="Parameter"/>
      <sheetName val="Orders"/>
      <sheetName val="A_4_1"/>
      <sheetName val="E_1"/>
      <sheetName val="E_2"/>
      <sheetName val="G_1"/>
      <sheetName val="G_2"/>
      <sheetName val="I_1"/>
      <sheetName val="A_4_21"/>
      <sheetName val="N_1"/>
      <sheetName val="N_2"/>
      <sheetName val="M_2"/>
      <sheetName val="I_2"/>
      <sheetName val="A_4_31"/>
      <sheetName val="U_1"/>
      <sheetName val="U_2"/>
      <sheetName val="U_3"/>
      <sheetName val="U_4"/>
      <sheetName val="U_5"/>
      <sheetName val="U_6"/>
      <sheetName val="U_7"/>
      <sheetName val="RIG027-PURCHASE-APR_97"/>
      <sheetName val="AFTER_55"/>
      <sheetName val="Main table"/>
      <sheetName val="Trial"/>
      <sheetName val="PO Database@3101"/>
      <sheetName val="4.1 Placement w.o.b"/>
      <sheetName val="K 2.1"/>
      <sheetName val="2513 Q5 2003 JPY TP Formatted"/>
      <sheetName val="POTO MAC"/>
      <sheetName val="T.B"/>
      <sheetName val="RFP003A"/>
      <sheetName val="2-asi-00"/>
      <sheetName val="G101"/>
      <sheetName val="ARP-U301"/>
      <sheetName val="U501"/>
      <sheetName val="Start_Here"/>
      <sheetName val="May2000"/>
      <sheetName val="AC RCVBLE_1011_dead"/>
      <sheetName val="PB_KETRNGN"/>
      <sheetName val="PC"/>
      <sheetName val="Ex-Rate"/>
      <sheetName val="FRN"/>
      <sheetName val="SPI"/>
      <sheetName val="214"/>
      <sheetName val="data_v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Rekap Per Cab"/>
      <sheetName val="bayar_04_fak"/>
      <sheetName val="B"/>
      <sheetName val="EFECTIF"/>
      <sheetName val="Jabar"/>
      <sheetName val="Jateng"/>
      <sheetName val="Jatim"/>
      <sheetName val="Pusat"/>
      <sheetName val="Sulawesi"/>
      <sheetName val="Sumbagsel"/>
      <sheetName val="Sheet3"/>
      <sheetName val="bahan"/>
      <sheetName val="Upah"/>
      <sheetName val="TB98,oct99&amp;sap99-WPL"/>
    </sheetNames>
    <sheetDataSet>
      <sheetData sheetId="0" refreshError="1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LL"/>
      <sheetName val="BIIL"/>
      <sheetName val="Mobilisasi"/>
      <sheetName val="Lamp. 1"/>
      <sheetName val="Lamp.2,3&amp;4"/>
      <sheetName val="Menu"/>
      <sheetName val="Lamp.5"/>
      <sheetName val="Lamp.6a"/>
      <sheetName val="lamp.7"/>
      <sheetName val="Lamp.9-10"/>
      <sheetName val="lAMP.11-12"/>
      <sheetName val="lAMP.13"/>
      <sheetName val="Bahan"/>
      <sheetName val="lAMP.14"/>
      <sheetName val="Cover"/>
      <sheetName val="DIV-3"/>
      <sheetName val="DIV-7"/>
      <sheetName val="DIV-8"/>
      <sheetName val="BD Div-2 sd 7.6"/>
      <sheetName val="Sumda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C Actg Mar 06"/>
      <sheetName val="AJE-Apr 06"/>
      <sheetName val="Amort"/>
      <sheetName val="Def.cost"/>
      <sheetName val="Others"/>
      <sheetName val="Lead"/>
      <sheetName val="CAJE &amp; CRJE"/>
      <sheetName val="PAJE &amp; PRJE"/>
      <sheetName val="TBLBI Sept 06"/>
      <sheetName val="PAJE &amp; PRJE Dec'06"/>
      <sheetName val="Cash&amp;Bank (A)"/>
      <sheetName val="CC (A-4)"/>
      <sheetName val="AR (C-1)"/>
      <sheetName val="Revenue(10)"/>
      <sheetName val="10-1"/>
      <sheetName val="C-1-1"/>
      <sheetName val="CC (C-1-2)"/>
      <sheetName val="Sheet1"/>
      <sheetName val="AR(C-2)"/>
      <sheetName val="Prepayment (F)"/>
      <sheetName val="OGP (G)"/>
      <sheetName val="Kons Sept 06"/>
      <sheetName val="Investment (I)"/>
      <sheetName val="Top"/>
      <sheetName val="Due from (H)"/>
      <sheetName val="Due to (DD)"/>
      <sheetName val="Other asset (N)"/>
      <sheetName val="N-1"/>
      <sheetName val="AP (AA)"/>
      <sheetName val="Journal Entry AP"/>
      <sheetName val="AJE"/>
      <sheetName val="Tax pay (CC)"/>
      <sheetName val="Accrued (HH)"/>
      <sheetName val="HH-1"/>
      <sheetName val="DTL(JJ)"/>
      <sheetName val="LTL(II)"/>
      <sheetName val="SE(KK)"/>
      <sheetName val="G&amp;A(40)"/>
      <sheetName val="40-1"/>
      <sheetName val="Other (60)"/>
      <sheetName val="60-1"/>
      <sheetName val="60-2"/>
      <sheetName val="DDA-versi GCA"/>
      <sheetName val="Taxes Exp "/>
      <sheetName val="Impairementc FA(ExtraOrd.ltem)"/>
      <sheetName val="GAAP aje"/>
      <sheetName val="ELIMINATION aje"/>
      <sheetName val="BS-deftax"/>
      <sheetName val="PL-deftax"/>
      <sheetName val="Journal Entry (13)"/>
      <sheetName val="DDA-versi PQR"/>
      <sheetName val="FDC Capex LBI (2)"/>
      <sheetName val="Wor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P.Afl0608"/>
      <sheetName val="KU-Ajt'03"/>
      <sheetName val="Kode BKU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CF-DIRECT"/>
      <sheetName val="DEFER-TAX"/>
      <sheetName val="SUMM-P-A"/>
      <sheetName val="COST-SHIP"/>
      <sheetName val="B-BS-IC-CF-HL-RAT"/>
      <sheetName val="C-NOTES"/>
      <sheetName val="E-REV-CS-INV"/>
      <sheetName val="P-A"/>
      <sheetName val="D-COST&amp;EXP"/>
      <sheetName val="A-GL-SUMMARY"/>
      <sheetName val="A_GL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AMPUL"/>
      <sheetName val="HDT"/>
      <sheetName val="HARDAS"/>
      <sheetName val="BREAK-DOWN"/>
      <sheetName val="DAF-KUANT"/>
      <sheetName val="Sheet4"/>
      <sheetName val="GROUP KERJA"/>
      <sheetName val="KEB-ALAT"/>
      <sheetName val="DAF-ALAT"/>
      <sheetName val="SCHEDULE"/>
      <sheetName val="DAF-PERSON"/>
      <sheetName val="SUB-K"/>
      <sheetName val="GALIAN"/>
      <sheetName val="Sheet2"/>
      <sheetName val="Sheet3"/>
      <sheetName val="Lamp.2,3&amp;4"/>
      <sheetName val="DIV-3"/>
      <sheetName val="DIV-7"/>
      <sheetName val="DIV-8"/>
      <sheetName val="H_Satuan"/>
      <sheetName val="Analisa"/>
      <sheetName val="uraian bul"/>
      <sheetName val="Modal Kerja"/>
      <sheetName val="Rekapitulasi"/>
      <sheetName val="Pricing"/>
      <sheetName val="rincian per proyek"/>
      <sheetName val="compaction"/>
      <sheetName val="BAG-2"/>
      <sheetName val="NP"/>
      <sheetName val="DK&amp;H"/>
      <sheetName val="Pipe"/>
      <sheetName val="1.19"/>
      <sheetName val="CH"/>
      <sheetName val="Master 1.0"/>
      <sheetName val="FORM 3A"/>
      <sheetName val="Hrg"/>
      <sheetName val="prog-mgu"/>
      <sheetName val="ARP 10 2 BUL"/>
      <sheetName val="GROUP_KERJA1"/>
      <sheetName val="Lamp_2,3&amp;41"/>
      <sheetName val="uraian_bul1"/>
      <sheetName val="Modal_Kerja1"/>
      <sheetName val="rincian_per_proyek1"/>
      <sheetName val="1_191"/>
      <sheetName val="FORM_3A1"/>
      <sheetName val="Master_1_01"/>
      <sheetName val="ARP_10_2_BUL1"/>
      <sheetName val="GROUP_KERJA"/>
      <sheetName val="Lamp_2,3&amp;4"/>
      <sheetName val="uraian_bul"/>
      <sheetName val="Modal_Kerja"/>
      <sheetName val="rincian_per_proyek"/>
      <sheetName val="1_19"/>
      <sheetName val="FORM_3A"/>
      <sheetName val="Master_1_0"/>
      <sheetName val="ARP_10_2_BUL"/>
      <sheetName val="GROUP_KERJA2"/>
      <sheetName val="Lamp_2,3&amp;42"/>
      <sheetName val="uraian_bul2"/>
      <sheetName val="Modal_Kerja2"/>
      <sheetName val="rincian_per_proyek2"/>
      <sheetName val="1_192"/>
      <sheetName val="FORM_3A2"/>
      <sheetName val="Master_1_02"/>
      <sheetName val="ARP_10_2_BUL2"/>
      <sheetName val="GROUP_KERJA3"/>
      <sheetName val="Lamp_2,3&amp;43"/>
      <sheetName val="uraian_bul3"/>
      <sheetName val="Modal_Kerja3"/>
      <sheetName val="rincian_per_proyek3"/>
      <sheetName val="1_193"/>
      <sheetName val="FORM_3A3"/>
      <sheetName val="Master_1_03"/>
      <sheetName val="ARP_10_2_BUL3"/>
      <sheetName val="H.Satuan"/>
      <sheetName val="Analisa Upah &amp; Bahan Plum"/>
      <sheetName val="Material"/>
      <sheetName val="Inputs"/>
      <sheetName val="TABEL-DETASIR"/>
      <sheetName val="HSD"/>
      <sheetName val="hrg_upah(Dipakai)"/>
      <sheetName val="hrg_alt"/>
      <sheetName val="RAB"/>
      <sheetName val="TBL_BANTU"/>
      <sheetName val="NORMALISASI_KARANG_MUMUS"/>
      <sheetName val="LABA"/>
      <sheetName val="H Tower"/>
      <sheetName val="Gaji Pokok"/>
      <sheetName val="T. Proyek-Jabatan"/>
      <sheetName val="T. Lokasi"/>
      <sheetName val="T. Rumah"/>
      <sheetName val="T. Transport"/>
      <sheetName val="PriceList"/>
      <sheetName val="HARSAT"/>
      <sheetName val="Bill of Qty MEP"/>
      <sheetName val="공사비 내역 (가)"/>
      <sheetName val="DKH"/>
      <sheetName val="Worksheet"/>
      <sheetName val="Besi Bg"/>
      <sheetName val="GROUP_KERJA4"/>
      <sheetName val="Lamp_2,3&amp;44"/>
      <sheetName val="uraian_bul4"/>
      <sheetName val="Modal_Kerja4"/>
      <sheetName val="rincian_per_proyek4"/>
      <sheetName val="1_194"/>
      <sheetName val="Master_1_04"/>
      <sheetName val="FORM_3A4"/>
      <sheetName val="ARP_10_2_BUL4"/>
      <sheetName val="H_Satuan1"/>
      <sheetName val="GROUP_KERJA5"/>
      <sheetName val="Lamp_2,3&amp;45"/>
      <sheetName val="uraian_bul5"/>
      <sheetName val="Modal_Kerja5"/>
      <sheetName val="rincian_per_proyek5"/>
      <sheetName val="1_195"/>
      <sheetName val="Master_1_05"/>
      <sheetName val="FORM_3A5"/>
      <sheetName val="ARP_10_2_BUL5"/>
      <sheetName val="H_Satuan2"/>
      <sheetName val="Bill_Qua"/>
      <sheetName val="REKAP"/>
      <sheetName val="Meth"/>
      <sheetName val="AN-E"/>
      <sheetName val="GROUP_KERJA6"/>
      <sheetName val="Lamp_2,3&amp;46"/>
      <sheetName val="uraian_bul6"/>
      <sheetName val="Modal_Kerja6"/>
      <sheetName val="rincian_per_proyek6"/>
      <sheetName val="1_196"/>
      <sheetName val="FORM_3A6"/>
      <sheetName val="Master_1_06"/>
      <sheetName val="ARP_10_2_BUL6"/>
      <sheetName val="H_Satuan3"/>
      <sheetName val="Analisa_Upah_&amp;_Bahan_Plum"/>
      <sheetName val="Gaji_Pokok"/>
      <sheetName val="T__Proyek-Jabatan"/>
      <sheetName val="T__Lokasi"/>
      <sheetName val="T__Rumah"/>
      <sheetName val="T__Transport"/>
      <sheetName val="H_Tower"/>
      <sheetName val="Bill_of_Qty_MEP"/>
      <sheetName val="공사비_내역_(가)"/>
      <sheetName val="Besi_Bg"/>
      <sheetName val="harga"/>
      <sheetName val="LAL - PASAR PAGI "/>
      <sheetName val="hitung"/>
      <sheetName val="bill qty"/>
      <sheetName val="5-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ate"/>
    </sheetNames>
    <sheetDataSet>
      <sheetData sheetId="0"/>
      <sheetData sheetId="1">
        <row r="2">
          <cell r="A2" t="str">
            <v>DATE</v>
          </cell>
          <cell r="B2" t="str">
            <v>IDR</v>
          </cell>
          <cell r="C2" t="str">
            <v>AUD</v>
          </cell>
          <cell r="D2" t="str">
            <v>SGD</v>
          </cell>
        </row>
        <row r="3">
          <cell r="A3">
            <v>37622</v>
          </cell>
          <cell r="B3">
            <v>8890</v>
          </cell>
          <cell r="C3">
            <v>4995.29</v>
          </cell>
          <cell r="D3">
            <v>5108.3100000000004</v>
          </cell>
        </row>
        <row r="4">
          <cell r="A4">
            <v>37623</v>
          </cell>
          <cell r="B4">
            <v>8890</v>
          </cell>
          <cell r="C4">
            <v>4995.29</v>
          </cell>
          <cell r="D4">
            <v>5108.3100000000004</v>
          </cell>
        </row>
        <row r="5">
          <cell r="A5">
            <v>37624</v>
          </cell>
          <cell r="B5">
            <v>8890</v>
          </cell>
          <cell r="C5">
            <v>4995.29</v>
          </cell>
          <cell r="D5">
            <v>5108.3100000000004</v>
          </cell>
        </row>
        <row r="6">
          <cell r="A6">
            <v>37625</v>
          </cell>
          <cell r="B6">
            <v>8890</v>
          </cell>
          <cell r="C6">
            <v>4995.29</v>
          </cell>
          <cell r="D6">
            <v>5108.3100000000004</v>
          </cell>
        </row>
        <row r="7">
          <cell r="A7">
            <v>37626</v>
          </cell>
          <cell r="B7">
            <v>8890</v>
          </cell>
          <cell r="C7">
            <v>4995.29</v>
          </cell>
          <cell r="D7">
            <v>5108.3100000000004</v>
          </cell>
        </row>
        <row r="8">
          <cell r="A8">
            <v>37627</v>
          </cell>
          <cell r="B8">
            <v>8920</v>
          </cell>
          <cell r="C8">
            <v>5009.47</v>
          </cell>
          <cell r="D8">
            <v>5112.92</v>
          </cell>
        </row>
        <row r="9">
          <cell r="A9">
            <v>37628</v>
          </cell>
          <cell r="B9">
            <v>8920</v>
          </cell>
          <cell r="C9">
            <v>5009.47</v>
          </cell>
          <cell r="D9">
            <v>5112.92</v>
          </cell>
        </row>
        <row r="10">
          <cell r="A10">
            <v>37629</v>
          </cell>
          <cell r="B10">
            <v>8920</v>
          </cell>
          <cell r="C10">
            <v>5009.47</v>
          </cell>
          <cell r="D10">
            <v>5112.92</v>
          </cell>
        </row>
        <row r="11">
          <cell r="A11">
            <v>37630</v>
          </cell>
          <cell r="B11">
            <v>8920</v>
          </cell>
          <cell r="C11">
            <v>5009.47</v>
          </cell>
          <cell r="D11">
            <v>5112.92</v>
          </cell>
        </row>
        <row r="12">
          <cell r="A12">
            <v>37631</v>
          </cell>
          <cell r="B12">
            <v>8920</v>
          </cell>
          <cell r="C12">
            <v>5009.47</v>
          </cell>
          <cell r="D12">
            <v>5112.92</v>
          </cell>
        </row>
        <row r="13">
          <cell r="A13">
            <v>37632</v>
          </cell>
          <cell r="B13">
            <v>8920</v>
          </cell>
          <cell r="C13">
            <v>5009.47</v>
          </cell>
          <cell r="D13">
            <v>5112.92</v>
          </cell>
        </row>
        <row r="14">
          <cell r="A14">
            <v>37633</v>
          </cell>
          <cell r="B14">
            <v>8920</v>
          </cell>
          <cell r="C14">
            <v>5009.47</v>
          </cell>
          <cell r="D14">
            <v>5112.92</v>
          </cell>
        </row>
        <row r="15">
          <cell r="A15">
            <v>37634</v>
          </cell>
          <cell r="B15">
            <v>8925</v>
          </cell>
          <cell r="C15">
            <v>5110.46</v>
          </cell>
          <cell r="D15">
            <v>5121.3599999999997</v>
          </cell>
        </row>
        <row r="16">
          <cell r="A16">
            <v>37635</v>
          </cell>
          <cell r="B16">
            <v>8925</v>
          </cell>
          <cell r="C16">
            <v>5110.46</v>
          </cell>
          <cell r="D16">
            <v>5121.3599999999997</v>
          </cell>
        </row>
        <row r="17">
          <cell r="A17">
            <v>37636</v>
          </cell>
          <cell r="B17">
            <v>8925</v>
          </cell>
          <cell r="C17">
            <v>5110.46</v>
          </cell>
          <cell r="D17">
            <v>5121.3599999999997</v>
          </cell>
        </row>
        <row r="18">
          <cell r="A18">
            <v>37637</v>
          </cell>
          <cell r="B18">
            <v>8925</v>
          </cell>
          <cell r="C18">
            <v>5110.46</v>
          </cell>
          <cell r="D18">
            <v>5121.3599999999997</v>
          </cell>
        </row>
        <row r="19">
          <cell r="A19">
            <v>37638</v>
          </cell>
          <cell r="B19">
            <v>8925</v>
          </cell>
          <cell r="C19">
            <v>5110.46</v>
          </cell>
          <cell r="D19">
            <v>5121.3599999999997</v>
          </cell>
        </row>
        <row r="20">
          <cell r="A20">
            <v>37639</v>
          </cell>
          <cell r="B20">
            <v>8925</v>
          </cell>
          <cell r="C20">
            <v>5110.46</v>
          </cell>
          <cell r="D20">
            <v>5121.3599999999997</v>
          </cell>
        </row>
        <row r="21">
          <cell r="A21">
            <v>37640</v>
          </cell>
          <cell r="B21">
            <v>8925</v>
          </cell>
          <cell r="C21">
            <v>5110.46</v>
          </cell>
          <cell r="D21">
            <v>5121.3599999999997</v>
          </cell>
        </row>
        <row r="22">
          <cell r="A22">
            <v>37641</v>
          </cell>
          <cell r="B22">
            <v>8860</v>
          </cell>
          <cell r="C22">
            <v>5176.8999999999996</v>
          </cell>
          <cell r="D22">
            <v>5102.51</v>
          </cell>
        </row>
        <row r="23">
          <cell r="A23">
            <v>37642</v>
          </cell>
          <cell r="B23">
            <v>8860</v>
          </cell>
          <cell r="C23">
            <v>5176.8999999999996</v>
          </cell>
          <cell r="D23">
            <v>5102.51</v>
          </cell>
        </row>
        <row r="24">
          <cell r="A24">
            <v>37643</v>
          </cell>
          <cell r="B24">
            <v>8860</v>
          </cell>
          <cell r="C24">
            <v>5176.8999999999996</v>
          </cell>
          <cell r="D24">
            <v>5102.51</v>
          </cell>
        </row>
        <row r="25">
          <cell r="A25">
            <v>37644</v>
          </cell>
          <cell r="B25">
            <v>8860</v>
          </cell>
          <cell r="C25">
            <v>5176.8999999999996</v>
          </cell>
          <cell r="D25">
            <v>5102.51</v>
          </cell>
        </row>
        <row r="26">
          <cell r="A26">
            <v>37645</v>
          </cell>
          <cell r="B26">
            <v>8860</v>
          </cell>
          <cell r="C26">
            <v>5176.8999999999996</v>
          </cell>
          <cell r="D26">
            <v>5102.51</v>
          </cell>
        </row>
        <row r="27">
          <cell r="A27">
            <v>37646</v>
          </cell>
          <cell r="B27">
            <v>8860</v>
          </cell>
          <cell r="C27">
            <v>5176.8999999999996</v>
          </cell>
          <cell r="D27">
            <v>5102.51</v>
          </cell>
        </row>
        <row r="28">
          <cell r="A28">
            <v>37647</v>
          </cell>
          <cell r="B28">
            <v>8860</v>
          </cell>
          <cell r="C28">
            <v>5176.8999999999996</v>
          </cell>
          <cell r="D28">
            <v>5102.51</v>
          </cell>
        </row>
        <row r="29">
          <cell r="A29">
            <v>37648</v>
          </cell>
          <cell r="B29">
            <v>8855</v>
          </cell>
          <cell r="C29">
            <v>5183.72</v>
          </cell>
          <cell r="D29">
            <v>5105.8100000000004</v>
          </cell>
        </row>
        <row r="30">
          <cell r="A30">
            <v>37649</v>
          </cell>
          <cell r="B30">
            <v>8855</v>
          </cell>
          <cell r="C30">
            <v>5183.72</v>
          </cell>
          <cell r="D30">
            <v>5105.8100000000004</v>
          </cell>
        </row>
        <row r="31">
          <cell r="A31">
            <v>37650</v>
          </cell>
          <cell r="B31">
            <v>8855</v>
          </cell>
          <cell r="C31">
            <v>5183.72</v>
          </cell>
          <cell r="D31">
            <v>5105.8100000000004</v>
          </cell>
        </row>
        <row r="32">
          <cell r="A32">
            <v>37651</v>
          </cell>
          <cell r="B32">
            <v>8855</v>
          </cell>
          <cell r="C32">
            <v>5183.72</v>
          </cell>
          <cell r="D32">
            <v>5105.8100000000004</v>
          </cell>
        </row>
        <row r="33">
          <cell r="A33">
            <v>37652</v>
          </cell>
          <cell r="B33">
            <v>8855</v>
          </cell>
          <cell r="C33">
            <v>5183.72</v>
          </cell>
          <cell r="D33">
            <v>5105.8100000000004</v>
          </cell>
        </row>
        <row r="34">
          <cell r="A34">
            <v>37653</v>
          </cell>
          <cell r="B34">
            <v>8855</v>
          </cell>
          <cell r="C34">
            <v>5183.72</v>
          </cell>
          <cell r="D34">
            <v>5105.8100000000004</v>
          </cell>
        </row>
        <row r="35">
          <cell r="A35">
            <v>37654</v>
          </cell>
          <cell r="B35">
            <v>8855</v>
          </cell>
          <cell r="C35">
            <v>5183.72</v>
          </cell>
          <cell r="D35">
            <v>5105.8100000000004</v>
          </cell>
        </row>
        <row r="36">
          <cell r="A36">
            <v>37655</v>
          </cell>
          <cell r="B36">
            <v>8855</v>
          </cell>
          <cell r="C36">
            <v>5210.28</v>
          </cell>
          <cell r="D36">
            <v>5193.76</v>
          </cell>
        </row>
        <row r="37">
          <cell r="A37">
            <v>37656</v>
          </cell>
          <cell r="B37">
            <v>8855</v>
          </cell>
          <cell r="C37">
            <v>5210.28</v>
          </cell>
          <cell r="D37">
            <v>5193.76</v>
          </cell>
        </row>
        <row r="38">
          <cell r="A38">
            <v>37657</v>
          </cell>
          <cell r="B38">
            <v>8855</v>
          </cell>
          <cell r="C38">
            <v>5210.28</v>
          </cell>
          <cell r="D38">
            <v>5193.76</v>
          </cell>
        </row>
        <row r="39">
          <cell r="A39">
            <v>37658</v>
          </cell>
          <cell r="B39">
            <v>8855</v>
          </cell>
          <cell r="C39">
            <v>5210.28</v>
          </cell>
          <cell r="D39">
            <v>5193.76</v>
          </cell>
        </row>
        <row r="40">
          <cell r="A40">
            <v>37659</v>
          </cell>
          <cell r="B40">
            <v>8855</v>
          </cell>
          <cell r="C40">
            <v>5210.28</v>
          </cell>
          <cell r="D40">
            <v>5193.76</v>
          </cell>
        </row>
        <row r="41">
          <cell r="A41">
            <v>37660</v>
          </cell>
          <cell r="B41">
            <v>8855</v>
          </cell>
          <cell r="C41">
            <v>5210.28</v>
          </cell>
          <cell r="D41">
            <v>5193.76</v>
          </cell>
        </row>
        <row r="42">
          <cell r="A42">
            <v>37661</v>
          </cell>
          <cell r="B42">
            <v>8855</v>
          </cell>
          <cell r="C42">
            <v>5210.28</v>
          </cell>
          <cell r="D42">
            <v>5193.76</v>
          </cell>
        </row>
        <row r="43">
          <cell r="A43">
            <v>37662</v>
          </cell>
          <cell r="B43">
            <v>8863</v>
          </cell>
          <cell r="C43">
            <v>5184.8599999999997</v>
          </cell>
          <cell r="D43">
            <v>5085.49</v>
          </cell>
        </row>
        <row r="44">
          <cell r="A44">
            <v>37663</v>
          </cell>
          <cell r="B44">
            <v>8863</v>
          </cell>
          <cell r="C44">
            <v>5184.8599999999997</v>
          </cell>
          <cell r="D44">
            <v>5085.49</v>
          </cell>
        </row>
        <row r="45">
          <cell r="A45">
            <v>37664</v>
          </cell>
          <cell r="B45">
            <v>8863</v>
          </cell>
          <cell r="C45">
            <v>5184.8599999999997</v>
          </cell>
          <cell r="D45">
            <v>5085.49</v>
          </cell>
        </row>
        <row r="46">
          <cell r="A46">
            <v>37665</v>
          </cell>
          <cell r="B46">
            <v>8863</v>
          </cell>
          <cell r="C46">
            <v>5184.8599999999997</v>
          </cell>
          <cell r="D46">
            <v>5085.49</v>
          </cell>
        </row>
        <row r="47">
          <cell r="A47">
            <v>37666</v>
          </cell>
          <cell r="B47">
            <v>8863</v>
          </cell>
          <cell r="C47">
            <v>5184.8599999999997</v>
          </cell>
          <cell r="D47">
            <v>5085.49</v>
          </cell>
        </row>
        <row r="48">
          <cell r="A48">
            <v>37667</v>
          </cell>
          <cell r="B48">
            <v>8863</v>
          </cell>
          <cell r="C48">
            <v>5184.8599999999997</v>
          </cell>
          <cell r="D48">
            <v>5085.49</v>
          </cell>
        </row>
        <row r="49">
          <cell r="A49">
            <v>37668</v>
          </cell>
          <cell r="B49">
            <v>8863</v>
          </cell>
          <cell r="C49">
            <v>5184.8599999999997</v>
          </cell>
          <cell r="D49">
            <v>5085.49</v>
          </cell>
        </row>
        <row r="50">
          <cell r="A50">
            <v>37669</v>
          </cell>
          <cell r="B50">
            <v>8865</v>
          </cell>
          <cell r="C50">
            <v>5207.3</v>
          </cell>
          <cell r="D50">
            <v>5041.59</v>
          </cell>
        </row>
        <row r="51">
          <cell r="A51">
            <v>37670</v>
          </cell>
          <cell r="B51">
            <v>8865</v>
          </cell>
          <cell r="C51">
            <v>5207.3</v>
          </cell>
          <cell r="D51">
            <v>5041.59</v>
          </cell>
        </row>
        <row r="52">
          <cell r="A52">
            <v>37671</v>
          </cell>
          <cell r="B52">
            <v>8865</v>
          </cell>
          <cell r="C52">
            <v>5207.3</v>
          </cell>
          <cell r="D52">
            <v>5041.59</v>
          </cell>
        </row>
        <row r="53">
          <cell r="A53">
            <v>37672</v>
          </cell>
          <cell r="B53">
            <v>8865</v>
          </cell>
          <cell r="C53">
            <v>5207.3</v>
          </cell>
          <cell r="D53">
            <v>5041.59</v>
          </cell>
        </row>
        <row r="54">
          <cell r="A54">
            <v>37673</v>
          </cell>
          <cell r="B54">
            <v>8865</v>
          </cell>
          <cell r="C54">
            <v>5207.3</v>
          </cell>
          <cell r="D54">
            <v>5041.59</v>
          </cell>
        </row>
        <row r="55">
          <cell r="A55">
            <v>37674</v>
          </cell>
          <cell r="B55">
            <v>8865</v>
          </cell>
          <cell r="C55">
            <v>5207.3</v>
          </cell>
          <cell r="D55">
            <v>5041.59</v>
          </cell>
        </row>
        <row r="56">
          <cell r="A56">
            <v>37675</v>
          </cell>
          <cell r="B56">
            <v>8865</v>
          </cell>
          <cell r="C56">
            <v>5207.3</v>
          </cell>
          <cell r="D56">
            <v>5041.59</v>
          </cell>
        </row>
        <row r="57">
          <cell r="A57">
            <v>37676</v>
          </cell>
          <cell r="B57">
            <v>8845</v>
          </cell>
          <cell r="C57">
            <v>5215.8999999999996</v>
          </cell>
          <cell r="D57">
            <v>5032.72</v>
          </cell>
        </row>
        <row r="58">
          <cell r="A58">
            <v>37677</v>
          </cell>
          <cell r="B58">
            <v>8845</v>
          </cell>
          <cell r="C58">
            <v>5215.8999999999996</v>
          </cell>
          <cell r="D58">
            <v>5032.72</v>
          </cell>
        </row>
        <row r="59">
          <cell r="A59">
            <v>37678</v>
          </cell>
          <cell r="B59">
            <v>8845</v>
          </cell>
          <cell r="C59">
            <v>5215.8999999999996</v>
          </cell>
          <cell r="D59">
            <v>5032.72</v>
          </cell>
        </row>
        <row r="60">
          <cell r="A60">
            <v>37679</v>
          </cell>
          <cell r="B60">
            <v>8845</v>
          </cell>
          <cell r="C60">
            <v>5215.8999999999996</v>
          </cell>
          <cell r="D60">
            <v>5032.72</v>
          </cell>
        </row>
        <row r="61">
          <cell r="A61">
            <v>37680</v>
          </cell>
          <cell r="B61">
            <v>8845</v>
          </cell>
          <cell r="C61">
            <v>5215.8999999999996</v>
          </cell>
          <cell r="D61">
            <v>5032.72</v>
          </cell>
        </row>
        <row r="62">
          <cell r="A62">
            <v>37681</v>
          </cell>
          <cell r="B62">
            <v>8845</v>
          </cell>
          <cell r="C62">
            <v>5215.8999999999996</v>
          </cell>
          <cell r="D62">
            <v>5032.72</v>
          </cell>
        </row>
        <row r="63">
          <cell r="A63">
            <v>37682</v>
          </cell>
          <cell r="B63">
            <v>8845</v>
          </cell>
          <cell r="C63">
            <v>5215.8999999999996</v>
          </cell>
          <cell r="D63">
            <v>5032.72</v>
          </cell>
        </row>
        <row r="64">
          <cell r="A64">
            <v>37683</v>
          </cell>
          <cell r="B64">
            <v>8888</v>
          </cell>
          <cell r="C64">
            <v>5376.35</v>
          </cell>
          <cell r="D64">
            <v>5411.87</v>
          </cell>
        </row>
        <row r="65">
          <cell r="A65">
            <v>37684</v>
          </cell>
          <cell r="B65">
            <v>8888</v>
          </cell>
          <cell r="C65">
            <v>5376.35</v>
          </cell>
          <cell r="D65">
            <v>5411.87</v>
          </cell>
        </row>
        <row r="66">
          <cell r="A66">
            <v>37685</v>
          </cell>
          <cell r="B66">
            <v>8888</v>
          </cell>
          <cell r="C66">
            <v>5376.35</v>
          </cell>
          <cell r="D66">
            <v>5411.87</v>
          </cell>
        </row>
        <row r="67">
          <cell r="A67">
            <v>37686</v>
          </cell>
          <cell r="B67">
            <v>8888</v>
          </cell>
          <cell r="C67">
            <v>5376.35</v>
          </cell>
          <cell r="D67">
            <v>5411.87</v>
          </cell>
        </row>
        <row r="68">
          <cell r="A68">
            <v>37687</v>
          </cell>
          <cell r="B68">
            <v>8888</v>
          </cell>
          <cell r="C68">
            <v>5376.35</v>
          </cell>
          <cell r="D68">
            <v>5411.87</v>
          </cell>
        </row>
        <row r="69">
          <cell r="A69">
            <v>37688</v>
          </cell>
          <cell r="B69">
            <v>8888</v>
          </cell>
          <cell r="C69">
            <v>5376.35</v>
          </cell>
          <cell r="D69">
            <v>5411.87</v>
          </cell>
        </row>
        <row r="70">
          <cell r="A70">
            <v>37689</v>
          </cell>
          <cell r="B70">
            <v>8888</v>
          </cell>
          <cell r="C70">
            <v>5376.35</v>
          </cell>
          <cell r="D70">
            <v>5411.87</v>
          </cell>
        </row>
        <row r="71">
          <cell r="A71">
            <v>37690</v>
          </cell>
          <cell r="B71">
            <v>8830</v>
          </cell>
          <cell r="C71">
            <v>5418.97</v>
          </cell>
          <cell r="D71">
            <v>5084.9399999999996</v>
          </cell>
        </row>
        <row r="72">
          <cell r="A72">
            <v>37691</v>
          </cell>
          <cell r="B72">
            <v>8830</v>
          </cell>
          <cell r="C72">
            <v>5418.97</v>
          </cell>
          <cell r="D72">
            <v>5084.9399999999996</v>
          </cell>
        </row>
        <row r="73">
          <cell r="A73">
            <v>37692</v>
          </cell>
          <cell r="B73">
            <v>8830</v>
          </cell>
          <cell r="C73">
            <v>5418.97</v>
          </cell>
          <cell r="D73">
            <v>5084.9399999999996</v>
          </cell>
        </row>
        <row r="74">
          <cell r="A74">
            <v>37693</v>
          </cell>
          <cell r="B74">
            <v>8830</v>
          </cell>
          <cell r="C74">
            <v>5418.97</v>
          </cell>
          <cell r="D74">
            <v>5084.9399999999996</v>
          </cell>
        </row>
        <row r="75">
          <cell r="A75">
            <v>37694</v>
          </cell>
          <cell r="B75">
            <v>8830</v>
          </cell>
          <cell r="C75">
            <v>5418.97</v>
          </cell>
          <cell r="D75">
            <v>5084.9399999999996</v>
          </cell>
        </row>
        <row r="76">
          <cell r="A76">
            <v>37695</v>
          </cell>
          <cell r="B76">
            <v>8830</v>
          </cell>
          <cell r="C76">
            <v>5418.97</v>
          </cell>
          <cell r="D76">
            <v>5084.9399999999996</v>
          </cell>
        </row>
        <row r="77">
          <cell r="A77">
            <v>37696</v>
          </cell>
          <cell r="B77">
            <v>8830</v>
          </cell>
          <cell r="C77">
            <v>5418.97</v>
          </cell>
          <cell r="D77">
            <v>5084.9399999999996</v>
          </cell>
        </row>
        <row r="78">
          <cell r="A78">
            <v>37697</v>
          </cell>
          <cell r="B78">
            <v>8883</v>
          </cell>
          <cell r="C78">
            <v>5278.28</v>
          </cell>
          <cell r="D78">
            <v>5066.45</v>
          </cell>
        </row>
        <row r="79">
          <cell r="A79">
            <v>37698</v>
          </cell>
          <cell r="B79">
            <v>8883</v>
          </cell>
          <cell r="C79">
            <v>5278.28</v>
          </cell>
          <cell r="D79">
            <v>5066.45</v>
          </cell>
        </row>
        <row r="80">
          <cell r="A80">
            <v>37699</v>
          </cell>
          <cell r="B80">
            <v>8883</v>
          </cell>
          <cell r="C80">
            <v>5278.28</v>
          </cell>
          <cell r="D80">
            <v>5066.45</v>
          </cell>
        </row>
        <row r="81">
          <cell r="A81">
            <v>37700</v>
          </cell>
          <cell r="B81">
            <v>8883</v>
          </cell>
          <cell r="C81">
            <v>5278.28</v>
          </cell>
          <cell r="D81">
            <v>5066.45</v>
          </cell>
        </row>
        <row r="82">
          <cell r="A82">
            <v>37701</v>
          </cell>
          <cell r="B82">
            <v>8883</v>
          </cell>
          <cell r="C82">
            <v>5278.28</v>
          </cell>
          <cell r="D82">
            <v>5066.45</v>
          </cell>
        </row>
        <row r="83">
          <cell r="A83">
            <v>37702</v>
          </cell>
          <cell r="B83">
            <v>8883</v>
          </cell>
          <cell r="C83">
            <v>5278.28</v>
          </cell>
          <cell r="D83">
            <v>5066.45</v>
          </cell>
        </row>
        <row r="84">
          <cell r="A84">
            <v>37703</v>
          </cell>
          <cell r="B84">
            <v>8883</v>
          </cell>
          <cell r="C84">
            <v>5278.28</v>
          </cell>
          <cell r="D84">
            <v>5066.45</v>
          </cell>
        </row>
        <row r="85">
          <cell r="A85">
            <v>37704</v>
          </cell>
          <cell r="B85">
            <v>8970</v>
          </cell>
          <cell r="C85">
            <v>5297.68</v>
          </cell>
          <cell r="D85">
            <v>5062.6499999999996</v>
          </cell>
        </row>
        <row r="86">
          <cell r="A86">
            <v>37705</v>
          </cell>
          <cell r="B86">
            <v>8970</v>
          </cell>
          <cell r="C86">
            <v>5297.68</v>
          </cell>
          <cell r="D86">
            <v>5062.6499999999996</v>
          </cell>
        </row>
        <row r="87">
          <cell r="A87">
            <v>37706</v>
          </cell>
          <cell r="B87">
            <v>8970</v>
          </cell>
          <cell r="C87">
            <v>5297.68</v>
          </cell>
          <cell r="D87">
            <v>5062.6499999999996</v>
          </cell>
        </row>
        <row r="88">
          <cell r="A88">
            <v>37707</v>
          </cell>
          <cell r="B88">
            <v>8970</v>
          </cell>
          <cell r="C88">
            <v>5297.68</v>
          </cell>
          <cell r="D88">
            <v>5062.6499999999996</v>
          </cell>
        </row>
        <row r="89">
          <cell r="A89">
            <v>37708</v>
          </cell>
          <cell r="B89">
            <v>8970</v>
          </cell>
          <cell r="C89">
            <v>5297.68</v>
          </cell>
          <cell r="D89">
            <v>5062.6499999999996</v>
          </cell>
        </row>
        <row r="90">
          <cell r="A90">
            <v>37709</v>
          </cell>
          <cell r="B90">
            <v>8970</v>
          </cell>
          <cell r="C90">
            <v>5297.68</v>
          </cell>
          <cell r="D90">
            <v>5062.6499999999996</v>
          </cell>
        </row>
        <row r="91">
          <cell r="A91">
            <v>37710</v>
          </cell>
          <cell r="B91">
            <v>8970</v>
          </cell>
          <cell r="C91">
            <v>5297.68</v>
          </cell>
          <cell r="D91">
            <v>5062.6499999999996</v>
          </cell>
        </row>
        <row r="92">
          <cell r="A92">
            <v>37711</v>
          </cell>
          <cell r="B92">
            <v>8900</v>
          </cell>
          <cell r="C92">
            <v>5296.39</v>
          </cell>
          <cell r="D92">
            <v>5026.54</v>
          </cell>
        </row>
        <row r="93">
          <cell r="A93">
            <v>37712</v>
          </cell>
          <cell r="B93">
            <v>8900</v>
          </cell>
          <cell r="C93">
            <v>5296.39</v>
          </cell>
          <cell r="D93">
            <v>5026.54</v>
          </cell>
        </row>
        <row r="94">
          <cell r="A94">
            <v>37713</v>
          </cell>
          <cell r="B94">
            <v>8900</v>
          </cell>
          <cell r="C94">
            <v>5296.39</v>
          </cell>
          <cell r="D94">
            <v>5026.54</v>
          </cell>
        </row>
        <row r="95">
          <cell r="A95">
            <v>37714</v>
          </cell>
          <cell r="B95">
            <v>8900</v>
          </cell>
          <cell r="C95">
            <v>5296.39</v>
          </cell>
          <cell r="D95">
            <v>5026.54</v>
          </cell>
        </row>
        <row r="96">
          <cell r="A96">
            <v>37715</v>
          </cell>
          <cell r="B96">
            <v>8900</v>
          </cell>
          <cell r="C96">
            <v>5296.39</v>
          </cell>
          <cell r="D96">
            <v>5026.54</v>
          </cell>
        </row>
        <row r="97">
          <cell r="A97">
            <v>37716</v>
          </cell>
          <cell r="B97">
            <v>8900</v>
          </cell>
          <cell r="C97">
            <v>5296.39</v>
          </cell>
          <cell r="D97">
            <v>5026.54</v>
          </cell>
        </row>
        <row r="98">
          <cell r="A98">
            <v>37717</v>
          </cell>
          <cell r="B98">
            <v>8900</v>
          </cell>
          <cell r="C98">
            <v>5296.39</v>
          </cell>
          <cell r="D98">
            <v>5026.54</v>
          </cell>
        </row>
        <row r="99">
          <cell r="A99">
            <v>37718</v>
          </cell>
          <cell r="B99">
            <v>8883</v>
          </cell>
          <cell r="C99">
            <v>5337.79</v>
          </cell>
          <cell r="D99">
            <v>4995.5</v>
          </cell>
        </row>
        <row r="100">
          <cell r="A100">
            <v>37719</v>
          </cell>
          <cell r="B100">
            <v>8883</v>
          </cell>
          <cell r="C100">
            <v>5337.79</v>
          </cell>
          <cell r="D100">
            <v>4995.5</v>
          </cell>
        </row>
        <row r="101">
          <cell r="A101">
            <v>37720</v>
          </cell>
          <cell r="B101">
            <v>8883</v>
          </cell>
          <cell r="C101">
            <v>5337.79</v>
          </cell>
          <cell r="D101">
            <v>4995.5</v>
          </cell>
        </row>
        <row r="102">
          <cell r="A102">
            <v>37721</v>
          </cell>
          <cell r="B102">
            <v>8883</v>
          </cell>
          <cell r="C102">
            <v>5337.79</v>
          </cell>
          <cell r="D102">
            <v>4995.5</v>
          </cell>
        </row>
        <row r="103">
          <cell r="A103">
            <v>37722</v>
          </cell>
          <cell r="B103">
            <v>8883</v>
          </cell>
          <cell r="C103">
            <v>5337.79</v>
          </cell>
          <cell r="D103">
            <v>4995.5</v>
          </cell>
        </row>
        <row r="104">
          <cell r="A104">
            <v>37723</v>
          </cell>
          <cell r="B104">
            <v>8883</v>
          </cell>
          <cell r="C104">
            <v>5337.79</v>
          </cell>
          <cell r="D104">
            <v>4995.5</v>
          </cell>
        </row>
        <row r="105">
          <cell r="A105">
            <v>37724</v>
          </cell>
          <cell r="B105">
            <v>8883</v>
          </cell>
          <cell r="C105">
            <v>5337.79</v>
          </cell>
          <cell r="D105">
            <v>4995.5</v>
          </cell>
        </row>
        <row r="106">
          <cell r="A106">
            <v>37725</v>
          </cell>
          <cell r="B106">
            <v>8853</v>
          </cell>
          <cell r="C106">
            <v>5298.52</v>
          </cell>
          <cell r="D106">
            <v>4963.5600000000004</v>
          </cell>
        </row>
        <row r="107">
          <cell r="A107">
            <v>37726</v>
          </cell>
          <cell r="B107">
            <v>8853</v>
          </cell>
          <cell r="C107">
            <v>5298.52</v>
          </cell>
          <cell r="D107">
            <v>4963.5600000000004</v>
          </cell>
        </row>
        <row r="108">
          <cell r="A108">
            <v>37727</v>
          </cell>
          <cell r="B108">
            <v>8853</v>
          </cell>
          <cell r="C108">
            <v>5298.52</v>
          </cell>
          <cell r="D108">
            <v>4963.5600000000004</v>
          </cell>
        </row>
        <row r="109">
          <cell r="A109">
            <v>37728</v>
          </cell>
          <cell r="B109">
            <v>8853</v>
          </cell>
          <cell r="C109">
            <v>5298.52</v>
          </cell>
          <cell r="D109">
            <v>4963.5600000000004</v>
          </cell>
        </row>
        <row r="110">
          <cell r="A110">
            <v>37729</v>
          </cell>
          <cell r="B110">
            <v>8853</v>
          </cell>
          <cell r="C110">
            <v>5298.52</v>
          </cell>
          <cell r="D110">
            <v>4963.5600000000004</v>
          </cell>
        </row>
        <row r="111">
          <cell r="A111">
            <v>37730</v>
          </cell>
          <cell r="B111">
            <v>8853</v>
          </cell>
          <cell r="C111">
            <v>5298.52</v>
          </cell>
          <cell r="D111">
            <v>4963.5600000000004</v>
          </cell>
        </row>
        <row r="112">
          <cell r="A112">
            <v>37731</v>
          </cell>
          <cell r="B112">
            <v>8853</v>
          </cell>
          <cell r="C112">
            <v>5298.52</v>
          </cell>
          <cell r="D112">
            <v>4963.5600000000004</v>
          </cell>
        </row>
        <row r="113">
          <cell r="A113">
            <v>37732</v>
          </cell>
          <cell r="B113">
            <v>8795</v>
          </cell>
          <cell r="C113">
            <v>5318.34</v>
          </cell>
          <cell r="D113">
            <v>4937.41</v>
          </cell>
        </row>
        <row r="114">
          <cell r="A114">
            <v>37733</v>
          </cell>
          <cell r="B114">
            <v>8795</v>
          </cell>
          <cell r="C114">
            <v>5318.34</v>
          </cell>
          <cell r="D114">
            <v>4937.41</v>
          </cell>
        </row>
        <row r="115">
          <cell r="A115">
            <v>37734</v>
          </cell>
          <cell r="B115">
            <v>8795</v>
          </cell>
          <cell r="C115">
            <v>5318.34</v>
          </cell>
          <cell r="D115">
            <v>4937.41</v>
          </cell>
        </row>
        <row r="116">
          <cell r="A116">
            <v>37735</v>
          </cell>
          <cell r="B116">
            <v>8795</v>
          </cell>
          <cell r="C116">
            <v>5318.34</v>
          </cell>
          <cell r="D116">
            <v>4937.41</v>
          </cell>
        </row>
        <row r="117">
          <cell r="A117">
            <v>37736</v>
          </cell>
          <cell r="B117">
            <v>8795</v>
          </cell>
          <cell r="C117">
            <v>5318.34</v>
          </cell>
          <cell r="D117">
            <v>4937.41</v>
          </cell>
        </row>
        <row r="118">
          <cell r="A118">
            <v>37737</v>
          </cell>
          <cell r="B118">
            <v>8795</v>
          </cell>
          <cell r="C118">
            <v>5318.34</v>
          </cell>
          <cell r="D118">
            <v>4937.41</v>
          </cell>
        </row>
        <row r="119">
          <cell r="A119">
            <v>37738</v>
          </cell>
          <cell r="B119">
            <v>8795</v>
          </cell>
          <cell r="C119">
            <v>5318.34</v>
          </cell>
          <cell r="D119">
            <v>4937.41</v>
          </cell>
        </row>
        <row r="120">
          <cell r="A120">
            <v>37739</v>
          </cell>
          <cell r="B120">
            <v>8675</v>
          </cell>
          <cell r="C120">
            <v>5329.05</v>
          </cell>
          <cell r="D120">
            <v>4870.04</v>
          </cell>
        </row>
        <row r="121">
          <cell r="A121">
            <v>37740</v>
          </cell>
          <cell r="B121">
            <v>8675</v>
          </cell>
          <cell r="C121">
            <v>5329.05</v>
          </cell>
          <cell r="D121">
            <v>4870.04</v>
          </cell>
        </row>
        <row r="122">
          <cell r="A122">
            <v>37741</v>
          </cell>
          <cell r="B122">
            <v>8675</v>
          </cell>
          <cell r="C122">
            <v>5329.05</v>
          </cell>
          <cell r="D122">
            <v>4870.04</v>
          </cell>
        </row>
        <row r="123">
          <cell r="A123">
            <v>37742</v>
          </cell>
          <cell r="B123">
            <v>8675</v>
          </cell>
          <cell r="C123">
            <v>5329.05</v>
          </cell>
          <cell r="D123">
            <v>4870.04</v>
          </cell>
        </row>
        <row r="124">
          <cell r="A124">
            <v>37743</v>
          </cell>
          <cell r="B124">
            <v>8675</v>
          </cell>
          <cell r="C124">
            <v>5329.05</v>
          </cell>
          <cell r="D124">
            <v>4870.04</v>
          </cell>
        </row>
        <row r="125">
          <cell r="A125">
            <v>37744</v>
          </cell>
          <cell r="B125">
            <v>8675</v>
          </cell>
          <cell r="C125">
            <v>5329.05</v>
          </cell>
          <cell r="D125">
            <v>4870.04</v>
          </cell>
        </row>
        <row r="126">
          <cell r="A126">
            <v>37745</v>
          </cell>
          <cell r="B126">
            <v>8675</v>
          </cell>
          <cell r="C126">
            <v>5329.05</v>
          </cell>
          <cell r="D126">
            <v>4870.04</v>
          </cell>
        </row>
        <row r="127">
          <cell r="A127">
            <v>37746</v>
          </cell>
          <cell r="B127">
            <v>8657</v>
          </cell>
          <cell r="C127">
            <v>5350.89</v>
          </cell>
          <cell r="D127">
            <v>4866.22</v>
          </cell>
        </row>
        <row r="128">
          <cell r="A128">
            <v>37747</v>
          </cell>
          <cell r="B128">
            <v>8657</v>
          </cell>
          <cell r="C128">
            <v>5350.89</v>
          </cell>
          <cell r="D128">
            <v>4866.22</v>
          </cell>
        </row>
        <row r="129">
          <cell r="A129">
            <v>37748</v>
          </cell>
          <cell r="B129">
            <v>8657</v>
          </cell>
          <cell r="C129">
            <v>5350.89</v>
          </cell>
          <cell r="D129">
            <v>4866.22</v>
          </cell>
        </row>
        <row r="130">
          <cell r="A130">
            <v>37749</v>
          </cell>
          <cell r="B130">
            <v>8657</v>
          </cell>
          <cell r="C130">
            <v>5350.89</v>
          </cell>
          <cell r="D130">
            <v>4866.22</v>
          </cell>
        </row>
        <row r="131">
          <cell r="A131">
            <v>37750</v>
          </cell>
          <cell r="B131">
            <v>8657</v>
          </cell>
          <cell r="C131">
            <v>5350.89</v>
          </cell>
          <cell r="D131">
            <v>4866.22</v>
          </cell>
        </row>
        <row r="132">
          <cell r="A132">
            <v>37751</v>
          </cell>
          <cell r="B132">
            <v>8657</v>
          </cell>
          <cell r="C132">
            <v>5350.89</v>
          </cell>
          <cell r="D132">
            <v>4866.22</v>
          </cell>
        </row>
        <row r="133">
          <cell r="A133">
            <v>37752</v>
          </cell>
          <cell r="B133">
            <v>8657</v>
          </cell>
          <cell r="C133">
            <v>5350.89</v>
          </cell>
          <cell r="D133">
            <v>4866.22</v>
          </cell>
        </row>
        <row r="134">
          <cell r="A134">
            <v>37753</v>
          </cell>
          <cell r="B134">
            <v>8525</v>
          </cell>
          <cell r="C134">
            <v>5409.97</v>
          </cell>
          <cell r="D134">
            <v>4836.6099999999997</v>
          </cell>
        </row>
        <row r="135">
          <cell r="A135">
            <v>37754</v>
          </cell>
          <cell r="B135">
            <v>8525</v>
          </cell>
          <cell r="C135">
            <v>5409.97</v>
          </cell>
          <cell r="D135">
            <v>4836.6099999999997</v>
          </cell>
        </row>
        <row r="136">
          <cell r="A136">
            <v>37755</v>
          </cell>
          <cell r="B136">
            <v>8525</v>
          </cell>
          <cell r="C136">
            <v>5409.97</v>
          </cell>
          <cell r="D136">
            <v>4836.6099999999997</v>
          </cell>
        </row>
        <row r="137">
          <cell r="A137">
            <v>37756</v>
          </cell>
          <cell r="B137">
            <v>8525</v>
          </cell>
          <cell r="C137">
            <v>5409.97</v>
          </cell>
          <cell r="D137">
            <v>4836.6099999999997</v>
          </cell>
        </row>
        <row r="138">
          <cell r="A138">
            <v>37757</v>
          </cell>
          <cell r="B138">
            <v>8525</v>
          </cell>
          <cell r="C138">
            <v>5409.97</v>
          </cell>
          <cell r="D138">
            <v>4836.6099999999997</v>
          </cell>
        </row>
        <row r="139">
          <cell r="A139">
            <v>37758</v>
          </cell>
          <cell r="B139">
            <v>8525</v>
          </cell>
          <cell r="C139">
            <v>5409.97</v>
          </cell>
          <cell r="D139">
            <v>4836.6099999999997</v>
          </cell>
        </row>
        <row r="140">
          <cell r="A140">
            <v>37759</v>
          </cell>
          <cell r="B140">
            <v>8525</v>
          </cell>
          <cell r="C140">
            <v>5409.97</v>
          </cell>
          <cell r="D140">
            <v>4836.6099999999997</v>
          </cell>
        </row>
        <row r="141">
          <cell r="A141">
            <v>37760</v>
          </cell>
          <cell r="B141">
            <v>8425</v>
          </cell>
          <cell r="C141">
            <v>5441.71</v>
          </cell>
          <cell r="D141">
            <v>4852.83</v>
          </cell>
        </row>
        <row r="142">
          <cell r="A142">
            <v>37761</v>
          </cell>
          <cell r="B142">
            <v>8425</v>
          </cell>
          <cell r="C142">
            <v>5441.71</v>
          </cell>
          <cell r="D142">
            <v>4852.83</v>
          </cell>
        </row>
        <row r="143">
          <cell r="A143">
            <v>37762</v>
          </cell>
          <cell r="B143">
            <v>8425</v>
          </cell>
          <cell r="C143">
            <v>5441.71</v>
          </cell>
          <cell r="D143">
            <v>4852.83</v>
          </cell>
        </row>
        <row r="144">
          <cell r="A144">
            <v>37763</v>
          </cell>
          <cell r="B144">
            <v>8425</v>
          </cell>
          <cell r="C144">
            <v>5441.71</v>
          </cell>
          <cell r="D144">
            <v>4852.83</v>
          </cell>
        </row>
        <row r="145">
          <cell r="A145">
            <v>37764</v>
          </cell>
          <cell r="B145">
            <v>8425</v>
          </cell>
          <cell r="C145">
            <v>5441.71</v>
          </cell>
          <cell r="D145">
            <v>4852.83</v>
          </cell>
        </row>
        <row r="146">
          <cell r="A146">
            <v>37765</v>
          </cell>
          <cell r="B146">
            <v>8425</v>
          </cell>
          <cell r="C146">
            <v>5441.71</v>
          </cell>
          <cell r="D146">
            <v>4852.83</v>
          </cell>
        </row>
        <row r="147">
          <cell r="A147">
            <v>37766</v>
          </cell>
          <cell r="B147">
            <v>8425</v>
          </cell>
          <cell r="C147">
            <v>5441.71</v>
          </cell>
          <cell r="D147">
            <v>4852.83</v>
          </cell>
        </row>
        <row r="148">
          <cell r="A148">
            <v>37767</v>
          </cell>
          <cell r="B148">
            <v>8310</v>
          </cell>
          <cell r="C148">
            <v>5438.06</v>
          </cell>
          <cell r="D148">
            <v>4807.08</v>
          </cell>
        </row>
        <row r="149">
          <cell r="A149">
            <v>37768</v>
          </cell>
          <cell r="B149">
            <v>8310</v>
          </cell>
          <cell r="C149">
            <v>5438.06</v>
          </cell>
          <cell r="D149">
            <v>4807.08</v>
          </cell>
        </row>
        <row r="150">
          <cell r="A150">
            <v>37769</v>
          </cell>
          <cell r="B150">
            <v>8310</v>
          </cell>
          <cell r="C150">
            <v>5438.06</v>
          </cell>
          <cell r="D150">
            <v>4807.08</v>
          </cell>
        </row>
        <row r="151">
          <cell r="A151">
            <v>37770</v>
          </cell>
          <cell r="B151">
            <v>8310</v>
          </cell>
          <cell r="C151">
            <v>5438.06</v>
          </cell>
          <cell r="D151">
            <v>4807.08</v>
          </cell>
        </row>
        <row r="152">
          <cell r="A152">
            <v>37771</v>
          </cell>
          <cell r="B152">
            <v>8310</v>
          </cell>
          <cell r="C152">
            <v>5438.06</v>
          </cell>
          <cell r="D152">
            <v>4807.08</v>
          </cell>
        </row>
        <row r="153">
          <cell r="A153">
            <v>37772</v>
          </cell>
          <cell r="B153">
            <v>8310</v>
          </cell>
          <cell r="C153">
            <v>5438.06</v>
          </cell>
          <cell r="D153">
            <v>4807.08</v>
          </cell>
        </row>
        <row r="154">
          <cell r="A154">
            <v>37773</v>
          </cell>
          <cell r="B154">
            <v>8310</v>
          </cell>
          <cell r="C154">
            <v>5438.06</v>
          </cell>
          <cell r="D154">
            <v>4807.08</v>
          </cell>
        </row>
        <row r="155">
          <cell r="A155">
            <v>37774</v>
          </cell>
          <cell r="B155">
            <v>8175</v>
          </cell>
          <cell r="C155">
            <v>5301.49</v>
          </cell>
          <cell r="D155">
            <v>4710.46</v>
          </cell>
        </row>
        <row r="156">
          <cell r="A156">
            <v>37775</v>
          </cell>
          <cell r="B156">
            <v>8175</v>
          </cell>
          <cell r="C156">
            <v>5301.49</v>
          </cell>
          <cell r="D156">
            <v>4710.46</v>
          </cell>
        </row>
        <row r="157">
          <cell r="A157">
            <v>37776</v>
          </cell>
          <cell r="B157">
            <v>8175</v>
          </cell>
          <cell r="C157">
            <v>5301.49</v>
          </cell>
          <cell r="D157">
            <v>4710.46</v>
          </cell>
        </row>
        <row r="158">
          <cell r="A158">
            <v>37777</v>
          </cell>
          <cell r="B158">
            <v>8175</v>
          </cell>
          <cell r="C158">
            <v>5301.49</v>
          </cell>
          <cell r="D158">
            <v>4710.46</v>
          </cell>
        </row>
        <row r="159">
          <cell r="A159">
            <v>37778</v>
          </cell>
          <cell r="B159">
            <v>8175</v>
          </cell>
          <cell r="C159">
            <v>5301.49</v>
          </cell>
          <cell r="D159">
            <v>4710.46</v>
          </cell>
        </row>
        <row r="160">
          <cell r="A160">
            <v>37779</v>
          </cell>
          <cell r="B160">
            <v>8175</v>
          </cell>
          <cell r="C160">
            <v>5301.49</v>
          </cell>
          <cell r="D160">
            <v>4710.46</v>
          </cell>
        </row>
        <row r="161">
          <cell r="A161">
            <v>37780</v>
          </cell>
          <cell r="B161">
            <v>8175</v>
          </cell>
          <cell r="C161">
            <v>5301.49</v>
          </cell>
          <cell r="D161">
            <v>4710.46</v>
          </cell>
        </row>
        <row r="162">
          <cell r="A162">
            <v>37781</v>
          </cell>
          <cell r="B162">
            <v>8170</v>
          </cell>
          <cell r="C162">
            <v>5374.23</v>
          </cell>
          <cell r="D162">
            <v>4726.09</v>
          </cell>
        </row>
        <row r="163">
          <cell r="A163">
            <v>37782</v>
          </cell>
          <cell r="B163">
            <v>8170</v>
          </cell>
          <cell r="C163">
            <v>5374.23</v>
          </cell>
          <cell r="D163">
            <v>4726.09</v>
          </cell>
        </row>
        <row r="164">
          <cell r="A164">
            <v>37783</v>
          </cell>
          <cell r="B164">
            <v>8170</v>
          </cell>
          <cell r="C164">
            <v>5374.23</v>
          </cell>
          <cell r="D164">
            <v>4726.09</v>
          </cell>
        </row>
        <row r="165">
          <cell r="A165">
            <v>37784</v>
          </cell>
          <cell r="B165">
            <v>8170</v>
          </cell>
          <cell r="C165">
            <v>5374.23</v>
          </cell>
          <cell r="D165">
            <v>4726.09</v>
          </cell>
        </row>
        <row r="166">
          <cell r="A166">
            <v>37785</v>
          </cell>
          <cell r="B166">
            <v>8170</v>
          </cell>
          <cell r="C166">
            <v>5374.23</v>
          </cell>
          <cell r="D166">
            <v>4726.09</v>
          </cell>
        </row>
        <row r="167">
          <cell r="A167">
            <v>37786</v>
          </cell>
          <cell r="B167">
            <v>8170</v>
          </cell>
          <cell r="C167">
            <v>5374.23</v>
          </cell>
          <cell r="D167">
            <v>4726.09</v>
          </cell>
        </row>
        <row r="168">
          <cell r="A168">
            <v>37787</v>
          </cell>
          <cell r="B168">
            <v>8170</v>
          </cell>
          <cell r="C168">
            <v>5374.23</v>
          </cell>
          <cell r="D168">
            <v>4726.09</v>
          </cell>
        </row>
        <row r="169">
          <cell r="A169">
            <v>37788</v>
          </cell>
          <cell r="B169">
            <v>8195</v>
          </cell>
          <cell r="C169">
            <v>5374.28</v>
          </cell>
          <cell r="D169">
            <v>4712.21</v>
          </cell>
        </row>
        <row r="170">
          <cell r="A170">
            <v>37789</v>
          </cell>
          <cell r="B170">
            <v>8195</v>
          </cell>
          <cell r="C170">
            <v>5374.28</v>
          </cell>
          <cell r="D170">
            <v>4712.21</v>
          </cell>
        </row>
        <row r="171">
          <cell r="A171">
            <v>37790</v>
          </cell>
          <cell r="B171">
            <v>8195</v>
          </cell>
          <cell r="C171">
            <v>5374.28</v>
          </cell>
          <cell r="D171">
            <v>4712.21</v>
          </cell>
        </row>
        <row r="172">
          <cell r="A172">
            <v>37791</v>
          </cell>
          <cell r="B172">
            <v>8195</v>
          </cell>
          <cell r="C172">
            <v>5374.28</v>
          </cell>
          <cell r="D172">
            <v>4712.21</v>
          </cell>
        </row>
        <row r="173">
          <cell r="A173">
            <v>37792</v>
          </cell>
          <cell r="B173">
            <v>8195</v>
          </cell>
          <cell r="C173">
            <v>5374.28</v>
          </cell>
          <cell r="D173">
            <v>4712.21</v>
          </cell>
        </row>
        <row r="174">
          <cell r="A174">
            <v>37793</v>
          </cell>
          <cell r="B174">
            <v>8195</v>
          </cell>
          <cell r="C174">
            <v>5374.28</v>
          </cell>
          <cell r="D174">
            <v>4712.21</v>
          </cell>
        </row>
        <row r="175">
          <cell r="A175">
            <v>37794</v>
          </cell>
          <cell r="B175">
            <v>8195</v>
          </cell>
          <cell r="C175">
            <v>5374.28</v>
          </cell>
          <cell r="D175">
            <v>4712.21</v>
          </cell>
        </row>
        <row r="176">
          <cell r="A176">
            <v>37795</v>
          </cell>
          <cell r="B176">
            <v>8195</v>
          </cell>
          <cell r="C176">
            <v>5470.16</v>
          </cell>
          <cell r="D176">
            <v>4729.6099999999997</v>
          </cell>
        </row>
        <row r="177">
          <cell r="A177">
            <v>37796</v>
          </cell>
          <cell r="B177">
            <v>8195</v>
          </cell>
          <cell r="C177">
            <v>5470.16</v>
          </cell>
          <cell r="D177">
            <v>4729.6099999999997</v>
          </cell>
        </row>
        <row r="178">
          <cell r="A178">
            <v>37797</v>
          </cell>
          <cell r="B178">
            <v>8195</v>
          </cell>
          <cell r="C178">
            <v>5470.16</v>
          </cell>
          <cell r="D178">
            <v>4729.6099999999997</v>
          </cell>
        </row>
        <row r="179">
          <cell r="A179">
            <v>37798</v>
          </cell>
          <cell r="B179">
            <v>8195</v>
          </cell>
          <cell r="C179">
            <v>5470.16</v>
          </cell>
          <cell r="D179">
            <v>4729.6099999999997</v>
          </cell>
        </row>
        <row r="180">
          <cell r="A180">
            <v>37799</v>
          </cell>
          <cell r="B180">
            <v>8195</v>
          </cell>
          <cell r="C180">
            <v>5470.16</v>
          </cell>
          <cell r="D180">
            <v>4729.6099999999997</v>
          </cell>
        </row>
        <row r="181">
          <cell r="A181">
            <v>37800</v>
          </cell>
          <cell r="B181">
            <v>8195</v>
          </cell>
          <cell r="C181">
            <v>5470.16</v>
          </cell>
          <cell r="D181">
            <v>4729.6099999999997</v>
          </cell>
        </row>
        <row r="182">
          <cell r="A182">
            <v>37801</v>
          </cell>
          <cell r="B182">
            <v>8195</v>
          </cell>
          <cell r="C182">
            <v>5470.16</v>
          </cell>
          <cell r="D182">
            <v>4729.6099999999997</v>
          </cell>
        </row>
        <row r="183">
          <cell r="A183">
            <v>37802</v>
          </cell>
          <cell r="B183">
            <v>8228</v>
          </cell>
          <cell r="C183">
            <v>5460.1</v>
          </cell>
          <cell r="D183">
            <v>4686.9799999999996</v>
          </cell>
        </row>
        <row r="184">
          <cell r="A184">
            <v>37803</v>
          </cell>
          <cell r="B184">
            <v>8228</v>
          </cell>
          <cell r="C184">
            <v>5460.1</v>
          </cell>
          <cell r="D184">
            <v>4686.9799999999996</v>
          </cell>
        </row>
        <row r="185">
          <cell r="A185">
            <v>37804</v>
          </cell>
          <cell r="B185">
            <v>8228</v>
          </cell>
          <cell r="C185">
            <v>5460.1</v>
          </cell>
          <cell r="D185">
            <v>4686.9799999999996</v>
          </cell>
        </row>
        <row r="186">
          <cell r="A186">
            <v>37805</v>
          </cell>
          <cell r="B186">
            <v>8228</v>
          </cell>
          <cell r="C186">
            <v>5460.1</v>
          </cell>
          <cell r="D186">
            <v>4686.9799999999996</v>
          </cell>
        </row>
        <row r="187">
          <cell r="A187">
            <v>37806</v>
          </cell>
          <cell r="B187">
            <v>8228</v>
          </cell>
          <cell r="C187">
            <v>5460.1</v>
          </cell>
          <cell r="D187">
            <v>4686.9799999999996</v>
          </cell>
        </row>
        <row r="188">
          <cell r="A188">
            <v>37807</v>
          </cell>
          <cell r="B188">
            <v>8228</v>
          </cell>
          <cell r="C188">
            <v>5460.1</v>
          </cell>
          <cell r="D188">
            <v>4686.9799999999996</v>
          </cell>
        </row>
        <row r="189">
          <cell r="A189">
            <v>37808</v>
          </cell>
          <cell r="B189">
            <v>8228</v>
          </cell>
          <cell r="C189">
            <v>5460.1</v>
          </cell>
          <cell r="D189">
            <v>4686.9799999999996</v>
          </cell>
        </row>
        <row r="190">
          <cell r="A190">
            <v>37809</v>
          </cell>
          <cell r="B190">
            <v>8207</v>
          </cell>
          <cell r="C190">
            <v>5528.24</v>
          </cell>
          <cell r="D190">
            <v>4660.42</v>
          </cell>
        </row>
        <row r="191">
          <cell r="A191">
            <v>37810</v>
          </cell>
          <cell r="B191">
            <v>8207</v>
          </cell>
          <cell r="C191">
            <v>5528.24</v>
          </cell>
          <cell r="D191">
            <v>4660.42</v>
          </cell>
        </row>
        <row r="192">
          <cell r="A192">
            <v>37811</v>
          </cell>
          <cell r="B192">
            <v>8207</v>
          </cell>
          <cell r="C192">
            <v>5528.24</v>
          </cell>
          <cell r="D192">
            <v>4660.42</v>
          </cell>
        </row>
        <row r="193">
          <cell r="A193">
            <v>37812</v>
          </cell>
          <cell r="B193">
            <v>8207</v>
          </cell>
          <cell r="C193">
            <v>5528.24</v>
          </cell>
          <cell r="D193">
            <v>4660.42</v>
          </cell>
        </row>
        <row r="194">
          <cell r="A194">
            <v>37813</v>
          </cell>
          <cell r="B194">
            <v>8207</v>
          </cell>
          <cell r="C194">
            <v>5528.24</v>
          </cell>
          <cell r="D194">
            <v>4660.42</v>
          </cell>
        </row>
        <row r="195">
          <cell r="A195">
            <v>37814</v>
          </cell>
          <cell r="B195">
            <v>8207</v>
          </cell>
          <cell r="C195">
            <v>5528.24</v>
          </cell>
          <cell r="D195">
            <v>4660.42</v>
          </cell>
        </row>
        <row r="196">
          <cell r="A196">
            <v>37815</v>
          </cell>
          <cell r="B196">
            <v>8207</v>
          </cell>
          <cell r="C196">
            <v>5528.24</v>
          </cell>
          <cell r="D196">
            <v>4660.42</v>
          </cell>
        </row>
        <row r="197">
          <cell r="A197">
            <v>37816</v>
          </cell>
          <cell r="B197">
            <v>8177</v>
          </cell>
          <cell r="C197">
            <v>5369.02</v>
          </cell>
          <cell r="D197">
            <v>4652.8999999999996</v>
          </cell>
        </row>
        <row r="198">
          <cell r="A198">
            <v>37817</v>
          </cell>
          <cell r="B198">
            <v>8177</v>
          </cell>
          <cell r="C198">
            <v>5369.02</v>
          </cell>
          <cell r="D198">
            <v>4652.8999999999996</v>
          </cell>
        </row>
        <row r="199">
          <cell r="A199">
            <v>37818</v>
          </cell>
          <cell r="B199">
            <v>8177</v>
          </cell>
          <cell r="C199">
            <v>5369.02</v>
          </cell>
          <cell r="D199">
            <v>4652.8999999999996</v>
          </cell>
        </row>
        <row r="200">
          <cell r="A200">
            <v>37819</v>
          </cell>
          <cell r="B200">
            <v>8177</v>
          </cell>
          <cell r="C200">
            <v>5369.02</v>
          </cell>
          <cell r="D200">
            <v>4652.8999999999996</v>
          </cell>
        </row>
        <row r="201">
          <cell r="A201">
            <v>37820</v>
          </cell>
          <cell r="B201">
            <v>8177</v>
          </cell>
          <cell r="C201">
            <v>5369.02</v>
          </cell>
          <cell r="D201">
            <v>4652.8999999999996</v>
          </cell>
        </row>
        <row r="202">
          <cell r="A202">
            <v>37821</v>
          </cell>
          <cell r="B202">
            <v>8177</v>
          </cell>
          <cell r="C202">
            <v>5369.02</v>
          </cell>
          <cell r="D202">
            <v>4652.8999999999996</v>
          </cell>
        </row>
        <row r="203">
          <cell r="A203">
            <v>37822</v>
          </cell>
          <cell r="B203">
            <v>8177</v>
          </cell>
          <cell r="C203">
            <v>5369.02</v>
          </cell>
          <cell r="D203">
            <v>4652.8999999999996</v>
          </cell>
        </row>
        <row r="204">
          <cell r="A204">
            <v>37823</v>
          </cell>
          <cell r="B204">
            <v>8223</v>
          </cell>
          <cell r="C204">
            <v>5321.93</v>
          </cell>
          <cell r="D204">
            <v>4666.0600000000004</v>
          </cell>
        </row>
        <row r="205">
          <cell r="A205">
            <v>37824</v>
          </cell>
          <cell r="B205">
            <v>8223</v>
          </cell>
          <cell r="C205">
            <v>5321.93</v>
          </cell>
          <cell r="D205">
            <v>4666.0600000000004</v>
          </cell>
        </row>
        <row r="206">
          <cell r="A206">
            <v>37825</v>
          </cell>
          <cell r="B206">
            <v>8223</v>
          </cell>
          <cell r="C206">
            <v>5321.93</v>
          </cell>
          <cell r="D206">
            <v>4666.0600000000004</v>
          </cell>
        </row>
        <row r="207">
          <cell r="A207">
            <v>37826</v>
          </cell>
          <cell r="B207">
            <v>8223</v>
          </cell>
          <cell r="C207">
            <v>5321.93</v>
          </cell>
          <cell r="D207">
            <v>4666.0600000000004</v>
          </cell>
        </row>
        <row r="208">
          <cell r="A208">
            <v>37827</v>
          </cell>
          <cell r="B208">
            <v>8223</v>
          </cell>
          <cell r="C208">
            <v>5321.93</v>
          </cell>
          <cell r="D208">
            <v>4666.0600000000004</v>
          </cell>
        </row>
        <row r="209">
          <cell r="A209">
            <v>37828</v>
          </cell>
          <cell r="B209">
            <v>8223</v>
          </cell>
          <cell r="C209">
            <v>5321.93</v>
          </cell>
          <cell r="D209">
            <v>4666.0600000000004</v>
          </cell>
        </row>
        <row r="210">
          <cell r="A210">
            <v>37829</v>
          </cell>
          <cell r="B210">
            <v>8223</v>
          </cell>
          <cell r="C210">
            <v>5321.93</v>
          </cell>
          <cell r="D210">
            <v>4666.0600000000004</v>
          </cell>
        </row>
        <row r="211">
          <cell r="A211">
            <v>37830</v>
          </cell>
          <cell r="B211">
            <v>8310</v>
          </cell>
          <cell r="C211">
            <v>5409.81</v>
          </cell>
          <cell r="D211">
            <v>4723.47</v>
          </cell>
        </row>
        <row r="212">
          <cell r="A212">
            <v>37831</v>
          </cell>
          <cell r="B212">
            <v>8310</v>
          </cell>
          <cell r="C212">
            <v>5409.81</v>
          </cell>
          <cell r="D212">
            <v>4723.47</v>
          </cell>
        </row>
        <row r="213">
          <cell r="A213">
            <v>37832</v>
          </cell>
          <cell r="B213">
            <v>8310</v>
          </cell>
          <cell r="C213">
            <v>5409.81</v>
          </cell>
          <cell r="D213">
            <v>4723.47</v>
          </cell>
        </row>
        <row r="214">
          <cell r="A214">
            <v>37833</v>
          </cell>
          <cell r="B214">
            <v>8310</v>
          </cell>
          <cell r="C214">
            <v>5409.81</v>
          </cell>
          <cell r="D214">
            <v>4723.47</v>
          </cell>
        </row>
        <row r="215">
          <cell r="A215">
            <v>37834</v>
          </cell>
          <cell r="B215">
            <v>8310</v>
          </cell>
          <cell r="C215">
            <v>5409.81</v>
          </cell>
          <cell r="D215">
            <v>4723.47</v>
          </cell>
        </row>
        <row r="216">
          <cell r="A216">
            <v>37835</v>
          </cell>
          <cell r="B216">
            <v>8310</v>
          </cell>
          <cell r="C216">
            <v>5409.81</v>
          </cell>
          <cell r="D216">
            <v>4723.47</v>
          </cell>
        </row>
        <row r="217">
          <cell r="A217">
            <v>37836</v>
          </cell>
          <cell r="B217">
            <v>8310</v>
          </cell>
          <cell r="C217">
            <v>5409.81</v>
          </cell>
          <cell r="D217">
            <v>4723.47</v>
          </cell>
        </row>
        <row r="218">
          <cell r="A218">
            <v>37837</v>
          </cell>
          <cell r="B218">
            <v>8466</v>
          </cell>
          <cell r="C218">
            <v>8489.35</v>
          </cell>
          <cell r="D218">
            <v>4808.8599999999997</v>
          </cell>
        </row>
        <row r="219">
          <cell r="A219">
            <v>37838</v>
          </cell>
          <cell r="B219">
            <v>8466</v>
          </cell>
          <cell r="C219">
            <v>8489.35</v>
          </cell>
          <cell r="D219">
            <v>4808.8599999999997</v>
          </cell>
        </row>
        <row r="220">
          <cell r="A220">
            <v>37839</v>
          </cell>
          <cell r="B220">
            <v>8466</v>
          </cell>
          <cell r="C220">
            <v>8489.35</v>
          </cell>
          <cell r="D220">
            <v>4808.8599999999997</v>
          </cell>
        </row>
        <row r="221">
          <cell r="A221">
            <v>37840</v>
          </cell>
          <cell r="B221">
            <v>8466</v>
          </cell>
          <cell r="C221">
            <v>8489.35</v>
          </cell>
          <cell r="D221">
            <v>4808.8599999999997</v>
          </cell>
        </row>
        <row r="222">
          <cell r="A222">
            <v>37841</v>
          </cell>
          <cell r="B222">
            <v>8466</v>
          </cell>
          <cell r="C222">
            <v>8489.35</v>
          </cell>
          <cell r="D222">
            <v>4808.8599999999997</v>
          </cell>
        </row>
        <row r="223">
          <cell r="A223">
            <v>37842</v>
          </cell>
          <cell r="B223">
            <v>8466</v>
          </cell>
          <cell r="C223">
            <v>8489.35</v>
          </cell>
          <cell r="D223">
            <v>4808.8599999999997</v>
          </cell>
        </row>
        <row r="224">
          <cell r="A224">
            <v>37843</v>
          </cell>
          <cell r="B224">
            <v>8466</v>
          </cell>
          <cell r="C224">
            <v>8489.35</v>
          </cell>
          <cell r="D224">
            <v>4808.8599999999997</v>
          </cell>
        </row>
        <row r="225">
          <cell r="A225">
            <v>37844</v>
          </cell>
          <cell r="B225">
            <v>8493</v>
          </cell>
          <cell r="C225">
            <v>5490.72</v>
          </cell>
          <cell r="D225">
            <v>4813.53</v>
          </cell>
        </row>
        <row r="226">
          <cell r="A226">
            <v>37845</v>
          </cell>
          <cell r="B226">
            <v>8493</v>
          </cell>
          <cell r="C226">
            <v>5490.72</v>
          </cell>
          <cell r="D226">
            <v>4813.53</v>
          </cell>
        </row>
        <row r="227">
          <cell r="A227">
            <v>37846</v>
          </cell>
          <cell r="B227">
            <v>8493</v>
          </cell>
          <cell r="C227">
            <v>5490.72</v>
          </cell>
          <cell r="D227">
            <v>4813.53</v>
          </cell>
        </row>
        <row r="228">
          <cell r="A228">
            <v>37847</v>
          </cell>
          <cell r="B228">
            <v>8493</v>
          </cell>
          <cell r="C228">
            <v>5490.72</v>
          </cell>
          <cell r="D228">
            <v>4813.53</v>
          </cell>
        </row>
        <row r="229">
          <cell r="A229">
            <v>37848</v>
          </cell>
          <cell r="B229">
            <v>8493</v>
          </cell>
          <cell r="C229">
            <v>5490.72</v>
          </cell>
          <cell r="D229">
            <v>4813.53</v>
          </cell>
        </row>
        <row r="230">
          <cell r="A230">
            <v>37849</v>
          </cell>
          <cell r="B230">
            <v>8493</v>
          </cell>
          <cell r="C230">
            <v>5490.72</v>
          </cell>
          <cell r="D230">
            <v>4813.53</v>
          </cell>
        </row>
        <row r="231">
          <cell r="A231">
            <v>37850</v>
          </cell>
          <cell r="B231">
            <v>8493</v>
          </cell>
          <cell r="C231">
            <v>5490.72</v>
          </cell>
          <cell r="D231">
            <v>4813.53</v>
          </cell>
        </row>
        <row r="232">
          <cell r="A232">
            <v>37851</v>
          </cell>
          <cell r="B232">
            <v>8535</v>
          </cell>
          <cell r="C232">
            <v>5602.37</v>
          </cell>
          <cell r="D232">
            <v>4866.58</v>
          </cell>
        </row>
        <row r="233">
          <cell r="A233">
            <v>37852</v>
          </cell>
          <cell r="B233">
            <v>8535</v>
          </cell>
          <cell r="C233">
            <v>5602.37</v>
          </cell>
          <cell r="D233">
            <v>4866.58</v>
          </cell>
        </row>
        <row r="234">
          <cell r="A234">
            <v>37853</v>
          </cell>
          <cell r="B234">
            <v>8535</v>
          </cell>
          <cell r="C234">
            <v>5602.37</v>
          </cell>
          <cell r="D234">
            <v>4866.58</v>
          </cell>
        </row>
        <row r="235">
          <cell r="A235">
            <v>37854</v>
          </cell>
          <cell r="B235">
            <v>8535</v>
          </cell>
          <cell r="C235">
            <v>5602.37</v>
          </cell>
          <cell r="D235">
            <v>4866.58</v>
          </cell>
        </row>
        <row r="236">
          <cell r="A236">
            <v>37855</v>
          </cell>
          <cell r="B236">
            <v>8535</v>
          </cell>
          <cell r="C236">
            <v>5602.37</v>
          </cell>
          <cell r="D236">
            <v>4866.58</v>
          </cell>
        </row>
        <row r="237">
          <cell r="A237">
            <v>37856</v>
          </cell>
          <cell r="B237">
            <v>8535</v>
          </cell>
          <cell r="C237">
            <v>5602.37</v>
          </cell>
          <cell r="D237">
            <v>4866.58</v>
          </cell>
        </row>
        <row r="238">
          <cell r="A238">
            <v>37857</v>
          </cell>
          <cell r="B238">
            <v>8535</v>
          </cell>
          <cell r="C238">
            <v>5602.37</v>
          </cell>
          <cell r="D238">
            <v>4866.58</v>
          </cell>
        </row>
        <row r="239">
          <cell r="A239">
            <v>37858</v>
          </cell>
          <cell r="B239">
            <v>8390</v>
          </cell>
          <cell r="C239">
            <v>5467.76</v>
          </cell>
          <cell r="D239">
            <v>4794.01</v>
          </cell>
        </row>
        <row r="240">
          <cell r="A240">
            <v>37859</v>
          </cell>
          <cell r="B240">
            <v>8390</v>
          </cell>
          <cell r="C240">
            <v>5467.76</v>
          </cell>
          <cell r="D240">
            <v>4794.01</v>
          </cell>
        </row>
        <row r="241">
          <cell r="A241">
            <v>37860</v>
          </cell>
          <cell r="B241">
            <v>8390</v>
          </cell>
          <cell r="C241">
            <v>5467.76</v>
          </cell>
          <cell r="D241">
            <v>4794.01</v>
          </cell>
        </row>
        <row r="242">
          <cell r="A242">
            <v>37861</v>
          </cell>
          <cell r="B242">
            <v>8390</v>
          </cell>
          <cell r="C242">
            <v>5467.76</v>
          </cell>
          <cell r="D242">
            <v>4794.01</v>
          </cell>
        </row>
        <row r="243">
          <cell r="A243">
            <v>37862</v>
          </cell>
          <cell r="B243">
            <v>8390</v>
          </cell>
          <cell r="C243">
            <v>5467.76</v>
          </cell>
          <cell r="D243">
            <v>4794.01</v>
          </cell>
        </row>
        <row r="244">
          <cell r="A244">
            <v>37863</v>
          </cell>
          <cell r="B244">
            <v>8390</v>
          </cell>
          <cell r="C244">
            <v>5467.76</v>
          </cell>
          <cell r="D244">
            <v>4794.01</v>
          </cell>
        </row>
        <row r="245">
          <cell r="A245">
            <v>37864</v>
          </cell>
          <cell r="B245">
            <v>8390</v>
          </cell>
          <cell r="C245">
            <v>5467.76</v>
          </cell>
          <cell r="D245">
            <v>4794.01</v>
          </cell>
        </row>
        <row r="246">
          <cell r="A246">
            <v>37865</v>
          </cell>
          <cell r="B246">
            <v>8440</v>
          </cell>
          <cell r="C246">
            <v>5396.54</v>
          </cell>
          <cell r="D246">
            <v>4803.6400000000003</v>
          </cell>
        </row>
        <row r="247">
          <cell r="A247">
            <v>37866</v>
          </cell>
          <cell r="B247">
            <v>8440</v>
          </cell>
          <cell r="C247">
            <v>5396.54</v>
          </cell>
          <cell r="D247">
            <v>4803.6400000000003</v>
          </cell>
        </row>
        <row r="248">
          <cell r="A248">
            <v>37867</v>
          </cell>
          <cell r="B248">
            <v>8440</v>
          </cell>
          <cell r="C248">
            <v>5396.54</v>
          </cell>
          <cell r="D248">
            <v>4803.6400000000003</v>
          </cell>
        </row>
        <row r="249">
          <cell r="A249">
            <v>37868</v>
          </cell>
          <cell r="B249">
            <v>8440</v>
          </cell>
          <cell r="C249">
            <v>5396.54</v>
          </cell>
          <cell r="D249">
            <v>4803.6400000000003</v>
          </cell>
        </row>
        <row r="250">
          <cell r="A250">
            <v>37869</v>
          </cell>
          <cell r="B250">
            <v>8440</v>
          </cell>
          <cell r="C250">
            <v>5396.54</v>
          </cell>
          <cell r="D250">
            <v>4803.6400000000003</v>
          </cell>
        </row>
        <row r="251">
          <cell r="A251">
            <v>37870</v>
          </cell>
          <cell r="B251">
            <v>8440</v>
          </cell>
          <cell r="C251">
            <v>5396.54</v>
          </cell>
          <cell r="D251">
            <v>4803.6400000000003</v>
          </cell>
        </row>
        <row r="252">
          <cell r="A252">
            <v>37871</v>
          </cell>
          <cell r="B252">
            <v>8440</v>
          </cell>
          <cell r="C252">
            <v>5396.54</v>
          </cell>
          <cell r="D252">
            <v>4803.6400000000003</v>
          </cell>
        </row>
        <row r="253">
          <cell r="A253">
            <v>37872</v>
          </cell>
          <cell r="B253">
            <v>8465</v>
          </cell>
          <cell r="C253">
            <v>5388.82</v>
          </cell>
          <cell r="D253">
            <v>4808.57</v>
          </cell>
        </row>
        <row r="254">
          <cell r="A254">
            <v>37873</v>
          </cell>
          <cell r="B254">
            <v>8465</v>
          </cell>
          <cell r="C254">
            <v>5388.82</v>
          </cell>
          <cell r="D254">
            <v>4808.57</v>
          </cell>
        </row>
        <row r="255">
          <cell r="A255">
            <v>37874</v>
          </cell>
          <cell r="B255">
            <v>8465</v>
          </cell>
          <cell r="C255">
            <v>5388.82</v>
          </cell>
          <cell r="D255">
            <v>4808.57</v>
          </cell>
        </row>
        <row r="256">
          <cell r="A256">
            <v>37875</v>
          </cell>
          <cell r="B256">
            <v>8465</v>
          </cell>
          <cell r="C256">
            <v>5388.82</v>
          </cell>
          <cell r="D256">
            <v>4808.57</v>
          </cell>
        </row>
        <row r="257">
          <cell r="A257">
            <v>37876</v>
          </cell>
          <cell r="B257">
            <v>8465</v>
          </cell>
          <cell r="C257">
            <v>5388.82</v>
          </cell>
          <cell r="D257">
            <v>4808.57</v>
          </cell>
        </row>
        <row r="258">
          <cell r="A258">
            <v>37877</v>
          </cell>
          <cell r="B258">
            <v>8465</v>
          </cell>
          <cell r="C258">
            <v>5388.82</v>
          </cell>
          <cell r="D258">
            <v>4808.57</v>
          </cell>
        </row>
        <row r="259">
          <cell r="A259">
            <v>37878</v>
          </cell>
          <cell r="B259">
            <v>8465</v>
          </cell>
          <cell r="C259">
            <v>5388.82</v>
          </cell>
          <cell r="D259">
            <v>4808.57</v>
          </cell>
        </row>
        <row r="260">
          <cell r="A260">
            <v>37879</v>
          </cell>
          <cell r="B260">
            <v>8425</v>
          </cell>
          <cell r="C260">
            <v>5465.3</v>
          </cell>
          <cell r="D260">
            <v>4791.29</v>
          </cell>
        </row>
        <row r="261">
          <cell r="A261">
            <v>37880</v>
          </cell>
          <cell r="B261">
            <v>8425</v>
          </cell>
          <cell r="C261">
            <v>5465.3</v>
          </cell>
          <cell r="D261">
            <v>4791.29</v>
          </cell>
        </row>
        <row r="262">
          <cell r="A262">
            <v>37881</v>
          </cell>
          <cell r="B262">
            <v>8425</v>
          </cell>
          <cell r="C262">
            <v>5465.3</v>
          </cell>
          <cell r="D262">
            <v>4791.29</v>
          </cell>
        </row>
        <row r="263">
          <cell r="A263">
            <v>37882</v>
          </cell>
          <cell r="B263">
            <v>8425</v>
          </cell>
          <cell r="C263">
            <v>5465.3</v>
          </cell>
          <cell r="D263">
            <v>4791.29</v>
          </cell>
        </row>
        <row r="264">
          <cell r="A264">
            <v>37883</v>
          </cell>
          <cell r="B264">
            <v>8425</v>
          </cell>
          <cell r="C264">
            <v>5465.3</v>
          </cell>
          <cell r="D264">
            <v>4791.29</v>
          </cell>
        </row>
        <row r="265">
          <cell r="A265">
            <v>37884</v>
          </cell>
          <cell r="B265">
            <v>8425</v>
          </cell>
          <cell r="C265">
            <v>5465.3</v>
          </cell>
          <cell r="D265">
            <v>4791.29</v>
          </cell>
        </row>
        <row r="266">
          <cell r="A266">
            <v>37885</v>
          </cell>
          <cell r="B266">
            <v>8425</v>
          </cell>
          <cell r="C266">
            <v>5465.3</v>
          </cell>
          <cell r="D266">
            <v>4791.29</v>
          </cell>
        </row>
        <row r="267">
          <cell r="A267">
            <v>37886</v>
          </cell>
          <cell r="B267">
            <v>8458</v>
          </cell>
          <cell r="C267">
            <v>5607.65</v>
          </cell>
          <cell r="D267">
            <v>4819.1000000000004</v>
          </cell>
        </row>
        <row r="268">
          <cell r="A268">
            <v>37887</v>
          </cell>
          <cell r="B268">
            <v>8458</v>
          </cell>
          <cell r="C268">
            <v>5607.65</v>
          </cell>
          <cell r="D268">
            <v>4819.1000000000004</v>
          </cell>
        </row>
        <row r="269">
          <cell r="A269">
            <v>37888</v>
          </cell>
          <cell r="B269">
            <v>8458</v>
          </cell>
          <cell r="C269">
            <v>5607.65</v>
          </cell>
          <cell r="D269">
            <v>4819.1000000000004</v>
          </cell>
        </row>
        <row r="270">
          <cell r="A270">
            <v>37889</v>
          </cell>
          <cell r="B270">
            <v>8458</v>
          </cell>
          <cell r="C270">
            <v>5607.65</v>
          </cell>
          <cell r="D270">
            <v>4819.1000000000004</v>
          </cell>
        </row>
        <row r="271">
          <cell r="A271">
            <v>37890</v>
          </cell>
          <cell r="B271">
            <v>8458</v>
          </cell>
          <cell r="C271">
            <v>5607.65</v>
          </cell>
          <cell r="D271">
            <v>4819.1000000000004</v>
          </cell>
        </row>
        <row r="272">
          <cell r="A272">
            <v>37891</v>
          </cell>
          <cell r="B272">
            <v>8458</v>
          </cell>
          <cell r="C272">
            <v>5607.65</v>
          </cell>
          <cell r="D272">
            <v>4819.1000000000004</v>
          </cell>
        </row>
        <row r="273">
          <cell r="A273">
            <v>37892</v>
          </cell>
          <cell r="B273">
            <v>8458</v>
          </cell>
          <cell r="C273">
            <v>5607.65</v>
          </cell>
          <cell r="D273">
            <v>4819.1000000000004</v>
          </cell>
        </row>
        <row r="274">
          <cell r="A274">
            <v>37893</v>
          </cell>
          <cell r="B274">
            <v>8415</v>
          </cell>
          <cell r="C274">
            <v>5685.17</v>
          </cell>
          <cell r="D274">
            <v>4844.28</v>
          </cell>
        </row>
        <row r="275">
          <cell r="A275">
            <v>37894</v>
          </cell>
          <cell r="B275">
            <v>8415</v>
          </cell>
          <cell r="C275">
            <v>5685.17</v>
          </cell>
          <cell r="D275">
            <v>4844.28</v>
          </cell>
        </row>
        <row r="276">
          <cell r="A276">
            <v>37895</v>
          </cell>
          <cell r="B276">
            <v>8415</v>
          </cell>
          <cell r="C276">
            <v>5685.17</v>
          </cell>
          <cell r="D276">
            <v>4844.28</v>
          </cell>
        </row>
        <row r="277">
          <cell r="A277">
            <v>37896</v>
          </cell>
          <cell r="B277">
            <v>8415</v>
          </cell>
          <cell r="C277">
            <v>5685.17</v>
          </cell>
          <cell r="D277">
            <v>4844.28</v>
          </cell>
        </row>
        <row r="278">
          <cell r="A278">
            <v>37897</v>
          </cell>
          <cell r="B278">
            <v>8415</v>
          </cell>
          <cell r="C278">
            <v>5685.17</v>
          </cell>
          <cell r="D278">
            <v>4844.28</v>
          </cell>
        </row>
        <row r="279">
          <cell r="A279">
            <v>37898</v>
          </cell>
          <cell r="B279">
            <v>8415</v>
          </cell>
          <cell r="C279">
            <v>5685.17</v>
          </cell>
          <cell r="D279">
            <v>4844.28</v>
          </cell>
        </row>
        <row r="280">
          <cell r="A280">
            <v>37899</v>
          </cell>
          <cell r="B280">
            <v>8415</v>
          </cell>
          <cell r="C280">
            <v>5685.17</v>
          </cell>
          <cell r="D280">
            <v>4844.28</v>
          </cell>
        </row>
        <row r="281">
          <cell r="A281">
            <v>37900</v>
          </cell>
          <cell r="B281">
            <v>8371</v>
          </cell>
          <cell r="C281">
            <v>5653.77</v>
          </cell>
          <cell r="D281">
            <v>4836.7700000000004</v>
          </cell>
        </row>
        <row r="282">
          <cell r="A282">
            <v>37901</v>
          </cell>
          <cell r="B282">
            <v>8371</v>
          </cell>
          <cell r="C282">
            <v>5653.77</v>
          </cell>
          <cell r="D282">
            <v>4836.7700000000004</v>
          </cell>
        </row>
        <row r="283">
          <cell r="A283">
            <v>37902</v>
          </cell>
          <cell r="B283">
            <v>8371</v>
          </cell>
          <cell r="C283">
            <v>5653.77</v>
          </cell>
          <cell r="D283">
            <v>4836.7700000000004</v>
          </cell>
        </row>
        <row r="284">
          <cell r="A284">
            <v>37903</v>
          </cell>
          <cell r="B284">
            <v>8371</v>
          </cell>
          <cell r="C284">
            <v>5653.77</v>
          </cell>
          <cell r="D284">
            <v>4836.7700000000004</v>
          </cell>
        </row>
        <row r="285">
          <cell r="A285">
            <v>37904</v>
          </cell>
          <cell r="B285">
            <v>8371</v>
          </cell>
          <cell r="C285">
            <v>5653.77</v>
          </cell>
          <cell r="D285">
            <v>4836.7700000000004</v>
          </cell>
        </row>
        <row r="286">
          <cell r="A286">
            <v>37905</v>
          </cell>
          <cell r="B286">
            <v>8371</v>
          </cell>
          <cell r="C286">
            <v>5653.77</v>
          </cell>
          <cell r="D286">
            <v>4836.7700000000004</v>
          </cell>
        </row>
        <row r="287">
          <cell r="A287">
            <v>37906</v>
          </cell>
          <cell r="B287">
            <v>8371</v>
          </cell>
          <cell r="C287">
            <v>5653.77</v>
          </cell>
          <cell r="D287">
            <v>4836.7700000000004</v>
          </cell>
        </row>
        <row r="288">
          <cell r="A288">
            <v>37907</v>
          </cell>
          <cell r="B288">
            <v>8362</v>
          </cell>
          <cell r="C288">
            <v>5731.31</v>
          </cell>
          <cell r="D288">
            <v>4848.38</v>
          </cell>
        </row>
        <row r="289">
          <cell r="A289">
            <v>37908</v>
          </cell>
          <cell r="B289">
            <v>8362</v>
          </cell>
          <cell r="C289">
            <v>5731.31</v>
          </cell>
          <cell r="D289">
            <v>4848.38</v>
          </cell>
        </row>
        <row r="290">
          <cell r="A290">
            <v>37909</v>
          </cell>
          <cell r="B290">
            <v>8362</v>
          </cell>
          <cell r="C290">
            <v>5731.31</v>
          </cell>
          <cell r="D290">
            <v>4848.38</v>
          </cell>
        </row>
        <row r="291">
          <cell r="A291">
            <v>37910</v>
          </cell>
          <cell r="B291">
            <v>8362</v>
          </cell>
          <cell r="C291">
            <v>5731.31</v>
          </cell>
          <cell r="D291">
            <v>4848.38</v>
          </cell>
        </row>
        <row r="292">
          <cell r="A292">
            <v>37911</v>
          </cell>
          <cell r="B292">
            <v>8362</v>
          </cell>
          <cell r="C292">
            <v>5731.31</v>
          </cell>
          <cell r="D292">
            <v>4848.38</v>
          </cell>
        </row>
        <row r="293">
          <cell r="A293">
            <v>37912</v>
          </cell>
          <cell r="B293">
            <v>8362</v>
          </cell>
          <cell r="C293">
            <v>5731.31</v>
          </cell>
          <cell r="D293">
            <v>4848.38</v>
          </cell>
        </row>
        <row r="294">
          <cell r="A294">
            <v>37913</v>
          </cell>
          <cell r="B294">
            <v>8362</v>
          </cell>
          <cell r="C294">
            <v>5731.31</v>
          </cell>
          <cell r="D294">
            <v>4848.38</v>
          </cell>
        </row>
        <row r="295">
          <cell r="A295">
            <v>37914</v>
          </cell>
          <cell r="B295">
            <v>8375</v>
          </cell>
          <cell r="C295">
            <v>5763.68</v>
          </cell>
          <cell r="D295">
            <v>4811.84</v>
          </cell>
        </row>
        <row r="296">
          <cell r="A296">
            <v>37915</v>
          </cell>
          <cell r="B296">
            <v>8375</v>
          </cell>
          <cell r="C296">
            <v>5763.68</v>
          </cell>
          <cell r="D296">
            <v>4811.84</v>
          </cell>
        </row>
        <row r="297">
          <cell r="A297">
            <v>37916</v>
          </cell>
          <cell r="B297">
            <v>8375</v>
          </cell>
          <cell r="C297">
            <v>5763.68</v>
          </cell>
          <cell r="D297">
            <v>4811.84</v>
          </cell>
        </row>
        <row r="298">
          <cell r="A298">
            <v>37917</v>
          </cell>
          <cell r="B298">
            <v>8375</v>
          </cell>
          <cell r="C298">
            <v>5763.68</v>
          </cell>
          <cell r="D298">
            <v>4811.84</v>
          </cell>
        </row>
        <row r="299">
          <cell r="A299">
            <v>37918</v>
          </cell>
          <cell r="B299">
            <v>8375</v>
          </cell>
          <cell r="C299">
            <v>5763.68</v>
          </cell>
          <cell r="D299">
            <v>4811.84</v>
          </cell>
        </row>
        <row r="300">
          <cell r="A300">
            <v>37919</v>
          </cell>
          <cell r="B300">
            <v>8375</v>
          </cell>
          <cell r="C300">
            <v>5763.68</v>
          </cell>
          <cell r="D300">
            <v>4811.84</v>
          </cell>
        </row>
        <row r="301">
          <cell r="A301">
            <v>37920</v>
          </cell>
          <cell r="B301">
            <v>8375</v>
          </cell>
          <cell r="C301">
            <v>5763.68</v>
          </cell>
          <cell r="D301">
            <v>4811.84</v>
          </cell>
        </row>
        <row r="302">
          <cell r="A302">
            <v>37921</v>
          </cell>
          <cell r="B302">
            <v>8430</v>
          </cell>
          <cell r="C302">
            <v>5827.66</v>
          </cell>
          <cell r="D302">
            <v>4826.5200000000004</v>
          </cell>
        </row>
        <row r="303">
          <cell r="A303">
            <v>37922</v>
          </cell>
          <cell r="B303">
            <v>8430</v>
          </cell>
          <cell r="C303">
            <v>5827.66</v>
          </cell>
          <cell r="D303">
            <v>4826.5200000000004</v>
          </cell>
        </row>
        <row r="304">
          <cell r="A304">
            <v>37923</v>
          </cell>
          <cell r="B304">
            <v>8430</v>
          </cell>
          <cell r="C304">
            <v>5827.66</v>
          </cell>
          <cell r="D304">
            <v>4826.5200000000004</v>
          </cell>
        </row>
        <row r="305">
          <cell r="A305">
            <v>37924</v>
          </cell>
          <cell r="B305">
            <v>8430</v>
          </cell>
          <cell r="C305">
            <v>5827.66</v>
          </cell>
          <cell r="D305">
            <v>4826.5200000000004</v>
          </cell>
        </row>
        <row r="306">
          <cell r="A306">
            <v>37925</v>
          </cell>
          <cell r="B306">
            <v>8430</v>
          </cell>
          <cell r="C306">
            <v>5827.66</v>
          </cell>
          <cell r="D306">
            <v>4826.5200000000004</v>
          </cell>
        </row>
        <row r="307">
          <cell r="A307">
            <v>37926</v>
          </cell>
          <cell r="B307">
            <v>8430</v>
          </cell>
          <cell r="C307">
            <v>5827.66</v>
          </cell>
          <cell r="D307">
            <v>4826.5200000000004</v>
          </cell>
        </row>
        <row r="308">
          <cell r="A308">
            <v>37927</v>
          </cell>
          <cell r="B308">
            <v>8430</v>
          </cell>
          <cell r="C308">
            <v>5827.66</v>
          </cell>
          <cell r="D308">
            <v>4826.5200000000004</v>
          </cell>
        </row>
        <row r="309">
          <cell r="A309">
            <v>37928</v>
          </cell>
          <cell r="B309">
            <v>8480</v>
          </cell>
          <cell r="C309">
            <v>5964.83</v>
          </cell>
          <cell r="D309">
            <v>4857.09</v>
          </cell>
        </row>
        <row r="310">
          <cell r="A310">
            <v>37929</v>
          </cell>
          <cell r="B310">
            <v>8480</v>
          </cell>
          <cell r="C310">
            <v>5964.83</v>
          </cell>
          <cell r="D310">
            <v>4857.09</v>
          </cell>
        </row>
        <row r="311">
          <cell r="A311">
            <v>37930</v>
          </cell>
          <cell r="B311">
            <v>8480</v>
          </cell>
          <cell r="C311">
            <v>5964.83</v>
          </cell>
          <cell r="D311">
            <v>4857.09</v>
          </cell>
        </row>
        <row r="312">
          <cell r="A312">
            <v>37931</v>
          </cell>
          <cell r="B312">
            <v>8480</v>
          </cell>
          <cell r="C312">
            <v>5964.83</v>
          </cell>
          <cell r="D312">
            <v>4857.09</v>
          </cell>
        </row>
        <row r="313">
          <cell r="A313">
            <v>37932</v>
          </cell>
          <cell r="B313">
            <v>8480</v>
          </cell>
          <cell r="C313">
            <v>5964.83</v>
          </cell>
          <cell r="D313">
            <v>4857.09</v>
          </cell>
        </row>
        <row r="314">
          <cell r="A314">
            <v>37933</v>
          </cell>
          <cell r="B314">
            <v>8480</v>
          </cell>
          <cell r="C314">
            <v>5964.83</v>
          </cell>
          <cell r="D314">
            <v>4857.09</v>
          </cell>
        </row>
        <row r="315">
          <cell r="A315">
            <v>37934</v>
          </cell>
          <cell r="B315">
            <v>8480</v>
          </cell>
          <cell r="C315">
            <v>5964.83</v>
          </cell>
          <cell r="D315">
            <v>4857.09</v>
          </cell>
        </row>
        <row r="316">
          <cell r="A316">
            <v>37935</v>
          </cell>
          <cell r="B316">
            <v>8480</v>
          </cell>
          <cell r="C316">
            <v>5964.83</v>
          </cell>
          <cell r="D316">
            <v>4857.09</v>
          </cell>
        </row>
        <row r="317">
          <cell r="A317">
            <v>37936</v>
          </cell>
          <cell r="B317">
            <v>8475</v>
          </cell>
          <cell r="C317">
            <v>5904.53</v>
          </cell>
          <cell r="D317">
            <v>4857.29</v>
          </cell>
        </row>
        <row r="318">
          <cell r="A318">
            <v>37937</v>
          </cell>
          <cell r="B318">
            <v>8475</v>
          </cell>
          <cell r="C318">
            <v>5904.53</v>
          </cell>
          <cell r="D318">
            <v>4857.29</v>
          </cell>
        </row>
        <row r="319">
          <cell r="A319">
            <v>37938</v>
          </cell>
          <cell r="B319">
            <v>8475</v>
          </cell>
          <cell r="C319">
            <v>5904.53</v>
          </cell>
          <cell r="D319">
            <v>4857.29</v>
          </cell>
        </row>
        <row r="320">
          <cell r="A320">
            <v>37939</v>
          </cell>
          <cell r="B320">
            <v>8475</v>
          </cell>
          <cell r="C320">
            <v>5904.53</v>
          </cell>
          <cell r="D320">
            <v>4857.29</v>
          </cell>
        </row>
        <row r="321">
          <cell r="A321">
            <v>37940</v>
          </cell>
          <cell r="B321">
            <v>8475</v>
          </cell>
          <cell r="C321">
            <v>5904.53</v>
          </cell>
          <cell r="D321">
            <v>4857.29</v>
          </cell>
        </row>
        <row r="322">
          <cell r="A322">
            <v>37941</v>
          </cell>
          <cell r="B322">
            <v>8475</v>
          </cell>
          <cell r="C322">
            <v>5904.53</v>
          </cell>
          <cell r="D322">
            <v>4857.29</v>
          </cell>
        </row>
        <row r="323">
          <cell r="A323">
            <v>37942</v>
          </cell>
          <cell r="B323">
            <v>8478</v>
          </cell>
          <cell r="C323">
            <v>6065.16</v>
          </cell>
          <cell r="D323">
            <v>4886.74</v>
          </cell>
        </row>
        <row r="324">
          <cell r="A324">
            <v>37943</v>
          </cell>
          <cell r="B324">
            <v>8478</v>
          </cell>
          <cell r="C324">
            <v>6065.16</v>
          </cell>
          <cell r="D324">
            <v>4886.74</v>
          </cell>
        </row>
        <row r="325">
          <cell r="A325">
            <v>37944</v>
          </cell>
          <cell r="B325">
            <v>8478</v>
          </cell>
          <cell r="C325">
            <v>6065.16</v>
          </cell>
          <cell r="D325">
            <v>4886.74</v>
          </cell>
        </row>
        <row r="326">
          <cell r="A326">
            <v>37945</v>
          </cell>
          <cell r="B326">
            <v>8478</v>
          </cell>
          <cell r="C326">
            <v>6065.16</v>
          </cell>
          <cell r="D326">
            <v>4886.74</v>
          </cell>
        </row>
        <row r="327">
          <cell r="A327">
            <v>37946</v>
          </cell>
          <cell r="B327">
            <v>8478</v>
          </cell>
          <cell r="C327">
            <v>6065.16</v>
          </cell>
          <cell r="D327">
            <v>4886.74</v>
          </cell>
        </row>
        <row r="328">
          <cell r="A328">
            <v>37947</v>
          </cell>
          <cell r="B328">
            <v>8478</v>
          </cell>
          <cell r="C328">
            <v>6065.16</v>
          </cell>
          <cell r="D328">
            <v>4886.74</v>
          </cell>
        </row>
        <row r="329">
          <cell r="A329">
            <v>37948</v>
          </cell>
          <cell r="B329">
            <v>8478</v>
          </cell>
          <cell r="C329">
            <v>6065.16</v>
          </cell>
          <cell r="D329">
            <v>4886.74</v>
          </cell>
        </row>
        <row r="330">
          <cell r="A330">
            <v>37949</v>
          </cell>
          <cell r="B330">
            <v>8474</v>
          </cell>
          <cell r="C330">
            <v>6032.64</v>
          </cell>
          <cell r="D330">
            <v>4910.76</v>
          </cell>
        </row>
        <row r="331">
          <cell r="A331">
            <v>37950</v>
          </cell>
          <cell r="B331">
            <v>8474</v>
          </cell>
          <cell r="C331">
            <v>6032.64</v>
          </cell>
          <cell r="D331">
            <v>4910.76</v>
          </cell>
        </row>
        <row r="332">
          <cell r="A332">
            <v>37951</v>
          </cell>
          <cell r="B332">
            <v>8474</v>
          </cell>
          <cell r="C332">
            <v>6032.64</v>
          </cell>
          <cell r="D332">
            <v>4910.76</v>
          </cell>
        </row>
        <row r="333">
          <cell r="A333">
            <v>37952</v>
          </cell>
          <cell r="B333">
            <v>8474</v>
          </cell>
          <cell r="C333">
            <v>6032.64</v>
          </cell>
          <cell r="D333">
            <v>4910.76</v>
          </cell>
        </row>
        <row r="334">
          <cell r="A334">
            <v>37953</v>
          </cell>
          <cell r="B334">
            <v>8474</v>
          </cell>
          <cell r="C334">
            <v>6032.64</v>
          </cell>
          <cell r="D334">
            <v>4910.76</v>
          </cell>
        </row>
        <row r="335">
          <cell r="A335">
            <v>37954</v>
          </cell>
          <cell r="B335">
            <v>8474</v>
          </cell>
          <cell r="C335">
            <v>6032.64</v>
          </cell>
          <cell r="D335">
            <v>4910.76</v>
          </cell>
        </row>
        <row r="336">
          <cell r="A336">
            <v>37955</v>
          </cell>
          <cell r="B336">
            <v>8474</v>
          </cell>
          <cell r="C336">
            <v>6032.64</v>
          </cell>
          <cell r="D336">
            <v>4910.76</v>
          </cell>
        </row>
        <row r="337">
          <cell r="A337">
            <v>37956</v>
          </cell>
          <cell r="B337">
            <v>8474</v>
          </cell>
          <cell r="C337">
            <v>6032.64</v>
          </cell>
          <cell r="D337">
            <v>4910.76</v>
          </cell>
        </row>
        <row r="338">
          <cell r="A338">
            <v>37957</v>
          </cell>
          <cell r="B338">
            <v>8474</v>
          </cell>
          <cell r="C338">
            <v>6032.64</v>
          </cell>
          <cell r="D338">
            <v>4910.76</v>
          </cell>
        </row>
        <row r="339">
          <cell r="A339">
            <v>37958</v>
          </cell>
          <cell r="B339">
            <v>8474</v>
          </cell>
          <cell r="C339">
            <v>6032.64</v>
          </cell>
          <cell r="D339">
            <v>4910.76</v>
          </cell>
        </row>
        <row r="340">
          <cell r="A340">
            <v>37959</v>
          </cell>
          <cell r="B340">
            <v>8474</v>
          </cell>
          <cell r="C340">
            <v>6032.64</v>
          </cell>
          <cell r="D340">
            <v>4910.76</v>
          </cell>
        </row>
        <row r="341">
          <cell r="A341">
            <v>37960</v>
          </cell>
          <cell r="B341">
            <v>8474</v>
          </cell>
          <cell r="C341">
            <v>6032.64</v>
          </cell>
          <cell r="D341">
            <v>4910.76</v>
          </cell>
        </row>
        <row r="342">
          <cell r="A342">
            <v>37961</v>
          </cell>
          <cell r="B342">
            <v>8474</v>
          </cell>
          <cell r="C342">
            <v>6032.64</v>
          </cell>
          <cell r="D342">
            <v>4910.76</v>
          </cell>
        </row>
        <row r="343">
          <cell r="A343">
            <v>37962</v>
          </cell>
          <cell r="B343">
            <v>8474</v>
          </cell>
          <cell r="C343">
            <v>6032.64</v>
          </cell>
          <cell r="D343">
            <v>4910.76</v>
          </cell>
        </row>
        <row r="344">
          <cell r="A344">
            <v>37963</v>
          </cell>
          <cell r="B344">
            <v>8488</v>
          </cell>
          <cell r="C344">
            <v>6179.26</v>
          </cell>
          <cell r="D344">
            <v>4910.76</v>
          </cell>
        </row>
        <row r="345">
          <cell r="A345">
            <v>37964</v>
          </cell>
          <cell r="B345">
            <v>8488</v>
          </cell>
          <cell r="C345">
            <v>6179.26</v>
          </cell>
          <cell r="D345">
            <v>4910.76</v>
          </cell>
        </row>
        <row r="346">
          <cell r="A346">
            <v>37965</v>
          </cell>
          <cell r="B346">
            <v>8488</v>
          </cell>
          <cell r="C346">
            <v>6179.26</v>
          </cell>
          <cell r="D346">
            <v>4910.76</v>
          </cell>
        </row>
        <row r="347">
          <cell r="A347">
            <v>37966</v>
          </cell>
          <cell r="B347">
            <v>8488</v>
          </cell>
          <cell r="C347">
            <v>6179.26</v>
          </cell>
          <cell r="D347">
            <v>4910.76</v>
          </cell>
        </row>
        <row r="348">
          <cell r="A348">
            <v>37967</v>
          </cell>
          <cell r="B348">
            <v>8488</v>
          </cell>
          <cell r="C348">
            <v>6179.26</v>
          </cell>
          <cell r="D348">
            <v>4910.76</v>
          </cell>
        </row>
        <row r="349">
          <cell r="A349">
            <v>37968</v>
          </cell>
          <cell r="B349">
            <v>8488</v>
          </cell>
          <cell r="C349">
            <v>6179.26</v>
          </cell>
          <cell r="D349">
            <v>4910.76</v>
          </cell>
        </row>
        <row r="350">
          <cell r="A350">
            <v>37969</v>
          </cell>
          <cell r="B350">
            <v>8488</v>
          </cell>
          <cell r="C350">
            <v>6179.26</v>
          </cell>
          <cell r="D350">
            <v>4910.76</v>
          </cell>
        </row>
        <row r="351">
          <cell r="A351">
            <v>37970</v>
          </cell>
          <cell r="B351">
            <v>8485</v>
          </cell>
          <cell r="C351">
            <v>6258.38</v>
          </cell>
          <cell r="D351">
            <v>4955.37</v>
          </cell>
        </row>
        <row r="352">
          <cell r="A352">
            <v>37971</v>
          </cell>
          <cell r="B352">
            <v>8485</v>
          </cell>
          <cell r="C352">
            <v>6258.38</v>
          </cell>
          <cell r="D352">
            <v>4955.37</v>
          </cell>
        </row>
        <row r="353">
          <cell r="A353">
            <v>37972</v>
          </cell>
          <cell r="B353">
            <v>8485</v>
          </cell>
          <cell r="C353">
            <v>6258.38</v>
          </cell>
          <cell r="D353">
            <v>4955.37</v>
          </cell>
        </row>
        <row r="354">
          <cell r="A354">
            <v>37973</v>
          </cell>
          <cell r="B354">
            <v>8485</v>
          </cell>
          <cell r="C354">
            <v>6258.38</v>
          </cell>
          <cell r="D354">
            <v>4955.37</v>
          </cell>
        </row>
        <row r="355">
          <cell r="A355">
            <v>37974</v>
          </cell>
          <cell r="B355">
            <v>8485</v>
          </cell>
          <cell r="C355">
            <v>6258.38</v>
          </cell>
          <cell r="D355">
            <v>4955.37</v>
          </cell>
        </row>
        <row r="356">
          <cell r="A356">
            <v>37975</v>
          </cell>
          <cell r="B356">
            <v>8485</v>
          </cell>
          <cell r="C356">
            <v>6258.38</v>
          </cell>
          <cell r="D356">
            <v>4955.37</v>
          </cell>
        </row>
        <row r="357">
          <cell r="A357">
            <v>37976</v>
          </cell>
          <cell r="B357">
            <v>8485</v>
          </cell>
          <cell r="C357">
            <v>6258.38</v>
          </cell>
          <cell r="D357">
            <v>4955.37</v>
          </cell>
        </row>
        <row r="358">
          <cell r="A358">
            <v>37977</v>
          </cell>
          <cell r="B358">
            <v>8483</v>
          </cell>
          <cell r="C358">
            <v>6265.98</v>
          </cell>
          <cell r="D358">
            <v>4965.1899999999996</v>
          </cell>
        </row>
        <row r="359">
          <cell r="A359">
            <v>37978</v>
          </cell>
          <cell r="B359">
            <v>8483</v>
          </cell>
          <cell r="C359">
            <v>6265.98</v>
          </cell>
          <cell r="D359">
            <v>4965.1899999999996</v>
          </cell>
        </row>
        <row r="360">
          <cell r="A360">
            <v>37979</v>
          </cell>
          <cell r="B360">
            <v>8483</v>
          </cell>
          <cell r="C360">
            <v>6265.98</v>
          </cell>
          <cell r="D360">
            <v>4965.1899999999996</v>
          </cell>
        </row>
        <row r="361">
          <cell r="A361">
            <v>37980</v>
          </cell>
          <cell r="B361">
            <v>8483</v>
          </cell>
          <cell r="C361">
            <v>6265.98</v>
          </cell>
          <cell r="D361">
            <v>4965.1899999999996</v>
          </cell>
        </row>
        <row r="362">
          <cell r="A362">
            <v>37981</v>
          </cell>
          <cell r="B362">
            <v>8483</v>
          </cell>
          <cell r="C362">
            <v>6265.98</v>
          </cell>
          <cell r="D362">
            <v>4965.1899999999996</v>
          </cell>
        </row>
        <row r="363">
          <cell r="A363">
            <v>37982</v>
          </cell>
          <cell r="B363">
            <v>8483</v>
          </cell>
          <cell r="C363">
            <v>6265.98</v>
          </cell>
          <cell r="D363">
            <v>4965.1899999999996</v>
          </cell>
        </row>
        <row r="364">
          <cell r="A364">
            <v>37983</v>
          </cell>
          <cell r="B364">
            <v>8483</v>
          </cell>
          <cell r="C364">
            <v>6265.98</v>
          </cell>
          <cell r="D364">
            <v>4965.1899999999996</v>
          </cell>
        </row>
        <row r="365">
          <cell r="A365">
            <v>37984</v>
          </cell>
          <cell r="B365">
            <v>8491</v>
          </cell>
          <cell r="C365">
            <v>6229.85</v>
          </cell>
          <cell r="D365">
            <v>4966.95</v>
          </cell>
        </row>
        <row r="366">
          <cell r="A366">
            <v>37985</v>
          </cell>
          <cell r="B366">
            <v>8491</v>
          </cell>
          <cell r="C366">
            <v>6229.85</v>
          </cell>
          <cell r="D366">
            <v>4966.95</v>
          </cell>
        </row>
        <row r="367">
          <cell r="A367">
            <v>37986</v>
          </cell>
          <cell r="B367">
            <v>8491</v>
          </cell>
          <cell r="C367">
            <v>6229.85</v>
          </cell>
          <cell r="D367">
            <v>4966.95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Cover"/>
      <sheetName val="LABA"/>
      <sheetName val="FLOW"/>
      <sheetName val="NRC"/>
      <sheetName val="DEPRESIASI"/>
      <sheetName val="kondur"/>
      <sheetName val="Salawati"/>
      <sheetName val="Sambidoyong-tac"/>
      <sheetName val="LOAN"/>
      <sheetName val="rate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I-KAMAR"/>
      <sheetName val="RAP Btg Hari"/>
      <sheetName val="BQ GN MDN"/>
      <sheetName val="Houling"/>
      <sheetName val="UNIT PRICE"/>
      <sheetName val="SCH.ALAT"/>
      <sheetName val="ANALISA"/>
      <sheetName val="HSD"/>
      <sheetName val="HSD_Alat"/>
      <sheetName val="General"/>
      <sheetName val="PLAIN LABA RUGI"/>
      <sheetName val="Skd Cash Out Bln"/>
      <sheetName val="SdBP"/>
      <sheetName val="KRY"/>
      <sheetName val="OHL"/>
      <sheetName val="RAP PANTI"/>
      <sheetName val="SPECPANTI"/>
      <sheetName val="BQPANTI"/>
      <sheetName val="REMARK"/>
      <sheetName val="00000000"/>
      <sheetName val="_REF"/>
      <sheetName val="THPDMoi  _2_"/>
      <sheetName val="t_h HA THE"/>
      <sheetName val="lam_moi"/>
      <sheetName val="thao_go"/>
      <sheetName val="Sheet3"/>
      <sheetName val="Lamp.2,3&amp;4"/>
      <sheetName val="COVER"/>
      <sheetName val="LA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8 (Jl)"/>
      <sheetName val="FORM 8 (Gdg)"/>
      <sheetName val="FORM 7 (Irg)"/>
      <sheetName val="FORM 7"/>
      <sheetName val="FORM 3"/>
      <sheetName val="lam-moi"/>
      <sheetName val="Sheet3"/>
      <sheetName val="Lamp.2,3&amp;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dule"/>
      <sheetName val="Lap bulanan"/>
      <sheetName val="back up mingguan"/>
      <sheetName val="Lap Mingguan"/>
      <sheetName val="FORM 7"/>
      <sheetName val="lam-moi"/>
      <sheetName val="Sheet3"/>
    </sheetNames>
    <sheetDataSet>
      <sheetData sheetId="0">
        <row r="14">
          <cell r="A14">
            <v>1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suara"/>
      <sheetName val="Titik kabel"/>
      <sheetName val="Tata Suara (4)"/>
      <sheetName val="Tata Suara (5)"/>
      <sheetName val="Tata Suara (6)"/>
      <sheetName val="H.Satuan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RAND REKAP"/>
      <sheetName val="4"/>
      <sheetName val="I-KAMAR"/>
      <sheetName val="Scd_RAB"/>
      <sheetName val="Penwrn"/>
      <sheetName val="sched"/>
      <sheetName val="Calculations"/>
      <sheetName val="Struktur"/>
      <sheetName val="data"/>
      <sheetName val="HSD"/>
      <sheetName val="HB "/>
      <sheetName val="MINAT"/>
      <sheetName val="formminat"/>
      <sheetName val="s"/>
      <sheetName val="Scedule"/>
      <sheetName val="C &amp; G RHS"/>
      <sheetName val="FORM X COST"/>
      <sheetName val="RAB"/>
      <sheetName val="A-11 Steel Str (2)"/>
      <sheetName val="Pkg Summary"/>
      <sheetName val="FF-2"/>
      <sheetName val="General Info"/>
      <sheetName val="WP-Panu'02"/>
      <sheetName val="Steel-Twr"/>
      <sheetName val="Pipe"/>
      <sheetName val="Material"/>
      <sheetName val="Structure"/>
      <sheetName val="Master 1.0"/>
      <sheetName val="NYATDOK"/>
      <sheetName val="a.h ars sum"/>
      <sheetName val="a.h ars"/>
      <sheetName val="Rkp"/>
      <sheetName val="ANAL_HREZ"/>
      <sheetName val="RAB_HREZ"/>
      <sheetName val="H Satuan Dasar"/>
      <sheetName val="Harga satuan"/>
      <sheetName val="FORM 7"/>
      <sheetName val="tknk"/>
      <sheetName val="KEBALAT"/>
      <sheetName val="FINAL"/>
      <sheetName val="CRUSER"/>
      <sheetName val="Analisa 2"/>
      <sheetName val="ANALISA GRS TENGAH"/>
      <sheetName val="FORM 3A"/>
      <sheetName val="Isolasi Luar Dalam"/>
      <sheetName val="Isolasi Luar"/>
      <sheetName val="Bahan"/>
      <sheetName val="rekap.c"/>
      <sheetName val="Analisa Upah &amp; Bahan Plum"/>
      <sheetName val="iTEM hARSAT"/>
      <sheetName val="rek det 1-3"/>
      <sheetName val="G_SUMMARY"/>
      <sheetName val="EK"/>
      <sheetName val="BAG-III"/>
      <sheetName val="DASH"/>
      <sheetName val="BQ ARS"/>
      <sheetName val="J"/>
      <sheetName val="Analisa"/>
      <sheetName val="D4"/>
      <sheetName val="D6"/>
      <sheetName val="D7"/>
      <sheetName val="D8"/>
      <sheetName val="HSTANAH.XLS"/>
      <sheetName val="Sheet3"/>
      <sheetName val="UMUM"/>
      <sheetName val="ch"/>
      <sheetName val="FAK"/>
      <sheetName val="sph"/>
      <sheetName val="Titik_kabel"/>
      <sheetName val="Tata_Suara_(4)"/>
      <sheetName val="Tata_Suara_(5)"/>
      <sheetName val="Tata_Suara_(6)"/>
      <sheetName val="GRAND_REKAP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_Satuan"/>
      <sheetName val="FORM_X_COST"/>
      <sheetName val="HB_"/>
      <sheetName val="Harga_satuan"/>
      <sheetName val="Master_1_0"/>
      <sheetName val="A-11_Steel_Str_(2)"/>
      <sheetName val="Elektrikal"/>
      <sheetName val="bhn "/>
      <sheetName val="RAB RIIL kayu"/>
      <sheetName val="SIMBOL"/>
      <sheetName val="Bill of Qty"/>
      <sheetName val="SBDY Jemb Tayan"/>
      <sheetName val="Hargamat"/>
      <sheetName val="Lamp.2,3&amp;4"/>
      <sheetName val="INFO"/>
      <sheetName val="IPL_SCHEDULE"/>
      <sheetName val="Daf 1"/>
      <sheetName val="Daf No.6 Tsuara"/>
      <sheetName val="Kuantitas &amp; Harga"/>
      <sheetName val="Sheet"/>
      <sheetName val="srtberkas"/>
      <sheetName val="BID_PRC"/>
      <sheetName val="PRC_COMP"/>
      <sheetName val="NP"/>
      <sheetName val="harsat"/>
      <sheetName val="Als Struk"/>
      <sheetName val="304_06"/>
      <sheetName val="TOTAL"/>
      <sheetName val="DAFTAR 7"/>
      <sheetName val="DAFTAR_8"/>
      <sheetName val="HRG BHN"/>
      <sheetName val="DAF_1"/>
      <sheetName val="I_KAMAR"/>
      <sheetName val="DAF-4"/>
      <sheetName val="fin Villa A"/>
      <sheetName val="DAF-1"/>
      <sheetName val="FAKTOR"/>
      <sheetName val="escon"/>
      <sheetName val="Harga Bahan"/>
      <sheetName val="HSA &amp; PAB"/>
      <sheetName val="Harga Upah "/>
      <sheetName val="RAB T-225 TP"/>
      <sheetName val="4-MVAC"/>
      <sheetName val="SAP"/>
      <sheetName val="BOQ"/>
      <sheetName val="ahas-ins"/>
      <sheetName val="Meth"/>
      <sheetName val="AN-E"/>
      <sheetName val="index"/>
      <sheetName val="insentif"/>
      <sheetName val="CV"/>
      <sheetName val="DAFTAR HARGA"/>
      <sheetName val="Rate"/>
      <sheetName val="6-MVAC"/>
      <sheetName val="BM"/>
      <sheetName val="AN-PIPA"/>
      <sheetName val="SAT EL"/>
      <sheetName val="AN-KOLOM"/>
      <sheetName val="STR - 2B"/>
      <sheetName val="D-1"/>
      <sheetName val="BAG-2"/>
      <sheetName val="PMK"/>
      <sheetName val="2.1"/>
      <sheetName val="DAF-3"/>
      <sheetName val="2.2"/>
      <sheetName val="Supply Agrmnt"/>
      <sheetName val="Analisa Harsat"/>
      <sheetName val="2.4~LISTRIK"/>
      <sheetName val="2.9~TLP&amp;DATA"/>
      <sheetName val="2.6~TS"/>
      <sheetName val="Analisa Upah _ Bahan Plum"/>
      <sheetName val="Total Harga"/>
      <sheetName val="BQ EXTERN"/>
      <sheetName val="Harsat Bahan"/>
      <sheetName val="Titik_kabel2"/>
      <sheetName val="Tata_Suara_(4)2"/>
      <sheetName val="Tata_Suara_(5)2"/>
      <sheetName val="Tata_Suara_(6)2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GRAND_REKAP2"/>
      <sheetName val="H_Satuan2"/>
      <sheetName val="FORM_X_COST2"/>
      <sheetName val="HB_2"/>
      <sheetName val="A-11_Steel_Str_(2)2"/>
      <sheetName val="Master_1_02"/>
      <sheetName val="a_h_ars_sum1"/>
      <sheetName val="a_h_ars1"/>
      <sheetName val="H_Satuan_Dasar1"/>
      <sheetName val="Harga_satuan2"/>
      <sheetName val="FORM_71"/>
      <sheetName val="Analisa_21"/>
      <sheetName val="ANALISA_GRS_TENGAH1"/>
      <sheetName val="FORM_3A1"/>
      <sheetName val="Isolasi_Luar_Dalam1"/>
      <sheetName val="Isolasi_Luar1"/>
      <sheetName val="rekap_c1"/>
      <sheetName val="Analisa_Upah_&amp;_Bahan_Plum1"/>
      <sheetName val="iTEM_hARSAT1"/>
      <sheetName val="rek_det_1-31"/>
      <sheetName val="BQ_ARS1"/>
      <sheetName val="HSTANAH_XLS1"/>
      <sheetName val="bhn_1"/>
      <sheetName val="RAB_RIIL_kayu1"/>
      <sheetName val="Bill_of_Qty1"/>
      <sheetName val="SBDY_Jemb_Tayan1"/>
      <sheetName val="C_&amp;_G_RHS1"/>
      <sheetName val="Lamp_2,3&amp;41"/>
      <sheetName val="Daf_No_6_Tsuara1"/>
      <sheetName val="Kuantitas_&amp;_Harga1"/>
      <sheetName val="Als_Struk1"/>
      <sheetName val="DAFTAR_71"/>
      <sheetName val="HRG_BHN1"/>
      <sheetName val="fin_Villa_A1"/>
      <sheetName val="Harga_Bahan1"/>
      <sheetName val="HSA_&amp;_PAB1"/>
      <sheetName val="Harga_Upah_1"/>
      <sheetName val="RAB_T-225_TP1"/>
      <sheetName val="DAFTAR_HARGA1"/>
      <sheetName val="SAT_EL1"/>
      <sheetName val="STR_-_2B1"/>
      <sheetName val="2_11"/>
      <sheetName val="2_21"/>
      <sheetName val="Supply_Agrmnt1"/>
      <sheetName val="Analisa_Harsat1"/>
      <sheetName val="2_4~LISTRIK1"/>
      <sheetName val="2_9~TLP&amp;DATA1"/>
      <sheetName val="2_6~TS1"/>
      <sheetName val="Analisa_Upah___Bahan_Plum1"/>
      <sheetName val="Total_Harga1"/>
      <sheetName val="Titik_kabel1"/>
      <sheetName val="Tata_Suara_(4)1"/>
      <sheetName val="Tata_Suara_(5)1"/>
      <sheetName val="Tata_Suara_(6)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GRAND_REKAP1"/>
      <sheetName val="H_Satuan1"/>
      <sheetName val="FORM_X_COST1"/>
      <sheetName val="HB_1"/>
      <sheetName val="A-11_Steel_Str_(2)1"/>
      <sheetName val="Master_1_01"/>
      <sheetName val="a_h_ars_sum"/>
      <sheetName val="a_h_ars"/>
      <sheetName val="H_Satuan_Dasar"/>
      <sheetName val="Harga_satuan1"/>
      <sheetName val="FORM_7"/>
      <sheetName val="Analisa_2"/>
      <sheetName val="ANALISA_GRS_TENGAH"/>
      <sheetName val="FORM_3A"/>
      <sheetName val="Isolasi_Luar_Dalam"/>
      <sheetName val="Isolasi_Luar"/>
      <sheetName val="rekap_c"/>
      <sheetName val="Analisa_Upah_&amp;_Bahan_Plum"/>
      <sheetName val="iTEM_hARSAT"/>
      <sheetName val="rek_det_1-3"/>
      <sheetName val="BQ_ARS"/>
      <sheetName val="HSTANAH_XLS"/>
      <sheetName val="bhn_"/>
      <sheetName val="RAB_RIIL_kayu"/>
      <sheetName val="Bill_of_Qty"/>
      <sheetName val="SBDY_Jemb_Tayan"/>
      <sheetName val="C_&amp;_G_RHS"/>
      <sheetName val="Lamp_2,3&amp;4"/>
      <sheetName val="Daf_No_6_Tsuara"/>
      <sheetName val="Kuantitas_&amp;_Harga"/>
      <sheetName val="Als_Struk"/>
      <sheetName val="DAFTAR_7"/>
      <sheetName val="HRG_BHN"/>
      <sheetName val="fin_Villa_A"/>
      <sheetName val="Harga_Bahan"/>
      <sheetName val="HSA_&amp;_PAB"/>
      <sheetName val="Harga_Upah_"/>
      <sheetName val="RAB_T-225_TP"/>
      <sheetName val="DAFTAR_HARGA"/>
      <sheetName val="SAT_EL"/>
      <sheetName val="STR_-_2B"/>
      <sheetName val="2_1"/>
      <sheetName val="2_2"/>
      <sheetName val="Supply_Agrmnt"/>
      <sheetName val="Analisa_Harsat"/>
      <sheetName val="2_4~LISTRIK"/>
      <sheetName val="2_9~TLP&amp;DATA"/>
      <sheetName val="2_6~TS"/>
      <sheetName val="Analisa_Upah___Bahan_Plum"/>
      <sheetName val="Total_Harga"/>
      <sheetName val="BQ_EXTERN"/>
      <sheetName val="BQ_EXTERN1"/>
      <sheetName val="Titik_kabel3"/>
      <sheetName val="Tata_Suara_(4)3"/>
      <sheetName val="Tata_Suara_(5)3"/>
      <sheetName val="Tata_Suara_(6)3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GRAND_REKAP3"/>
      <sheetName val="H_Satuan3"/>
      <sheetName val="FORM_X_COST3"/>
      <sheetName val="HB_3"/>
      <sheetName val="A-11_Steel_Str_(2)3"/>
      <sheetName val="Master_1_03"/>
      <sheetName val="a_h_ars_sum2"/>
      <sheetName val="a_h_ars2"/>
      <sheetName val="H_Satuan_Dasar2"/>
      <sheetName val="Harga_satuan3"/>
      <sheetName val="FORM_72"/>
      <sheetName val="Analisa_22"/>
      <sheetName val="ANALISA_GRS_TENGAH2"/>
      <sheetName val="FORM_3A2"/>
      <sheetName val="Isolasi_Luar_Dalam2"/>
      <sheetName val="Isolasi_Luar2"/>
      <sheetName val="rekap_c2"/>
      <sheetName val="Analisa_Upah_&amp;_Bahan_Plum2"/>
      <sheetName val="iTEM_hARSAT2"/>
      <sheetName val="rek_det_1-32"/>
      <sheetName val="BQ_ARS2"/>
      <sheetName val="HSTANAH_XLS2"/>
      <sheetName val="bhn_2"/>
      <sheetName val="RAB_RIIL_kayu2"/>
      <sheetName val="Bill_of_Qty2"/>
      <sheetName val="SBDY_Jemb_Tayan2"/>
      <sheetName val="C_&amp;_G_RHS2"/>
      <sheetName val="Lamp_2,3&amp;42"/>
      <sheetName val="Daf_11"/>
      <sheetName val="Daf_No_6_Tsuara2"/>
      <sheetName val="Kuantitas_&amp;_Harga2"/>
      <sheetName val="Als_Struk2"/>
      <sheetName val="DAFTAR_72"/>
      <sheetName val="HRG_BHN2"/>
      <sheetName val="fin_Villa_A2"/>
      <sheetName val="Harga_Bahan2"/>
      <sheetName val="HSA_&amp;_PAB2"/>
      <sheetName val="Harga_Upah_2"/>
      <sheetName val="RAB_T-225_TP2"/>
      <sheetName val="DAFTAR_HARGA2"/>
      <sheetName val="SAT_EL2"/>
      <sheetName val="STR_-_2B2"/>
      <sheetName val="2_12"/>
      <sheetName val="2_22"/>
      <sheetName val="Supply_Agrmnt2"/>
      <sheetName val="Analisa_Harsat2"/>
      <sheetName val="2_4~LISTRIK2"/>
      <sheetName val="2_9~TLP&amp;DATA2"/>
      <sheetName val="2_6~TS2"/>
      <sheetName val="Analisa_Upah___Bahan_Plum2"/>
      <sheetName val="Total_Harga2"/>
      <sheetName val="BQ_EXTERN2"/>
      <sheetName val="Titik_kabel4"/>
      <sheetName val="Tata_Suara_(4)4"/>
      <sheetName val="Tata_Suara_(5)4"/>
      <sheetName val="Tata_Suara_(6)4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KPVC-BD_4"/>
      <sheetName val="GRAND_REKAP4"/>
      <sheetName val="H_Satuan4"/>
      <sheetName val="FORM_X_COST4"/>
      <sheetName val="HB_4"/>
      <sheetName val="A-11_Steel_Str_(2)4"/>
      <sheetName val="Master_1_04"/>
      <sheetName val="a_h_ars_sum3"/>
      <sheetName val="a_h_ars3"/>
      <sheetName val="H_Satuan_Dasar3"/>
      <sheetName val="Harga_satuan4"/>
      <sheetName val="FORM_73"/>
      <sheetName val="Analisa_23"/>
      <sheetName val="ANALISA_GRS_TENGAH3"/>
      <sheetName val="FORM_3A3"/>
      <sheetName val="Isolasi_Luar_Dalam3"/>
      <sheetName val="Isolasi_Luar3"/>
      <sheetName val="rekap_c3"/>
      <sheetName val="Analisa_Upah_&amp;_Bahan_Plum3"/>
      <sheetName val="iTEM_hARSAT3"/>
      <sheetName val="rek_det_1-33"/>
      <sheetName val="BQ_ARS3"/>
      <sheetName val="HSTANAH_XLS3"/>
      <sheetName val="bhn_3"/>
      <sheetName val="RAB_RIIL_kayu3"/>
      <sheetName val="Bill_of_Qty3"/>
      <sheetName val="SBDY_Jemb_Tayan3"/>
      <sheetName val="C_&amp;_G_RHS3"/>
      <sheetName val="Lamp_2,3&amp;43"/>
      <sheetName val="Daf_12"/>
      <sheetName val="Daf_No_6_Tsuara3"/>
      <sheetName val="Kuantitas_&amp;_Harga3"/>
      <sheetName val="Als_Struk3"/>
      <sheetName val="DAFTAR_73"/>
      <sheetName val="HRG_BHN3"/>
      <sheetName val="fin_Villa_A3"/>
      <sheetName val="Harga_Bahan3"/>
      <sheetName val="HSA_&amp;_PAB3"/>
      <sheetName val="Harga_Upah_3"/>
      <sheetName val="RAB_T-225_TP3"/>
      <sheetName val="DAFTAR_HARGA3"/>
      <sheetName val="SAT_EL3"/>
      <sheetName val="STR_-_2B3"/>
      <sheetName val="2_13"/>
      <sheetName val="2_23"/>
      <sheetName val="Supply_Agrmnt3"/>
      <sheetName val="Analisa_Harsat3"/>
      <sheetName val="2_4~LISTRIK3"/>
      <sheetName val="2_9~TLP&amp;DATA3"/>
      <sheetName val="2_6~TS3"/>
      <sheetName val="Analisa_Upah___Bahan_Plum3"/>
      <sheetName val="Total_Harga3"/>
      <sheetName val="BQ_EXTERN3"/>
      <sheetName val="DATA2009"/>
      <sheetName val="RincianQ3_Q4"/>
      <sheetName val="DataSAR_4Okt"/>
      <sheetName val="metode"/>
      <sheetName val="prog-mgu"/>
      <sheetName val="RAB ME"/>
      <sheetName val="Informasi"/>
      <sheetName val="PriceList"/>
      <sheetName val="BHN1"/>
      <sheetName val="TABEL_DETASIR"/>
      <sheetName val="DAF_2"/>
      <sheetName val="Analisa Tekhnis"/>
      <sheetName val="Item Kompensasi"/>
      <sheetName val="BQ-Tenis"/>
      <sheetName val="Arsitektur"/>
      <sheetName val="BOQ_Aula"/>
      <sheetName val="Prelim"/>
      <sheetName val="RAW MATERIALS "/>
      <sheetName val="PAD-F"/>
      <sheetName val="DAF_4"/>
      <sheetName val="an el"/>
      <sheetName val="TARIP"/>
      <sheetName val="rab me (by owner) "/>
      <sheetName val="WEEKLY"/>
      <sheetName val="Sub"/>
      <sheetName val="MAP"/>
      <sheetName val="INDEKS"/>
      <sheetName val="HS_TRG"/>
      <sheetName val="L-Mechanical"/>
      <sheetName val="Sheet1"/>
      <sheetName val="Nama"/>
      <sheetName val="L2"/>
      <sheetName val="HArga"/>
      <sheetName val="Rekap"/>
      <sheetName val="A"/>
      <sheetName val="SEX"/>
      <sheetName val="INDEK_BQ"/>
      <sheetName val="analisa el"/>
      <sheetName val="analisa mek"/>
      <sheetName val="An.1"/>
      <sheetName val="An.3"/>
      <sheetName val="An.2"/>
      <sheetName val="basic"/>
      <sheetName val="Rekap Sal"/>
      <sheetName val="Bill of Qty MEP"/>
      <sheetName val="G-Alat"/>
      <sheetName val="Instalasi"/>
      <sheetName val="Harga Bahan &amp; Upah"/>
      <sheetName val="An-Alat"/>
      <sheetName val="CASH-wilayah"/>
      <sheetName val="hutang-lapangan"/>
      <sheetName val="Hutang-Wilayah"/>
      <sheetName val="Master Edit"/>
      <sheetName val="KH-Q1,Q2,01"/>
      <sheetName val="lap-bulan"/>
      <sheetName val="Lap-Minggu"/>
      <sheetName val="Sum"/>
      <sheetName val="quarry"/>
      <sheetName val="KP1590_E"/>
      <sheetName val="Div 10"/>
      <sheetName val="UPAH"/>
      <sheetName val="isian"/>
      <sheetName val="Tie Beam GN"/>
      <sheetName val="PileCap"/>
      <sheetName val="perbhn"/>
      <sheetName val="HARDAS"/>
      <sheetName val="waktu"/>
      <sheetName val="H-SATUAN"/>
      <sheetName val="TENAGA"/>
      <sheetName val="REQDELTA"/>
      <sheetName val="AHSbj"/>
      <sheetName val="Anal "/>
      <sheetName val="Hrg.Sat"/>
      <sheetName val="Mall"/>
      <sheetName val="AHS"/>
      <sheetName val="TBL_BANTU"/>
      <sheetName val="TBL_PROYEK"/>
      <sheetName val="ARP"/>
      <sheetName val="SPPK"/>
      <sheetName val="sat-jadi"/>
      <sheetName val="KINERJA 2014"/>
      <sheetName val="Rekap-SD"/>
      <sheetName val="Personil"/>
      <sheetName val="Analisa Harga Satuan"/>
      <sheetName val="DafHrgSatuan"/>
      <sheetName val="PO-2"/>
      <sheetName val="Rinc All"/>
      <sheetName val="R"/>
      <sheetName val="Hsatbahan"/>
      <sheetName val="Harga ME "/>
      <sheetName val="REKAP PER BUILDING"/>
      <sheetName val="IN."/>
      <sheetName val="In"/>
      <sheetName val="Titik_kabel5"/>
      <sheetName val="Tata_Suara_(4)5"/>
      <sheetName val="Tata_Suara_(5)5"/>
      <sheetName val="Tata_Suara_(6)5"/>
      <sheetName val="THPDMoi__(2)5"/>
      <sheetName val="dongia_(2)5"/>
      <sheetName val="TONG_HOP_VL-NC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CHITIET_VL-NC-TT-3p5"/>
      <sheetName val="KPVC-BD_5"/>
      <sheetName val="GRAND_REKAP5"/>
      <sheetName val="H_Satuan5"/>
      <sheetName val="FORM_X_COST5"/>
      <sheetName val="HB_5"/>
      <sheetName val="A-11_Steel_Str_(2)5"/>
      <sheetName val="Master_1_05"/>
      <sheetName val="a_h_ars_sum4"/>
      <sheetName val="a_h_ars4"/>
      <sheetName val="H_Satuan_Dasar4"/>
      <sheetName val="Harga_satuan5"/>
      <sheetName val="FORM_74"/>
      <sheetName val="Analisa_24"/>
      <sheetName val="ANALISA_GRS_TENGAH4"/>
      <sheetName val="FORM_3A4"/>
      <sheetName val="Isolasi_Luar_Dalam4"/>
      <sheetName val="Isolasi_Luar4"/>
      <sheetName val="rekap_c4"/>
      <sheetName val="Analisa_Upah_&amp;_Bahan_Plum4"/>
      <sheetName val="iTEM_hARSAT4"/>
      <sheetName val="rek_det_1-34"/>
      <sheetName val="BQ_ARS4"/>
      <sheetName val="HSTANAH_XLS4"/>
      <sheetName val="bhn_4"/>
      <sheetName val="RAB_RIIL_kayu4"/>
      <sheetName val="Bill_of_Qty4"/>
      <sheetName val="SBDY_Jemb_Tayan4"/>
      <sheetName val="C_&amp;_G_RHS4"/>
      <sheetName val="Lamp_2,3&amp;44"/>
      <sheetName val="Daf_No_6_Tsuara4"/>
      <sheetName val="Kuantitas_&amp;_Harga4"/>
      <sheetName val="Als_Struk4"/>
      <sheetName val="DAFTAR_74"/>
      <sheetName val="HRG_BHN4"/>
      <sheetName val="fin_Villa_A4"/>
      <sheetName val="Harga_Bahan4"/>
      <sheetName val="HSA_&amp;_PAB4"/>
      <sheetName val="Harga_Upah_4"/>
      <sheetName val="RAB_T-225_TP4"/>
      <sheetName val="DAFTAR_HARGA4"/>
      <sheetName val="SAT_EL4"/>
      <sheetName val="STR_-_2B4"/>
      <sheetName val="2_14"/>
      <sheetName val="2_24"/>
      <sheetName val="Supply_Agrmnt4"/>
      <sheetName val="Analisa_Harsat4"/>
      <sheetName val="2_4~LISTRIK4"/>
      <sheetName val="2_9~TLP&amp;DATA4"/>
      <sheetName val="2_6~TS4"/>
      <sheetName val="Analisa_Upah___Bahan_Plum4"/>
      <sheetName val="Total_Harga4"/>
      <sheetName val="BQ_EXTERN4"/>
      <sheetName val="Harsat_Bahan"/>
      <sheetName val="RAB_ME"/>
      <sheetName val="Analisa_Tekhnis"/>
      <sheetName val="Item_Kompensasi"/>
      <sheetName val="RAW_MATERIALS_"/>
      <sheetName val="an_el"/>
      <sheetName val="rab_me_(by_owner)_"/>
      <sheetName val="analisa_el"/>
      <sheetName val="analisa_mek"/>
      <sheetName val="An_1"/>
      <sheetName val="An_3"/>
      <sheetName val="An_2"/>
      <sheetName val="Rekap_Sal"/>
      <sheetName val="Bill_of_Qty_MEP"/>
      <sheetName val="Harga_Bahan_&amp;_Upah"/>
      <sheetName val="Master_Edit"/>
      <sheetName val="Div_10"/>
      <sheetName val="Tie_Beam_GN"/>
      <sheetName val="Titik_kabel6"/>
      <sheetName val="Tata_Suara_(4)6"/>
      <sheetName val="Tata_Suara_(5)6"/>
      <sheetName val="Tata_Suara_(6)6"/>
      <sheetName val="THPDMoi__(2)6"/>
      <sheetName val="dongia_(2)6"/>
      <sheetName val="TONG_HOP_VL-NC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CHITIET_VL-NC-TT-3p6"/>
      <sheetName val="KPVC-BD_6"/>
      <sheetName val="GRAND_REKAP6"/>
      <sheetName val="H_Satuan6"/>
      <sheetName val="FORM_X_COST6"/>
      <sheetName val="HB_6"/>
      <sheetName val="A-11_Steel_Str_(2)6"/>
      <sheetName val="Master_1_06"/>
      <sheetName val="a_h_ars_sum5"/>
      <sheetName val="a_h_ars5"/>
      <sheetName val="H_Satuan_Dasar5"/>
      <sheetName val="Harga_satuan6"/>
      <sheetName val="FORM_75"/>
      <sheetName val="Analisa_25"/>
      <sheetName val="ANALISA_GRS_TENGAH5"/>
      <sheetName val="FORM_3A5"/>
      <sheetName val="Isolasi_Luar_Dalam5"/>
      <sheetName val="Isolasi_Luar5"/>
      <sheetName val="rekap_c5"/>
      <sheetName val="Analisa_Upah_&amp;_Bahan_Plum5"/>
      <sheetName val="iTEM_hARSAT5"/>
      <sheetName val="rek_det_1-35"/>
      <sheetName val="BQ_ARS5"/>
      <sheetName val="HSTANAH_XLS5"/>
      <sheetName val="bhn_5"/>
      <sheetName val="RAB_RIIL_kayu5"/>
      <sheetName val="Bill_of_Qty5"/>
      <sheetName val="SBDY_Jemb_Tayan5"/>
      <sheetName val="C_&amp;_G_RHS5"/>
      <sheetName val="Lamp_2,3&amp;45"/>
      <sheetName val="Daf_No_6_Tsuara5"/>
      <sheetName val="Kuantitas_&amp;_Harga5"/>
      <sheetName val="Als_Struk5"/>
      <sheetName val="DAFTAR_75"/>
      <sheetName val="HRG_BHN5"/>
      <sheetName val="fin_Villa_A5"/>
      <sheetName val="Harga_Bahan5"/>
      <sheetName val="HSA_&amp;_PAB5"/>
      <sheetName val="Harga_Upah_5"/>
      <sheetName val="RAB_T-225_TP5"/>
      <sheetName val="DAFTAR_HARGA5"/>
      <sheetName val="SAT_EL5"/>
      <sheetName val="STR_-_2B5"/>
      <sheetName val="2_15"/>
      <sheetName val="2_25"/>
      <sheetName val="Supply_Agrmnt5"/>
      <sheetName val="Analisa_Harsat5"/>
      <sheetName val="2_4~LISTRIK5"/>
      <sheetName val="2_9~TLP&amp;DATA5"/>
      <sheetName val="2_6~TS5"/>
      <sheetName val="Analisa_Upah___Bahan_Plum5"/>
      <sheetName val="Total_Harga5"/>
      <sheetName val="BQ_EXTERN5"/>
      <sheetName val="Harsat_Bahan1"/>
      <sheetName val="RAB_ME1"/>
      <sheetName val="Analisa_Tekhnis1"/>
      <sheetName val="Item_Kompensasi1"/>
      <sheetName val="RAW_MATERIALS_1"/>
      <sheetName val="an_el1"/>
      <sheetName val="rab_me_(by_owner)_1"/>
      <sheetName val="analisa_el1"/>
      <sheetName val="analisa_mek1"/>
      <sheetName val="An_11"/>
      <sheetName val="An_31"/>
      <sheetName val="An_21"/>
      <sheetName val="Rekap_Sal1"/>
      <sheetName val="Bill_of_Qty_MEP1"/>
      <sheetName val="Harga_Bahan_&amp;_Upah1"/>
      <sheetName val="Master_Edit1"/>
      <sheetName val="Div_101"/>
      <sheetName val="Tie_Beam_GN1"/>
      <sheetName val="LABA"/>
      <sheetName val="rek det 1_3"/>
      <sheetName val="upah_borong"/>
      <sheetName val="satuan_pek"/>
      <sheetName val="5-Peralatan"/>
      <sheetName val="Harsat Pekerjaan"/>
      <sheetName val="MENU"/>
      <sheetName val="HARSAT-U-2"/>
      <sheetName val="HSP"/>
      <sheetName val="NM"/>
      <sheetName val="ilch"/>
      <sheetName val="견"/>
      <sheetName val="HITUNG"/>
      <sheetName val="RAB 2007"/>
      <sheetName val="000000"/>
      <sheetName val="HARGA MATERIAL"/>
      <sheetName val="#REF!"/>
      <sheetName val="Prod Calc"/>
      <sheetName val="telp"/>
      <sheetName val="Titik_kabel7"/>
      <sheetName val="Tata_Suara_(4)7"/>
      <sheetName val="Tata_Suara_(5)7"/>
      <sheetName val="Tata_Suara_(6)7"/>
      <sheetName val="GRAND_REKAP7"/>
      <sheetName val="THPDMoi__(2)7"/>
      <sheetName val="dongia_(2)7"/>
      <sheetName val="TONG_HOP_VL-NC7"/>
      <sheetName val="TONGKE3p_7"/>
      <sheetName val="TH_VL,_NC,_DDHT_Thanhphuoc7"/>
      <sheetName val="DON_GIA7"/>
      <sheetName val="t-h_HA_THE7"/>
      <sheetName val="CHITIET_VL-NC-TT_-1p7"/>
      <sheetName val="TONG_HOP_VL-NC_TT7"/>
      <sheetName val="TH_XL7"/>
      <sheetName val="CHITIET_VL-NC7"/>
      <sheetName val="CHITIET_VL-NC-TT-3p7"/>
      <sheetName val="KPVC-BD_7"/>
      <sheetName val="HB_7"/>
      <sheetName val="FORM_X_COST7"/>
      <sheetName val="H_Satuan7"/>
      <sheetName val="A-11_Steel_Str_(2)7"/>
      <sheetName val="Harga_satuan7"/>
      <sheetName val="Master_1_07"/>
      <sheetName val="DAFTAR_76"/>
      <sheetName val="HRG_BHN6"/>
      <sheetName val="Isolasi_Luar_Dalam6"/>
      <sheetName val="Isolasi_Luar6"/>
      <sheetName val="rekap_c6"/>
      <sheetName val="Analisa_Upah_&amp;_Bahan_Plum6"/>
      <sheetName val="iTEM_hARSAT6"/>
      <sheetName val="rek_det_1-36"/>
      <sheetName val="BQ_ARS6"/>
      <sheetName val="Analisa_26"/>
      <sheetName val="Als_Struk6"/>
      <sheetName val="Harsat_Pekerjaan"/>
      <sheetName val="Rinc_All"/>
      <sheetName val="a_h_ars_sum6"/>
      <sheetName val="a_h_ars6"/>
      <sheetName val="H_Satuan_Dasar6"/>
      <sheetName val="FORM_76"/>
      <sheetName val="ANALISA_GRS_TENGAH6"/>
      <sheetName val="FORM_3A6"/>
      <sheetName val="HSTANAH_XLS6"/>
      <sheetName val="bhn_6"/>
      <sheetName val="RAB_RIIL_kayu6"/>
      <sheetName val="Bill_of_Qty6"/>
      <sheetName val="SBDY_Jemb_Tayan6"/>
      <sheetName val="C_&amp;_G_RHS6"/>
      <sheetName val="Lamp_2,3&amp;46"/>
      <sheetName val="Daf_No_6_Tsuara6"/>
      <sheetName val="Kuantitas_&amp;_Harga6"/>
      <sheetName val="fin_Villa_A6"/>
      <sheetName val="Harga_Bahan6"/>
      <sheetName val="HSA_&amp;_PAB6"/>
      <sheetName val="Harga_Upah_6"/>
      <sheetName val="RAB_T-225_TP6"/>
      <sheetName val="DAFTAR_HARGA6"/>
      <sheetName val="SAT_EL6"/>
      <sheetName val="STR_-_2B6"/>
      <sheetName val="2_16"/>
      <sheetName val="2_26"/>
      <sheetName val="Supply_Agrmnt6"/>
      <sheetName val="Analisa_Harsat6"/>
      <sheetName val="2_4~LISTRIK6"/>
      <sheetName val="2_9~TLP&amp;DATA6"/>
      <sheetName val="2_6~TS6"/>
      <sheetName val="Analisa_Upah___Bahan_Plum6"/>
      <sheetName val="Total_Harga6"/>
      <sheetName val="BQ_EXTERN6"/>
      <sheetName val="Harsat_Bahan2"/>
      <sheetName val="RAB_ME2"/>
      <sheetName val="Analisa_Tekhnis2"/>
      <sheetName val="Item_Kompensasi2"/>
      <sheetName val="RAW_MATERIALS_2"/>
      <sheetName val="an_el2"/>
      <sheetName val="rab_me_(by_owner)_2"/>
      <sheetName val="analisa_el2"/>
      <sheetName val="analisa_mek2"/>
      <sheetName val="An_12"/>
      <sheetName val="An_32"/>
      <sheetName val="An_22"/>
      <sheetName val="Rekap_Sal2"/>
      <sheetName val="Bill_of_Qty_MEP2"/>
      <sheetName val="Harga_Bahan_&amp;_Upah2"/>
      <sheetName val="Master_Edit2"/>
      <sheetName val="Div_102"/>
      <sheetName val="Tie_Beam_GN2"/>
      <sheetName val="Anal_"/>
      <sheetName val="Hrg_Sat"/>
      <sheetName val="KINERJA_2014"/>
      <sheetName val="Analisa_Harga_Satuan"/>
      <sheetName val="Harga_ME_"/>
      <sheetName val="REKAP_PER_BUILDING"/>
      <sheetName val="IN_"/>
      <sheetName val="rek_det_1_3"/>
      <sheetName val="RAB_2007"/>
      <sheetName val="HARGA_MATERIAL"/>
      <sheetName val="AHS - Riel"/>
      <sheetName val="HASAT DASAR"/>
      <sheetName val="10 yr val"/>
      <sheetName val="As"/>
      <sheetName val="Input"/>
      <sheetName val="Financials"/>
      <sheetName val="KEUANGAN"/>
      <sheetName val="RENCANA KERJA"/>
      <sheetName val="TM"/>
      <sheetName val="List"/>
      <sheetName val="Sheet8"/>
      <sheetName val="PENJ.NERACA"/>
      <sheetName val="Fixset"/>
      <sheetName val="JobCode"/>
      <sheetName val="Price List"/>
      <sheetName val="BBCA"/>
      <sheetName val="N-HMSP"/>
      <sheetName val="MEDCN"/>
      <sheetName val="inventory_stock_movement"/>
      <sheetName val="mst_prod_material"/>
      <sheetName val="EQ_an"/>
      <sheetName val="All Division by SBU"/>
      <sheetName val="BQ (by owner)"/>
      <sheetName val="rab me (fisik)"/>
      <sheetName val="dasar"/>
      <sheetName val="Sat~Bahu"/>
      <sheetName val="Labor"/>
      <sheetName val="OP. PERJAM"/>
      <sheetName val="KAN. LOKAL"/>
      <sheetName val="B. PERSONIL"/>
      <sheetName val="351BQMCN"/>
      <sheetName val="Memb Schd"/>
      <sheetName val="Agregat Halus &amp; Kasar"/>
      <sheetName val="Perm. Test"/>
      <sheetName val="Div2"/>
      <sheetName val="Rincian Bah&amp;Ten"/>
      <sheetName val="Plan vs Real"/>
      <sheetName val="Rinci Progres"/>
      <sheetName val="Vibro_Roller"/>
      <sheetName val="Hrg-Das"/>
      <sheetName val="Anal-1"/>
      <sheetName val="Jabar"/>
      <sheetName val="Jateng"/>
      <sheetName val="Jatim"/>
      <sheetName val="Pusat"/>
      <sheetName val="Sulawesi"/>
      <sheetName val="Sumbagsel"/>
      <sheetName val="own"/>
      <sheetName val="RAB AR&amp;STR"/>
      <sheetName val="Rekap Bill"/>
      <sheetName val="Pekerjaan"/>
      <sheetName val="IS"/>
      <sheetName val="HSUB"/>
      <sheetName val="Daf. Mat"/>
      <sheetName val="Daf. Upah"/>
      <sheetName val="RBP"/>
      <sheetName val="Hrg"/>
      <sheetName val="TSS"/>
      <sheetName val="Direct Cost"/>
      <sheetName val="Analisa ME "/>
      <sheetName val="beton"/>
      <sheetName val="ANAL2"/>
      <sheetName val="Links"/>
      <sheetName val="Lead"/>
      <sheetName val="har.sat.B"/>
      <sheetName val="Analisa K"/>
      <sheetName val="B - Norelec"/>
      <sheetName val="2-1Are別総括表"/>
      <sheetName val="纏め表"/>
      <sheetName val="Rekap-link"/>
      <sheetName val="carburant"/>
      <sheetName val="Rkp B. UP"/>
      <sheetName val="sulteng"/>
      <sheetName val="sultra"/>
      <sheetName val="B-P"/>
      <sheetName val="lamp. 12"/>
      <sheetName val="jdw~tng_alt"/>
      <sheetName val="jdw~bhn"/>
      <sheetName val="jdwmob"/>
      <sheetName val="Opening"/>
      <sheetName val="Form4"/>
      <sheetName val="Du_lieu"/>
      <sheetName val="SK"/>
      <sheetName val="Tunduk Panitia"/>
      <sheetName val="alat"/>
      <sheetName val="db"/>
      <sheetName val="Data-Masukan"/>
      <sheetName val="B.T"/>
      <sheetName val="HASAT"/>
      <sheetName val="Kali"/>
      <sheetName val="Man Power"/>
      <sheetName val="Kode Rekening Pdapatn Kab.kota"/>
      <sheetName val="Kode rekening Belanja"/>
      <sheetName val="Kode Rekening Pembiayaan"/>
      <sheetName val="TEN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suara"/>
      <sheetName val="Titik kabel"/>
      <sheetName val="Tata Suara (4)"/>
      <sheetName val="Tata Suara (5)"/>
      <sheetName val="Tata Suara (6)"/>
      <sheetName val="H.Satuan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RAND REKAP"/>
      <sheetName val="4"/>
      <sheetName val="Jabar"/>
      <sheetName val="Jateng"/>
      <sheetName val="Jatim"/>
      <sheetName val="Pusat"/>
      <sheetName val="Sulawesi"/>
      <sheetName val="Sumbagsel"/>
      <sheetName val="I-KAMAR"/>
      <sheetName val="Scd_RAB"/>
      <sheetName val="Penwrn"/>
      <sheetName val="sched"/>
      <sheetName val="Calculations"/>
      <sheetName val="Struktur"/>
      <sheetName val="data"/>
      <sheetName val="HSD"/>
      <sheetName val="HB "/>
      <sheetName val="MINAT"/>
      <sheetName val="formminat"/>
      <sheetName val="s"/>
      <sheetName val="Scedule"/>
      <sheetName val="C &amp; G RHS"/>
      <sheetName val="FORM X COST"/>
      <sheetName val="RAB"/>
      <sheetName val="A-11 Steel Str (2)"/>
      <sheetName val="Pkg Summary"/>
      <sheetName val="FF-2"/>
      <sheetName val="General Info"/>
      <sheetName val="WP-Panu'02"/>
      <sheetName val="Pipe"/>
      <sheetName val="Structure"/>
      <sheetName val="Harga satuan"/>
      <sheetName val="Master 1.0"/>
      <sheetName val="Isolasi Luar Dalam"/>
      <sheetName val="Isolasi Luar"/>
      <sheetName val="Steel-Twr"/>
      <sheetName val="Analisa Upah &amp; Bahan Plum"/>
      <sheetName val="iTEM hARSAT"/>
      <sheetName val="Bahan"/>
      <sheetName val="rekap.c"/>
      <sheetName val="NYATDOK"/>
      <sheetName val="Material"/>
      <sheetName val="H Satuan Dasar"/>
      <sheetName val="srtberkas"/>
      <sheetName val="bhn "/>
      <sheetName val="RAB RIIL kayu"/>
      <sheetName val="304_06"/>
      <sheetName val="TOTAL"/>
      <sheetName val="DAFTAR 7"/>
      <sheetName val="DAFTAR_8"/>
      <sheetName val="HRG BHN"/>
      <sheetName val="DAF_1"/>
      <sheetName val="KEBALAT"/>
      <sheetName val="FINAL"/>
      <sheetName val="CRUSER"/>
      <sheetName val="rek det 1-3"/>
      <sheetName val="BQ ARS"/>
      <sheetName val="Hargamat"/>
      <sheetName val="EK"/>
      <sheetName val="G_SUMMARY"/>
      <sheetName val="IPL_SCHEDULE"/>
      <sheetName val="BAG-III"/>
      <sheetName val="DASH"/>
      <sheetName val="Analisa 2"/>
      <sheetName val="Daf 1"/>
      <sheetName val="fin Villa A"/>
      <sheetName val="ANAL_HREZ"/>
      <sheetName val="RAB_HREZ"/>
      <sheetName val="sph"/>
      <sheetName val="Titik_kabel"/>
      <sheetName val="Tata_Suara_(4)"/>
      <sheetName val="Tata_Suara_(5)"/>
      <sheetName val="Tata_Suara_(6)"/>
      <sheetName val="GRAND_REKAP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_Satuan"/>
      <sheetName val="FORM_X_COST"/>
      <sheetName val="HB_"/>
      <sheetName val="Harga_satuan"/>
      <sheetName val="Master_1_0"/>
      <sheetName val="A-11_Steel_Str_(2)"/>
      <sheetName val="Elektrikal"/>
      <sheetName val="Meth"/>
      <sheetName val="AN-E"/>
      <sheetName val="harsat"/>
      <sheetName val="FORM 7"/>
      <sheetName val="ch"/>
      <sheetName val="FAK"/>
      <sheetName val="Rkp"/>
      <sheetName val="FORM 3A"/>
      <sheetName val="a.h ars sum"/>
      <sheetName val="a.h ars"/>
      <sheetName val="tknk"/>
      <sheetName val="ANALISA GRS TENGAH"/>
      <sheetName val="J"/>
      <sheetName val="Analisa"/>
      <sheetName val="D4"/>
      <sheetName val="D6"/>
      <sheetName val="D7"/>
      <sheetName val="D8"/>
      <sheetName val="DATA2009"/>
      <sheetName val="RincianQ3_Q4"/>
      <sheetName val="DataSAR_4Okt"/>
      <sheetName val="I_KAMAR"/>
      <sheetName val="DAF-4"/>
      <sheetName val="DAF-1"/>
      <sheetName val="FAKTOR"/>
      <sheetName val="escon"/>
      <sheetName val="4-MVAC"/>
      <sheetName val="SAP"/>
      <sheetName val="index"/>
      <sheetName val="BID_PRC"/>
      <sheetName val="PRC_COMP"/>
      <sheetName val="insentif"/>
      <sheetName val="CV"/>
      <sheetName val="DAFTAR HARGA"/>
      <sheetName val="Rate"/>
      <sheetName val="6-MVAC"/>
      <sheetName val="BM"/>
      <sheetName val="AN-PIPA"/>
      <sheetName val="SAT EL"/>
      <sheetName val="AN-KOLOM"/>
      <sheetName val="STR - 2B"/>
      <sheetName val="D-1"/>
      <sheetName val="BAG-2"/>
      <sheetName val="PMK"/>
      <sheetName val="2.1"/>
      <sheetName val="DAF-3"/>
      <sheetName val="2.2"/>
      <sheetName val="Supply Agrmnt"/>
      <sheetName val="ahas-ins"/>
      <sheetName val="Analisa Harsat"/>
      <sheetName val="2.4~LISTRIK"/>
      <sheetName val="2.9~TLP&amp;DATA"/>
      <sheetName val="2.6~TS"/>
      <sheetName val="Analisa Upah _ Bahan Plum"/>
      <sheetName val="Harga Bahan"/>
      <sheetName val="HSA &amp; PAB"/>
      <sheetName val="Harga Upah "/>
      <sheetName val="RAB T-225 TP"/>
      <sheetName val="WEEKLY"/>
      <sheetName val="RAB ME"/>
      <sheetName val="Informasi"/>
      <sheetName val="HSTANAH.XLS"/>
      <sheetName val="Sheet3"/>
      <sheetName val="UMUM"/>
      <sheetName val="An-Alat"/>
      <sheetName val="TABEL_DETASIR"/>
      <sheetName val="DAF_2"/>
      <sheetName val="Analisa Tekhnis"/>
      <sheetName val="Item Kompensasi"/>
      <sheetName val="BQ-Tenis"/>
      <sheetName val="Arsitektur"/>
      <sheetName val="BOQ_Aula"/>
      <sheetName val="Prelim"/>
      <sheetName val="RAW MATERIALS "/>
      <sheetName val="PAD-F"/>
      <sheetName val="DAF_4"/>
      <sheetName val="an el"/>
      <sheetName val="TARIP"/>
      <sheetName val="rab me (by owner) "/>
      <sheetName val="boq"/>
      <sheetName val="TSS"/>
      <sheetName val="SIMBOL"/>
      <sheetName val="Bill of Qty"/>
      <sheetName val="SBDY Jemb Tayan"/>
      <sheetName val="Lamp.2,3&amp;4"/>
      <sheetName val="INFO"/>
      <sheetName val="Daf No.6 Tsuara"/>
      <sheetName val="Kuantitas &amp; Harga"/>
      <sheetName val="Sheet"/>
      <sheetName val="NP"/>
      <sheetName val="Als Struk"/>
      <sheetName val="Total Harga"/>
      <sheetName val="BQ EXTERN"/>
      <sheetName val="Harsat Bahan"/>
      <sheetName val="Titik_kabel2"/>
      <sheetName val="Tata_Suara_(4)2"/>
      <sheetName val="Tata_Suara_(5)2"/>
      <sheetName val="Tata_Suara_(6)2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GRAND_REKAP2"/>
      <sheetName val="H_Satuan2"/>
      <sheetName val="FORM_X_COST2"/>
      <sheetName val="HB_2"/>
      <sheetName val="A-11_Steel_Str_(2)2"/>
      <sheetName val="Master_1_02"/>
      <sheetName val="a_h_ars_sum1"/>
      <sheetName val="a_h_ars1"/>
      <sheetName val="H_Satuan_Dasar1"/>
      <sheetName val="Harga_satuan2"/>
      <sheetName val="FORM_71"/>
      <sheetName val="Analisa_21"/>
      <sheetName val="ANALISA_GRS_TENGAH1"/>
      <sheetName val="FORM_3A1"/>
      <sheetName val="Isolasi_Luar_Dalam1"/>
      <sheetName val="Isolasi_Luar1"/>
      <sheetName val="rekap_c1"/>
      <sheetName val="Analisa_Upah_&amp;_Bahan_Plum1"/>
      <sheetName val="iTEM_hARSAT1"/>
      <sheetName val="rek_det_1-31"/>
      <sheetName val="BQ_ARS1"/>
      <sheetName val="HSTANAH_XLS1"/>
      <sheetName val="bhn_1"/>
      <sheetName val="RAB_RIIL_kayu1"/>
      <sheetName val="Bill_of_Qty1"/>
      <sheetName val="SBDY_Jemb_Tayan1"/>
      <sheetName val="C_&amp;_G_RHS1"/>
      <sheetName val="Lamp_2,3&amp;41"/>
      <sheetName val="Daf_No_6_Tsuara1"/>
      <sheetName val="Kuantitas_&amp;_Harga1"/>
      <sheetName val="Als_Struk1"/>
      <sheetName val="DAFTAR_71"/>
      <sheetName val="HRG_BHN1"/>
      <sheetName val="fin_Villa_A1"/>
      <sheetName val="Harga_Bahan1"/>
      <sheetName val="HSA_&amp;_PAB1"/>
      <sheetName val="Harga_Upah_1"/>
      <sheetName val="RAB_T-225_TP1"/>
      <sheetName val="DAFTAR_HARGA1"/>
      <sheetName val="SAT_EL1"/>
      <sheetName val="STR_-_2B1"/>
      <sheetName val="2_11"/>
      <sheetName val="2_21"/>
      <sheetName val="Supply_Agrmnt1"/>
      <sheetName val="Analisa_Harsat1"/>
      <sheetName val="2_4~LISTRIK1"/>
      <sheetName val="2_9~TLP&amp;DATA1"/>
      <sheetName val="2_6~TS1"/>
      <sheetName val="Analisa_Upah___Bahan_Plum1"/>
      <sheetName val="Total_Harga1"/>
      <sheetName val="Titik_kabel1"/>
      <sheetName val="Tata_Suara_(4)1"/>
      <sheetName val="Tata_Suara_(5)1"/>
      <sheetName val="Tata_Suara_(6)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GRAND_REKAP1"/>
      <sheetName val="H_Satuan1"/>
      <sheetName val="FORM_X_COST1"/>
      <sheetName val="HB_1"/>
      <sheetName val="A-11_Steel_Str_(2)1"/>
      <sheetName val="Master_1_01"/>
      <sheetName val="a_h_ars_sum"/>
      <sheetName val="a_h_ars"/>
      <sheetName val="H_Satuan_Dasar"/>
      <sheetName val="Harga_satuan1"/>
      <sheetName val="FORM_7"/>
      <sheetName val="Analisa_2"/>
      <sheetName val="ANALISA_GRS_TENGAH"/>
      <sheetName val="FORM_3A"/>
      <sheetName val="Isolasi_Luar_Dalam"/>
      <sheetName val="Isolasi_Luar"/>
      <sheetName val="rekap_c"/>
      <sheetName val="Analisa_Upah_&amp;_Bahan_Plum"/>
      <sheetName val="iTEM_hARSAT"/>
      <sheetName val="rek_det_1-3"/>
      <sheetName val="BQ_ARS"/>
      <sheetName val="HSTANAH_XLS"/>
      <sheetName val="bhn_"/>
      <sheetName val="RAB_RIIL_kayu"/>
      <sheetName val="Bill_of_Qty"/>
      <sheetName val="SBDY_Jemb_Tayan"/>
      <sheetName val="C_&amp;_G_RHS"/>
      <sheetName val="Lamp_2,3&amp;4"/>
      <sheetName val="Daf_No_6_Tsuara"/>
      <sheetName val="Kuantitas_&amp;_Harga"/>
      <sheetName val="Als_Struk"/>
      <sheetName val="DAFTAR_7"/>
      <sheetName val="HRG_BHN"/>
      <sheetName val="fin_Villa_A"/>
      <sheetName val="Harga_Bahan"/>
      <sheetName val="HSA_&amp;_PAB"/>
      <sheetName val="Harga_Upah_"/>
      <sheetName val="RAB_T-225_TP"/>
      <sheetName val="DAFTAR_HARGA"/>
      <sheetName val="SAT_EL"/>
      <sheetName val="STR_-_2B"/>
      <sheetName val="2_1"/>
      <sheetName val="2_2"/>
      <sheetName val="Supply_Agrmnt"/>
      <sheetName val="Analisa_Harsat"/>
      <sheetName val="2_4~LISTRIK"/>
      <sheetName val="2_9~TLP&amp;DATA"/>
      <sheetName val="2_6~TS"/>
      <sheetName val="Analisa_Upah___Bahan_Plum"/>
      <sheetName val="Total_Harga"/>
      <sheetName val="BQ_EXTERN"/>
      <sheetName val="BQ_EXTERN1"/>
      <sheetName val="Titik_kabel3"/>
      <sheetName val="Tata_Suara_(4)3"/>
      <sheetName val="Tata_Suara_(5)3"/>
      <sheetName val="Tata_Suara_(6)3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GRAND_REKAP3"/>
      <sheetName val="H_Satuan3"/>
      <sheetName val="FORM_X_COST3"/>
      <sheetName val="HB_3"/>
      <sheetName val="A-11_Steel_Str_(2)3"/>
      <sheetName val="Master_1_03"/>
      <sheetName val="a_h_ars_sum2"/>
      <sheetName val="a_h_ars2"/>
      <sheetName val="H_Satuan_Dasar2"/>
      <sheetName val="Harga_satuan3"/>
      <sheetName val="FORM_72"/>
      <sheetName val="Analisa_22"/>
      <sheetName val="ANALISA_GRS_TENGAH2"/>
      <sheetName val="FORM_3A2"/>
      <sheetName val="Isolasi_Luar_Dalam2"/>
      <sheetName val="Isolasi_Luar2"/>
      <sheetName val="rekap_c2"/>
      <sheetName val="Analisa_Upah_&amp;_Bahan_Plum2"/>
      <sheetName val="iTEM_hARSAT2"/>
      <sheetName val="rek_det_1-32"/>
      <sheetName val="BQ_ARS2"/>
      <sheetName val="HSTANAH_XLS2"/>
      <sheetName val="bhn_2"/>
      <sheetName val="RAB_RIIL_kayu2"/>
      <sheetName val="Bill_of_Qty2"/>
      <sheetName val="SBDY_Jemb_Tayan2"/>
      <sheetName val="C_&amp;_G_RHS2"/>
      <sheetName val="Lamp_2,3&amp;42"/>
      <sheetName val="Daf_11"/>
      <sheetName val="Daf_No_6_Tsuara2"/>
      <sheetName val="Kuantitas_&amp;_Harga2"/>
      <sheetName val="Als_Struk2"/>
      <sheetName val="DAFTAR_72"/>
      <sheetName val="HRG_BHN2"/>
      <sheetName val="fin_Villa_A2"/>
      <sheetName val="Harga_Bahan2"/>
      <sheetName val="HSA_&amp;_PAB2"/>
      <sheetName val="Harga_Upah_2"/>
      <sheetName val="RAB_T-225_TP2"/>
      <sheetName val="DAFTAR_HARGA2"/>
      <sheetName val="SAT_EL2"/>
      <sheetName val="STR_-_2B2"/>
      <sheetName val="2_12"/>
      <sheetName val="2_22"/>
      <sheetName val="Supply_Agrmnt2"/>
      <sheetName val="Analisa_Harsat2"/>
      <sheetName val="2_4~LISTRIK2"/>
      <sheetName val="2_9~TLP&amp;DATA2"/>
      <sheetName val="2_6~TS2"/>
      <sheetName val="Analisa_Upah___Bahan_Plum2"/>
      <sheetName val="Total_Harga2"/>
      <sheetName val="BQ_EXTERN2"/>
      <sheetName val="Titik_kabel4"/>
      <sheetName val="Tata_Suara_(4)4"/>
      <sheetName val="Tata_Suara_(5)4"/>
      <sheetName val="Tata_Suara_(6)4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KPVC-BD_4"/>
      <sheetName val="GRAND_REKAP4"/>
      <sheetName val="H_Satuan4"/>
      <sheetName val="FORM_X_COST4"/>
      <sheetName val="HB_4"/>
      <sheetName val="A-11_Steel_Str_(2)4"/>
      <sheetName val="Master_1_04"/>
      <sheetName val="a_h_ars_sum3"/>
      <sheetName val="a_h_ars3"/>
      <sheetName val="H_Satuan_Dasar3"/>
      <sheetName val="Harga_satuan4"/>
      <sheetName val="FORM_73"/>
      <sheetName val="Analisa_23"/>
      <sheetName val="ANALISA_GRS_TENGAH3"/>
      <sheetName val="FORM_3A3"/>
      <sheetName val="Isolasi_Luar_Dalam3"/>
      <sheetName val="Isolasi_Luar3"/>
      <sheetName val="rekap_c3"/>
      <sheetName val="Analisa_Upah_&amp;_Bahan_Plum3"/>
      <sheetName val="iTEM_hARSAT3"/>
      <sheetName val="rek_det_1-33"/>
      <sheetName val="BQ_ARS3"/>
      <sheetName val="HSTANAH_XLS3"/>
      <sheetName val="bhn_3"/>
      <sheetName val="RAB_RIIL_kayu3"/>
      <sheetName val="Bill_of_Qty3"/>
      <sheetName val="SBDY_Jemb_Tayan3"/>
      <sheetName val="C_&amp;_G_RHS3"/>
      <sheetName val="Lamp_2,3&amp;43"/>
      <sheetName val="Daf_12"/>
      <sheetName val="Daf_No_6_Tsuara3"/>
      <sheetName val="Kuantitas_&amp;_Harga3"/>
      <sheetName val="Als_Struk3"/>
      <sheetName val="DAFTAR_73"/>
      <sheetName val="HRG_BHN3"/>
      <sheetName val="fin_Villa_A3"/>
      <sheetName val="Harga_Bahan3"/>
      <sheetName val="HSA_&amp;_PAB3"/>
      <sheetName val="Harga_Upah_3"/>
      <sheetName val="RAB_T-225_TP3"/>
      <sheetName val="DAFTAR_HARGA3"/>
      <sheetName val="SAT_EL3"/>
      <sheetName val="STR_-_2B3"/>
      <sheetName val="2_13"/>
      <sheetName val="2_23"/>
      <sheetName val="Supply_Agrmnt3"/>
      <sheetName val="Analisa_Harsat3"/>
      <sheetName val="2_4~LISTRIK3"/>
      <sheetName val="2_9~TLP&amp;DATA3"/>
      <sheetName val="2_6~TS3"/>
      <sheetName val="Analisa_Upah___Bahan_Plum3"/>
      <sheetName val="Total_Harga3"/>
      <sheetName val="BQ_EXTERN3"/>
      <sheetName val="metode"/>
      <sheetName val="prog-mgu"/>
      <sheetName val="PriceList"/>
      <sheetName val="BHN1"/>
      <sheetName val="Sub"/>
      <sheetName val="MAP"/>
      <sheetName val="INDEKS"/>
      <sheetName val="HS_TRG"/>
      <sheetName val="L-Mechanical"/>
      <sheetName val="Sheet1"/>
      <sheetName val="Nama"/>
      <sheetName val="L2"/>
      <sheetName val="HArga"/>
      <sheetName val="Rekap"/>
      <sheetName val="A"/>
      <sheetName val="SEX"/>
      <sheetName val="INDEK_BQ"/>
      <sheetName val="analisa el"/>
      <sheetName val="analisa mek"/>
      <sheetName val="An.1"/>
      <sheetName val="An.3"/>
      <sheetName val="An.2"/>
      <sheetName val="basic"/>
      <sheetName val="Rekap Sal"/>
      <sheetName val="Bill of Qty MEP"/>
      <sheetName val="G-Alat"/>
      <sheetName val="Instalasi"/>
      <sheetName val="Harga Bahan &amp; Upah"/>
      <sheetName val="CASH-wilayah"/>
      <sheetName val="hutang-lapangan"/>
      <sheetName val="Hutang-Wilayah"/>
      <sheetName val="Master Edit"/>
      <sheetName val="KH-Q1,Q2,01"/>
      <sheetName val="lap-bulan"/>
      <sheetName val="Lap-Minggu"/>
      <sheetName val="Sum"/>
      <sheetName val="quarry"/>
      <sheetName val="KP1590_E"/>
      <sheetName val="Div 10"/>
      <sheetName val="UPAH"/>
      <sheetName val="isian"/>
      <sheetName val="Tie Beam GN"/>
      <sheetName val="PileCap"/>
      <sheetName val="perbhn"/>
      <sheetName val="HARDAS"/>
      <sheetName val="waktu"/>
      <sheetName val="H-SATUAN"/>
      <sheetName val="TENAGA"/>
      <sheetName val="REQDELTA"/>
      <sheetName val="AHSbj"/>
      <sheetName val="Anal "/>
      <sheetName val="Hrg.Sat"/>
      <sheetName val="Mall"/>
      <sheetName val="AHS"/>
      <sheetName val="TBL_BANTU"/>
      <sheetName val="TBL_PROYEK"/>
      <sheetName val="ARP"/>
      <sheetName val="SPPK"/>
      <sheetName val="sat-jadi"/>
      <sheetName val="KINERJA 2014"/>
      <sheetName val="Rekap-SD"/>
      <sheetName val="Personil"/>
      <sheetName val="Analisa Harga Satuan"/>
      <sheetName val="DafHrgSatuan"/>
      <sheetName val="PO-2"/>
      <sheetName val="Rinc All"/>
      <sheetName val="R"/>
      <sheetName val="Hsatbahan"/>
      <sheetName val="Harga ME "/>
      <sheetName val="REKAP PER BUILDING"/>
      <sheetName val="IN."/>
      <sheetName val="In"/>
      <sheetName val="Titik_kabel5"/>
      <sheetName val="Tata_Suara_(4)5"/>
      <sheetName val="Tata_Suara_(5)5"/>
      <sheetName val="Tata_Suara_(6)5"/>
      <sheetName val="THPDMoi__(2)5"/>
      <sheetName val="dongia_(2)5"/>
      <sheetName val="TONG_HOP_VL-NC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CHITIET_VL-NC-TT-3p5"/>
      <sheetName val="KPVC-BD_5"/>
      <sheetName val="GRAND_REKAP5"/>
      <sheetName val="H_Satuan5"/>
      <sheetName val="FORM_X_COST5"/>
      <sheetName val="HB_5"/>
      <sheetName val="A-11_Steel_Str_(2)5"/>
      <sheetName val="Master_1_05"/>
      <sheetName val="a_h_ars_sum4"/>
      <sheetName val="a_h_ars4"/>
      <sheetName val="H_Satuan_Dasar4"/>
      <sheetName val="Harga_satuan5"/>
      <sheetName val="FORM_74"/>
      <sheetName val="Analisa_24"/>
      <sheetName val="ANALISA_GRS_TENGAH4"/>
      <sheetName val="FORM_3A4"/>
      <sheetName val="Isolasi_Luar_Dalam4"/>
      <sheetName val="Isolasi_Luar4"/>
      <sheetName val="rekap_c4"/>
      <sheetName val="Analisa_Upah_&amp;_Bahan_Plum4"/>
      <sheetName val="iTEM_hARSAT4"/>
      <sheetName val="rek_det_1-34"/>
      <sheetName val="BQ_ARS4"/>
      <sheetName val="HSTANAH_XLS4"/>
      <sheetName val="bhn_4"/>
      <sheetName val="RAB_RIIL_kayu4"/>
      <sheetName val="Bill_of_Qty4"/>
      <sheetName val="SBDY_Jemb_Tayan4"/>
      <sheetName val="C_&amp;_G_RHS4"/>
      <sheetName val="Lamp_2,3&amp;44"/>
      <sheetName val="Daf_No_6_Tsuara4"/>
      <sheetName val="Kuantitas_&amp;_Harga4"/>
      <sheetName val="Als_Struk4"/>
      <sheetName val="DAFTAR_74"/>
      <sheetName val="HRG_BHN4"/>
      <sheetName val="fin_Villa_A4"/>
      <sheetName val="Harga_Bahan4"/>
      <sheetName val="HSA_&amp;_PAB4"/>
      <sheetName val="Harga_Upah_4"/>
      <sheetName val="RAB_T-225_TP4"/>
      <sheetName val="DAFTAR_HARGA4"/>
      <sheetName val="SAT_EL4"/>
      <sheetName val="STR_-_2B4"/>
      <sheetName val="2_14"/>
      <sheetName val="2_24"/>
      <sheetName val="Supply_Agrmnt4"/>
      <sheetName val="Analisa_Harsat4"/>
      <sheetName val="2_4~LISTRIK4"/>
      <sheetName val="2_9~TLP&amp;DATA4"/>
      <sheetName val="2_6~TS4"/>
      <sheetName val="Analisa_Upah___Bahan_Plum4"/>
      <sheetName val="Total_Harga4"/>
      <sheetName val="BQ_EXTERN4"/>
      <sheetName val="Harsat_Bahan"/>
      <sheetName val="RAB_ME"/>
      <sheetName val="Analisa_Tekhnis"/>
      <sheetName val="Item_Kompensasi"/>
      <sheetName val="RAW_MATERIALS_"/>
      <sheetName val="an_el"/>
      <sheetName val="rab_me_(by_owner)_"/>
      <sheetName val="analisa_el"/>
      <sheetName val="analisa_mek"/>
      <sheetName val="An_1"/>
      <sheetName val="An_3"/>
      <sheetName val="An_2"/>
      <sheetName val="Rekap_Sal"/>
      <sheetName val="Bill_of_Qty_MEP"/>
      <sheetName val="Harga_Bahan_&amp;_Upah"/>
      <sheetName val="Master_Edit"/>
      <sheetName val="Div_10"/>
      <sheetName val="Tie_Beam_GN"/>
      <sheetName val="Titik_kabel6"/>
      <sheetName val="Tata_Suara_(4)6"/>
      <sheetName val="Tata_Suara_(5)6"/>
      <sheetName val="Tata_Suara_(6)6"/>
      <sheetName val="THPDMoi__(2)6"/>
      <sheetName val="dongia_(2)6"/>
      <sheetName val="TONG_HOP_VL-NC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CHITIET_VL-NC-TT-3p6"/>
      <sheetName val="KPVC-BD_6"/>
      <sheetName val="GRAND_REKAP6"/>
      <sheetName val="H_Satuan6"/>
      <sheetName val="FORM_X_COST6"/>
      <sheetName val="HB_6"/>
      <sheetName val="A-11_Steel_Str_(2)6"/>
      <sheetName val="Master_1_06"/>
      <sheetName val="a_h_ars_sum5"/>
      <sheetName val="a_h_ars5"/>
      <sheetName val="H_Satuan_Dasar5"/>
      <sheetName val="Harga_satuan6"/>
      <sheetName val="FORM_75"/>
      <sheetName val="Analisa_25"/>
      <sheetName val="ANALISA_GRS_TENGAH5"/>
      <sheetName val="FORM_3A5"/>
      <sheetName val="Isolasi_Luar_Dalam5"/>
      <sheetName val="Isolasi_Luar5"/>
      <sheetName val="rekap_c5"/>
      <sheetName val="Analisa_Upah_&amp;_Bahan_Plum5"/>
      <sheetName val="iTEM_hARSAT5"/>
      <sheetName val="rek_det_1-35"/>
      <sheetName val="BQ_ARS5"/>
      <sheetName val="HSTANAH_XLS5"/>
      <sheetName val="bhn_5"/>
      <sheetName val="RAB_RIIL_kayu5"/>
      <sheetName val="Bill_of_Qty5"/>
      <sheetName val="SBDY_Jemb_Tayan5"/>
      <sheetName val="C_&amp;_G_RHS5"/>
      <sheetName val="Lamp_2,3&amp;45"/>
      <sheetName val="Daf_No_6_Tsuara5"/>
      <sheetName val="Kuantitas_&amp;_Harga5"/>
      <sheetName val="Als_Struk5"/>
      <sheetName val="DAFTAR_75"/>
      <sheetName val="HRG_BHN5"/>
      <sheetName val="fin_Villa_A5"/>
      <sheetName val="Harga_Bahan5"/>
      <sheetName val="HSA_&amp;_PAB5"/>
      <sheetName val="Harga_Upah_5"/>
      <sheetName val="RAB_T-225_TP5"/>
      <sheetName val="DAFTAR_HARGA5"/>
      <sheetName val="SAT_EL5"/>
      <sheetName val="STR_-_2B5"/>
      <sheetName val="2_15"/>
      <sheetName val="2_25"/>
      <sheetName val="Supply_Agrmnt5"/>
      <sheetName val="Analisa_Harsat5"/>
      <sheetName val="2_4~LISTRIK5"/>
      <sheetName val="2_9~TLP&amp;DATA5"/>
      <sheetName val="2_6~TS5"/>
      <sheetName val="Analisa_Upah___Bahan_Plum5"/>
      <sheetName val="Total_Harga5"/>
      <sheetName val="BQ_EXTERN5"/>
      <sheetName val="Harsat_Bahan1"/>
      <sheetName val="RAB_ME1"/>
      <sheetName val="Analisa_Tekhnis1"/>
      <sheetName val="Item_Kompensasi1"/>
      <sheetName val="RAW_MATERIALS_1"/>
      <sheetName val="an_el1"/>
      <sheetName val="rab_me_(by_owner)_1"/>
      <sheetName val="analisa_el1"/>
      <sheetName val="analisa_mek1"/>
      <sheetName val="An_11"/>
      <sheetName val="An_31"/>
      <sheetName val="An_21"/>
      <sheetName val="Rekap_Sal1"/>
      <sheetName val="Bill_of_Qty_MEP1"/>
      <sheetName val="Harga_Bahan_&amp;_Upah1"/>
      <sheetName val="Master_Edit1"/>
      <sheetName val="Div_101"/>
      <sheetName val="Tie_Beam_GN1"/>
      <sheetName val="LABA"/>
      <sheetName val="rek det 1_3"/>
      <sheetName val="upah_borong"/>
      <sheetName val="satuan_pek"/>
      <sheetName val="5-Peralatan"/>
      <sheetName val="Harsat Pekerjaan"/>
      <sheetName val="MENU"/>
      <sheetName val="HARSAT-U-2"/>
      <sheetName val="HSP"/>
      <sheetName val="NM"/>
      <sheetName val="ilch"/>
      <sheetName val="견"/>
      <sheetName val="HITUNG"/>
      <sheetName val="RAB 2007"/>
      <sheetName val="000000"/>
      <sheetName val="HARGA MATERIAL"/>
      <sheetName val="#REF!"/>
      <sheetName val="Prod Calc"/>
      <sheetName val="telp"/>
      <sheetName val="Titik_kabel7"/>
      <sheetName val="Tata_Suara_(4)7"/>
      <sheetName val="Tata_Suara_(5)7"/>
      <sheetName val="Tata_Suara_(6)7"/>
      <sheetName val="GRAND_REKAP7"/>
      <sheetName val="THPDMoi__(2)7"/>
      <sheetName val="dongia_(2)7"/>
      <sheetName val="TONG_HOP_VL-NC7"/>
      <sheetName val="TONGKE3p_7"/>
      <sheetName val="TH_VL,_NC,_DDHT_Thanhphuoc7"/>
      <sheetName val="DON_GIA7"/>
      <sheetName val="t-h_HA_THE7"/>
      <sheetName val="CHITIET_VL-NC-TT_-1p7"/>
      <sheetName val="TONG_HOP_VL-NC_TT7"/>
      <sheetName val="TH_XL7"/>
      <sheetName val="CHITIET_VL-NC7"/>
      <sheetName val="CHITIET_VL-NC-TT-3p7"/>
      <sheetName val="KPVC-BD_7"/>
      <sheetName val="HB_7"/>
      <sheetName val="FORM_X_COST7"/>
      <sheetName val="H_Satuan7"/>
      <sheetName val="A-11_Steel_Str_(2)7"/>
      <sheetName val="Harga_satuan7"/>
      <sheetName val="Master_1_07"/>
      <sheetName val="DAFTAR_76"/>
      <sheetName val="HRG_BHN6"/>
      <sheetName val="Isolasi_Luar_Dalam6"/>
      <sheetName val="Isolasi_Luar6"/>
      <sheetName val="rekap_c6"/>
      <sheetName val="Analisa_Upah_&amp;_Bahan_Plum6"/>
      <sheetName val="iTEM_hARSAT6"/>
      <sheetName val="rek_det_1-36"/>
      <sheetName val="BQ_ARS6"/>
      <sheetName val="Analisa_26"/>
      <sheetName val="Als_Struk6"/>
      <sheetName val="Harsat_Pekerjaan"/>
      <sheetName val="Rinc_All"/>
      <sheetName val="a_h_ars_sum6"/>
      <sheetName val="a_h_ars6"/>
      <sheetName val="H_Satuan_Dasar6"/>
      <sheetName val="FORM_76"/>
      <sheetName val="ANALISA_GRS_TENGAH6"/>
      <sheetName val="FORM_3A6"/>
      <sheetName val="HSTANAH_XLS6"/>
      <sheetName val="bhn_6"/>
      <sheetName val="RAB_RIIL_kayu6"/>
      <sheetName val="Bill_of_Qty6"/>
      <sheetName val="SBDY_Jemb_Tayan6"/>
      <sheetName val="C_&amp;_G_RHS6"/>
      <sheetName val="Lamp_2,3&amp;46"/>
      <sheetName val="Daf_No_6_Tsuara6"/>
      <sheetName val="Kuantitas_&amp;_Harga6"/>
      <sheetName val="fin_Villa_A6"/>
      <sheetName val="Harga_Bahan6"/>
      <sheetName val="HSA_&amp;_PAB6"/>
      <sheetName val="Harga_Upah_6"/>
      <sheetName val="RAB_T-225_TP6"/>
      <sheetName val="DAFTAR_HARGA6"/>
      <sheetName val="SAT_EL6"/>
      <sheetName val="STR_-_2B6"/>
      <sheetName val="2_16"/>
      <sheetName val="2_26"/>
      <sheetName val="Supply_Agrmnt6"/>
      <sheetName val="Analisa_Harsat6"/>
      <sheetName val="2_4~LISTRIK6"/>
      <sheetName val="2_9~TLP&amp;DATA6"/>
      <sheetName val="2_6~TS6"/>
      <sheetName val="Analisa_Upah___Bahan_Plum6"/>
      <sheetName val="Total_Harga6"/>
      <sheetName val="BQ_EXTERN6"/>
      <sheetName val="Harsat_Bahan2"/>
      <sheetName val="RAB_ME2"/>
      <sheetName val="Analisa_Tekhnis2"/>
      <sheetName val="Item_Kompensasi2"/>
      <sheetName val="RAW_MATERIALS_2"/>
      <sheetName val="an_el2"/>
      <sheetName val="rab_me_(by_owner)_2"/>
      <sheetName val="analisa_el2"/>
      <sheetName val="analisa_mek2"/>
      <sheetName val="An_12"/>
      <sheetName val="An_32"/>
      <sheetName val="An_22"/>
      <sheetName val="Rekap_Sal2"/>
      <sheetName val="Bill_of_Qty_MEP2"/>
      <sheetName val="Harga_Bahan_&amp;_Upah2"/>
      <sheetName val="Master_Edit2"/>
      <sheetName val="Div_102"/>
      <sheetName val="Tie_Beam_GN2"/>
      <sheetName val="Anal_"/>
      <sheetName val="Hrg_Sat"/>
      <sheetName val="KINERJA_2014"/>
      <sheetName val="Analisa_Harga_Satuan"/>
      <sheetName val="Harga_ME_"/>
      <sheetName val="REKAP_PER_BUILDING"/>
      <sheetName val="IN_"/>
      <sheetName val="rek_det_1_3"/>
      <sheetName val="RAB_2007"/>
      <sheetName val="HARGA_MATERIAL"/>
      <sheetName val="AHS - Riel"/>
      <sheetName val="HASAT DASAR"/>
      <sheetName val="10 yr val"/>
      <sheetName val="As"/>
      <sheetName val="Input"/>
      <sheetName val="Financials"/>
      <sheetName val="KEUANGAN"/>
      <sheetName val="RENCANA KERJA"/>
      <sheetName val="TM"/>
      <sheetName val="List"/>
      <sheetName val="Sheet8"/>
      <sheetName val="PENJ.NERACA"/>
      <sheetName val="Fixset"/>
      <sheetName val="JobCode"/>
      <sheetName val="Price List"/>
      <sheetName val="BBCA"/>
      <sheetName val="N-HMSP"/>
      <sheetName val="MEDCN"/>
      <sheetName val="inventory_stock_movement"/>
      <sheetName val="mst_prod_material"/>
      <sheetName val="EQ_an"/>
      <sheetName val="All Division by SBU"/>
      <sheetName val="BQ (by owner)"/>
      <sheetName val="rab me (fisik)"/>
      <sheetName val="dasar"/>
      <sheetName val="Sat~Bahu"/>
      <sheetName val="Labor"/>
      <sheetName val="OP. PERJAM"/>
      <sheetName val="KAN. LOKAL"/>
      <sheetName val="B. PERSONIL"/>
      <sheetName val="351BQMCN"/>
      <sheetName val="Memb Schd"/>
      <sheetName val="Agregat Halus &amp; Kasar"/>
      <sheetName val="Perm. Test"/>
      <sheetName val="Div2"/>
      <sheetName val="Rincian Bah&amp;Ten"/>
      <sheetName val="Plan vs Real"/>
      <sheetName val="Rinci Progres"/>
      <sheetName val="Vibro_Roller"/>
      <sheetName val="Hrg-Das"/>
      <sheetName val="Anal-1"/>
      <sheetName val="own"/>
      <sheetName val="RAB AR&amp;STR"/>
      <sheetName val="Rekap Bill"/>
      <sheetName val="Pekerjaan"/>
      <sheetName val="IS"/>
      <sheetName val="HSUB"/>
      <sheetName val="Daf. Mat"/>
      <sheetName val="Daf. Upah"/>
      <sheetName val="RBP"/>
      <sheetName val="Hrg"/>
      <sheetName val="Direct Cost"/>
      <sheetName val="Analisa ME "/>
      <sheetName val="beton"/>
      <sheetName val="ANAL2"/>
      <sheetName val="Links"/>
      <sheetName val="Lead"/>
      <sheetName val="har.sat.B"/>
      <sheetName val="Analisa K"/>
      <sheetName val="B - Norelec"/>
      <sheetName val="2-1Are別総括表"/>
      <sheetName val="纏め表"/>
      <sheetName val="Rekap-link"/>
      <sheetName val="carburant"/>
      <sheetName val="Rkp B. UP"/>
      <sheetName val="sulteng"/>
      <sheetName val="sultra"/>
      <sheetName val="B-P"/>
      <sheetName val="lamp. 12"/>
      <sheetName val="jdw~tng_alt"/>
      <sheetName val="jdw~bhn"/>
      <sheetName val="jdwmob"/>
      <sheetName val="Opening"/>
      <sheetName val="Form4"/>
      <sheetName val="Du_lieu"/>
      <sheetName val="SK"/>
      <sheetName val="Tunduk Panitia"/>
      <sheetName val="alat"/>
      <sheetName val="db"/>
      <sheetName val="Data-Masukan"/>
      <sheetName val="B.T"/>
      <sheetName val="HASAT"/>
      <sheetName val="Kali"/>
      <sheetName val="Man Power"/>
      <sheetName val="Kode Rekening Pdapatn Kab.kota"/>
      <sheetName val="Kode rekening Belanja"/>
      <sheetName val="Kode Rekening Pembiayaan"/>
      <sheetName val="TEN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F-8"/>
      <sheetName val="Titik kabel"/>
      <sheetName val="Analisa"/>
      <sheetName val="#REF"/>
      <sheetName val="DAF-1"/>
      <sheetName val="UPH,BHN,ALT"/>
      <sheetName val="HRG BHN"/>
      <sheetName val="Scedule"/>
      <sheetName val="FORM 7"/>
      <sheetName val="PO-2"/>
      <sheetName val="Daf 1"/>
      <sheetName val="_REF"/>
      <sheetName val="DAF-9"/>
      <sheetName val="Harga Bahan"/>
      <sheetName val="Upah"/>
      <sheetName val="Bahan"/>
      <sheetName val="prelim"/>
      <sheetName val="H.Satuan"/>
      <sheetName val="FORM 3A"/>
      <sheetName val="ALS-ARSITEK"/>
      <sheetName val="rab"/>
      <sheetName val="Titik_kabel"/>
      <sheetName val="HRG_BHN"/>
      <sheetName val="Rkp"/>
      <sheetName val="DAF_1"/>
      <sheetName val="1"/>
      <sheetName val="div3"/>
      <sheetName val="IPL_SCHEDULE"/>
      <sheetName val="ANALISA GRS TENGAH"/>
      <sheetName val="D-1"/>
      <sheetName val="bhn-upah"/>
      <sheetName val="daf-3(OK)"/>
      <sheetName val="daf_3_OK_"/>
      <sheetName val="daf-7(OK)"/>
      <sheetName val="daf_7_OK_"/>
      <sheetName val="HARSAT"/>
      <sheetName val="BoQ C4"/>
      <sheetName val="입사시직위"/>
      <sheetName val="i-j. Pengalaman"/>
      <sheetName val="GRAND REKAP"/>
      <sheetName val="Titik_kabel2"/>
      <sheetName val="HRG_BHN2"/>
      <sheetName val="Harga_Bahan1"/>
      <sheetName val="H_Satuan1"/>
      <sheetName val="FORM_3A1"/>
      <sheetName val="FORM_71"/>
      <sheetName val="ANALISA_GRS_TENGAH1"/>
      <sheetName val="BoQ_C41"/>
      <sheetName val="i-j__Pengalaman1"/>
      <sheetName val="GRAND_REKAP1"/>
      <sheetName val="Titik_kabel1"/>
      <sheetName val="HRG_BHN1"/>
      <sheetName val="Harga_Bahan"/>
      <sheetName val="H_Satuan"/>
      <sheetName val="FORM_3A"/>
      <sheetName val="FORM_7"/>
      <sheetName val="ANALISA_GRS_TENGAH"/>
      <sheetName val="BoQ_C4"/>
      <sheetName val="i-j__Pengalaman"/>
      <sheetName val="GRAND_REKAP"/>
      <sheetName val="Titik_kabel3"/>
      <sheetName val="HRG_BHN3"/>
      <sheetName val="Daf_11"/>
      <sheetName val="Harga_Bahan2"/>
      <sheetName val="H_Satuan2"/>
      <sheetName val="FORM_3A2"/>
      <sheetName val="FORM_72"/>
      <sheetName val="ANALISA_GRS_TENGAH2"/>
      <sheetName val="BoQ_C42"/>
      <sheetName val="i-j__Pengalaman2"/>
      <sheetName val="GRAND_REKAP2"/>
      <sheetName val="Titik_kabel4"/>
      <sheetName val="HRG_BHN4"/>
      <sheetName val="Daf_12"/>
      <sheetName val="Harga_Bahan3"/>
      <sheetName val="H_Satuan3"/>
      <sheetName val="FORM_3A3"/>
      <sheetName val="FORM_73"/>
      <sheetName val="ANALISA_GRS_TENGAH3"/>
      <sheetName val="BoQ_C43"/>
      <sheetName val="i-j__Pengalaman3"/>
      <sheetName val="GRAND_REKAP3"/>
      <sheetName val="DATA PROYEK"/>
      <sheetName val="HARSAT-lain"/>
      <sheetName val="HARSAT-tanah"/>
      <sheetName val="HARSAT-lhn"/>
      <sheetName val="Unit Rate"/>
      <sheetName val="REKAP"/>
      <sheetName val="Marshal"/>
      <sheetName val="HARGA MATERIAL"/>
      <sheetName val="J"/>
      <sheetName val="Pipe"/>
      <sheetName val="B - Norelec"/>
      <sheetName val="ch"/>
      <sheetName val="Personil"/>
      <sheetName val="Sumda1"/>
      <sheetName val="PHU 05"/>
      <sheetName val="STR"/>
      <sheetName val="hasat"/>
      <sheetName val="metode"/>
      <sheetName val="Analisa Harsat"/>
      <sheetName val="AN.CIPTA.KARYA"/>
      <sheetName val="Anl.Bm(K)"/>
      <sheetName val="An. HS"/>
      <sheetName val="An.BOW"/>
      <sheetName val="Lamp.2,3&amp;4"/>
      <sheetName val="Gaji Pokok"/>
      <sheetName val="T. Proyek-Jabatan"/>
      <sheetName val="T. Lokasi"/>
      <sheetName val="T. Rumah"/>
      <sheetName val="T. Transport"/>
      <sheetName val="3-DIV2"/>
      <sheetName val="TBL_BANTU"/>
      <sheetName val="Daf-8 Sound Sistem-KR"/>
      <sheetName val="TBL_PROYEK"/>
      <sheetName val="SPPK"/>
      <sheetName val="ANEX1"/>
      <sheetName val="KEBALAT"/>
      <sheetName val="FINAL"/>
      <sheetName val="CRUSER"/>
      <sheetName val="NYATDOK"/>
      <sheetName val="UMUM"/>
      <sheetName val="Sheet3"/>
      <sheetName val="Pek.persiapan"/>
      <sheetName val="lamp. 12"/>
      <sheetName val="MAP"/>
      <sheetName val="SCH"/>
      <sheetName val="Titik_kabel5"/>
      <sheetName val="HRG_BHN5"/>
      <sheetName val="Harga_Bahan4"/>
      <sheetName val="H_Satuan4"/>
      <sheetName val="FORM_3A4"/>
      <sheetName val="FORM_74"/>
      <sheetName val="ANALISA_GRS_TENGAH4"/>
      <sheetName val="BoQ_C44"/>
      <sheetName val="i-j__Pengalaman4"/>
      <sheetName val="GRAND_REKAP4"/>
      <sheetName val="DATA_PROYEK"/>
      <sheetName val="Unit_Rate"/>
      <sheetName val="HARGA_MATERIAL"/>
      <sheetName val="B_-_Norelec"/>
      <sheetName val="PHU_05"/>
      <sheetName val="Analisa_Harsat"/>
      <sheetName val="AN_CIPTA_KARYA"/>
      <sheetName val="Anl_Bm(K)"/>
      <sheetName val="An__HS"/>
      <sheetName val="An_BOW"/>
      <sheetName val="Titik_kabel6"/>
      <sheetName val="HRG_BHN6"/>
      <sheetName val="Harga_Bahan5"/>
      <sheetName val="H_Satuan5"/>
      <sheetName val="FORM_3A5"/>
      <sheetName val="FORM_75"/>
      <sheetName val="ANALISA_GRS_TENGAH5"/>
      <sheetName val="BoQ_C45"/>
      <sheetName val="i-j__Pengalaman5"/>
      <sheetName val="GRAND_REKAP5"/>
      <sheetName val="DATA_PROYEK1"/>
      <sheetName val="Unit_Rate1"/>
      <sheetName val="HARGA_MATERIAL1"/>
      <sheetName val="B_-_Norelec1"/>
      <sheetName val="PHU_051"/>
      <sheetName val="Analisa_Harsat1"/>
      <sheetName val="AN_CIPTA_KARYA1"/>
      <sheetName val="Anl_Bm(K)1"/>
      <sheetName val="An__HS1"/>
      <sheetName val="An_BOW1"/>
      <sheetName val="BQ ARS"/>
      <sheetName val="Titik_kabel7"/>
      <sheetName val="HRG_BHN7"/>
      <sheetName val="Harga_Bahan6"/>
      <sheetName val="H_Satuan6"/>
      <sheetName val="FORM_3A6"/>
      <sheetName val="FORM_76"/>
      <sheetName val="ANALISA_GRS_TENGAH6"/>
      <sheetName val="BoQ_C46"/>
      <sheetName val="i-j__Pengalaman6"/>
      <sheetName val="GRAND_REKAP6"/>
      <sheetName val="DATA_PROYEK2"/>
      <sheetName val="Unit_Rate2"/>
      <sheetName val="HARGA_MATERIAL2"/>
      <sheetName val="B_-_Norelec2"/>
      <sheetName val="PHU_052"/>
      <sheetName val="Analisa_Harsat2"/>
      <sheetName val="AN_CIPTA_KARYA2"/>
      <sheetName val="Anl_Bm(K)2"/>
      <sheetName val="An__HS2"/>
      <sheetName val="An_BOW2"/>
      <sheetName val="Daf-8_Sound_Sistem-KR"/>
      <sheetName val="Lamp_2,3&amp;4"/>
      <sheetName val="Gaji_Pokok"/>
      <sheetName val="T__Proyek-Jabatan"/>
      <sheetName val="T__Lokasi"/>
      <sheetName val="T__Rumah"/>
      <sheetName val="T__Transport"/>
      <sheetName val="Pek_persiapan"/>
      <sheetName val="lamp__12"/>
      <sheetName val="Du_lieu"/>
      <sheetName val="10 yr val"/>
      <sheetName val="Input"/>
      <sheetName val="Financials"/>
      <sheetName val="Jenjang_Eselon"/>
      <sheetName val="Akun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company-P"/>
      <sheetName val="Adj - WB"/>
      <sheetName val="Adj - Trading"/>
      <sheetName val="Adj - HOLDING"/>
      <sheetName val="Detail-PARENT"/>
      <sheetName val="Sheet2"/>
      <sheetName val="IDCF-P"/>
      <sheetName val="CF"/>
      <sheetName val="BS-P"/>
      <sheetName val="IS-P"/>
      <sheetName val="FA-P"/>
      <sheetName val="Sheet1"/>
      <sheetName val="Analytical Review"/>
      <sheetName val="GT_Custom"/>
      <sheetName val="Detail_PARENT"/>
      <sheetName val="data"/>
      <sheetName val="1721"/>
      <sheetName val="JER_ELIM"/>
      <sheetName val="C13"/>
      <sheetName val="CDYW"/>
      <sheetName val="Module2"/>
      <sheetName val="VALIDASI"/>
      <sheetName val="Ex-Rate"/>
      <sheetName val="Identitas"/>
      <sheetName val="Trading Statement"/>
      <sheetName val="Adj_-_WB"/>
      <sheetName val="Adj_-_Trading"/>
      <sheetName val="Adj_-_HOLDING"/>
      <sheetName val="Analytical_Review"/>
      <sheetName val="Trading_Statement"/>
      <sheetName val="C1 NOV"/>
      <sheetName val="Ex_Rate"/>
      <sheetName val="Excess Calc"/>
      <sheetName val="CONSUMABLE"/>
      <sheetName val="MPP0102"/>
      <sheetName val="1997"/>
      <sheetName val="X"/>
      <sheetName val="analisa L-K"/>
      <sheetName val="kary21"/>
      <sheetName val="Template "/>
      <sheetName val="AUG02"/>
      <sheetName val="LPP-2"/>
      <sheetName val="BUT-1"/>
      <sheetName val="HEX-A"/>
      <sheetName val="HEX-E"/>
      <sheetName val="I-BUT"/>
      <sheetName val="RD I-BUT"/>
      <sheetName val="lampiran konfirmasi 94"/>
      <sheetName val="SK HTM"/>
      <sheetName val="Entry  HTM"/>
      <sheetName val="FKT_PJK"/>
      <sheetName val="Marshal (2)"/>
      <sheetName val="ANALISA"/>
      <sheetName val="Lain2"/>
      <sheetName val="Tabel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9"/>
      <sheetName val="corp tax"/>
      <sheetName val="Permanent info"/>
      <sheetName val="1195 B1"/>
      <sheetName val="FA1999"/>
      <sheetName val="GeneralInfo"/>
      <sheetName val="RATE"/>
      <sheetName val="L2"/>
      <sheetName val="U-3.1.1 telephone"/>
      <sheetName val="I.4.1 (2)"/>
      <sheetName val="report"/>
      <sheetName val="data berat"/>
      <sheetName val="INPUTS"/>
      <sheetName val="GD_actuals"/>
      <sheetName val="7x"/>
      <sheetName val="8x"/>
      <sheetName val="9x"/>
      <sheetName val="3"/>
      <sheetName val="5"/>
      <sheetName val="1"/>
      <sheetName val="3x"/>
      <sheetName val="2x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AU19">
            <v>15000000</v>
          </cell>
        </row>
        <row r="26">
          <cell r="AU26">
            <v>4465687675</v>
          </cell>
        </row>
        <row r="136">
          <cell r="AU136">
            <v>0</v>
          </cell>
        </row>
        <row r="246">
          <cell r="AU246">
            <v>7883000000</v>
          </cell>
        </row>
        <row r="324">
          <cell r="AU324">
            <v>4679762927</v>
          </cell>
        </row>
        <row r="460">
          <cell r="AU460">
            <v>3686555503</v>
          </cell>
        </row>
        <row r="517">
          <cell r="AU517">
            <v>1114891448</v>
          </cell>
        </row>
        <row r="542">
          <cell r="AU542">
            <v>3339081064347</v>
          </cell>
        </row>
        <row r="632">
          <cell r="AU632">
            <v>350492724</v>
          </cell>
        </row>
        <row r="650">
          <cell r="AU650">
            <v>134878438</v>
          </cell>
        </row>
        <row r="662">
          <cell r="AU662">
            <v>312003543</v>
          </cell>
        </row>
        <row r="674">
          <cell r="AU674">
            <v>91330132</v>
          </cell>
        </row>
        <row r="712">
          <cell r="AU712">
            <v>72771600000</v>
          </cell>
        </row>
        <row r="725">
          <cell r="AU725">
            <v>10294644782</v>
          </cell>
        </row>
        <row r="781">
          <cell r="AU781">
            <v>106727588385.45</v>
          </cell>
        </row>
        <row r="789">
          <cell r="AU789">
            <v>99846846489</v>
          </cell>
        </row>
        <row r="802">
          <cell r="AU802">
            <v>0</v>
          </cell>
        </row>
        <row r="813">
          <cell r="AU813">
            <v>56392838713</v>
          </cell>
        </row>
        <row r="822">
          <cell r="AU822">
            <v>1244685971</v>
          </cell>
        </row>
        <row r="823">
          <cell r="AU823">
            <v>69318448</v>
          </cell>
        </row>
        <row r="842">
          <cell r="AU842">
            <v>2074026534</v>
          </cell>
        </row>
        <row r="852">
          <cell r="AU852">
            <v>0</v>
          </cell>
        </row>
        <row r="854">
          <cell r="AU854">
            <v>61482680</v>
          </cell>
        </row>
        <row r="953">
          <cell r="AU953">
            <v>1461626799</v>
          </cell>
        </row>
        <row r="1088">
          <cell r="AU1088">
            <v>2052305501</v>
          </cell>
        </row>
        <row r="1124">
          <cell r="AU1124">
            <v>1593493598</v>
          </cell>
        </row>
        <row r="1161">
          <cell r="AU1161">
            <v>3237149802</v>
          </cell>
        </row>
        <row r="1291">
          <cell r="AU1291">
            <v>13396365018</v>
          </cell>
        </row>
        <row r="1315">
          <cell r="AU1315">
            <v>156450000000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Rekap Per Cab"/>
      <sheetName val="bayar_04_fak"/>
      <sheetName val="B"/>
      <sheetName val="EFECTIF"/>
      <sheetName val="Jabar"/>
      <sheetName val="Jateng"/>
      <sheetName val="Jatim"/>
      <sheetName val="Pusat"/>
      <sheetName val="Sulawesi"/>
      <sheetName val="Sumbagsel"/>
      <sheetName val="Sheet3"/>
      <sheetName val="PANDUAN"/>
      <sheetName val="RATE"/>
      <sheetName val="trf d-i"/>
      <sheetName val="BBCA"/>
      <sheetName val="MEDCN"/>
      <sheetName val="KONS2005"/>
      <sheetName val="a.h ars sum"/>
      <sheetName val="a.h ars"/>
      <sheetName val="Sheet5"/>
      <sheetName val="Solar"/>
      <sheetName val="Penebusan"/>
      <sheetName val="Angs_B_Group"/>
      <sheetName val="Jrnl_Kas"/>
      <sheetName val="N-HMSP"/>
      <sheetName val="N-TLKM"/>
      <sheetName val="TLKM-J"/>
      <sheetName val="Kode BKU"/>
      <sheetName val="Cover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SI-PROY"/>
      <sheetName val="JADUAL"/>
      <sheetName val="LIST-DATA"/>
      <sheetName val="PREBID"/>
      <sheetName val="SITE_VISIT"/>
      <sheetName val="FOTO"/>
      <sheetName val="PNWR-SUP&amp;SUB"/>
      <sheetName val="HARDAS-ALAT"/>
      <sheetName val="POL"/>
      <sheetName val="HARDAS-UPAH"/>
      <sheetName val="HARDAS-MAT"/>
      <sheetName val="Evaluasi-PNWR"/>
      <sheetName val="BIALANG"/>
      <sheetName val="Sheet2"/>
      <sheetName val="BIALANGSUNG"/>
      <sheetName val="BU "/>
      <sheetName val="FINALIS"/>
      <sheetName val="ARS_KAS"/>
      <sheetName val="Pasbatu"/>
      <sheetName val="Beton"/>
      <sheetName val="K-Keruk"/>
      <sheetName val="KEBAL"/>
      <sheetName val="Rekap-Tampil"/>
      <sheetName val="BOQ"/>
      <sheetName val="BOQ-1"/>
      <sheetName val="DAF-HarsaT-Tampil"/>
      <sheetName val="Daf-HarDAS-Tampil"/>
      <sheetName val="BD-TAMPIL"/>
      <sheetName val="SCH"/>
      <sheetName val="Cover"/>
      <sheetName val="Scedule"/>
      <sheetName val="Analisa"/>
      <sheetName val="Alat"/>
      <sheetName val="DivVI"/>
      <sheetName val="bahan"/>
      <sheetName val="DAFTAR HARGA"/>
      <sheetName val="thao-go"/>
      <sheetName val="prelim"/>
      <sheetName val="Material"/>
      <sheetName val="Harsat BHN AR,M"/>
      <sheetName val="List of Eqp"/>
      <sheetName val="UPA"/>
      <sheetName val="BU_1"/>
      <sheetName val="DAFTAR_HARGA1"/>
      <sheetName val="Harsat_BHN_AR,M1"/>
      <sheetName val="List_of_Eqp1"/>
      <sheetName val="BU_"/>
      <sheetName val="DAFTAR_HARGA"/>
      <sheetName val="Harsat_BHN_AR,M"/>
      <sheetName val="List_of_Eqp"/>
      <sheetName val="BU_2"/>
      <sheetName val="DAFTAR_HARGA2"/>
      <sheetName val="Harsat_BHN_AR,M2"/>
      <sheetName val="List_of_Eqp2"/>
      <sheetName val="BU_3"/>
      <sheetName val="DAFTAR_HARGA3"/>
      <sheetName val="Harsat_BHN_AR,M3"/>
      <sheetName val="List_of_Eqp3"/>
      <sheetName val="H.Satuan"/>
      <sheetName val="3-DIV2"/>
      <sheetName val="t-h HA THE"/>
      <sheetName val="lam-moi"/>
      <sheetName val="HRG BHN"/>
      <sheetName val="PO-2"/>
      <sheetName val="MAP"/>
      <sheetName val="DAF-1"/>
      <sheetName val="J"/>
      <sheetName val="TSS"/>
      <sheetName val="BU_4"/>
      <sheetName val="DAFTAR_HARGA4"/>
      <sheetName val="Harsat_BHN_AR,M4"/>
      <sheetName val="List_of_Eqp4"/>
      <sheetName val="H_Satuan"/>
      <sheetName val="BU_5"/>
      <sheetName val="DAFTAR_HARGA5"/>
      <sheetName val="Harsat_BHN_AR,M5"/>
      <sheetName val="List_of_Eqp5"/>
      <sheetName val="H_Satuan1"/>
      <sheetName val="BU_6"/>
      <sheetName val="DAFTAR_HARGA6"/>
      <sheetName val="Harsat_BHN_AR,M6"/>
      <sheetName val="List_of_Eqp6"/>
      <sheetName val="H_Satuan2"/>
      <sheetName val="HRG_BHN"/>
      <sheetName val="t-h_HA_THE"/>
      <sheetName val="INPUT"/>
      <sheetName val="Fin-model"/>
      <sheetName val="Harga Satuan"/>
      <sheetName val="OLDMAP"/>
      <sheetName val="BBM-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Upah"/>
      <sheetName val="Analisa"/>
      <sheetName val="SCH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heet1"/>
      <sheetName val="Chart1"/>
      <sheetName val="Current"/>
      <sheetName val="Piutang Sewa '05"/>
      <sheetName val="CPC"/>
      <sheetName val="TABEL"/>
      <sheetName val="11"/>
      <sheetName val="Disposals"/>
      <sheetName val="Data Sheet"/>
      <sheetName val="SCORE_RC_Code"/>
      <sheetName val="CPIS"/>
      <sheetName val="K.2. Predictive Depr"/>
      <sheetName val="ACT"/>
      <sheetName val="mapping2"/>
      <sheetName val="CPO 16-9-TID "/>
      <sheetName val="aa.2"/>
      <sheetName val="OLDMAP"/>
      <sheetName val="WS 2010"/>
      <sheetName val="TB2004"/>
      <sheetName val="Art_22"/>
      <sheetName val="REKAP"/>
      <sheetName val="Family"/>
      <sheetName val="奜昞柺堦棗"/>
      <sheetName val="ocean voyage"/>
      <sheetName val="0220"/>
      <sheetName val="fiscal depr(E)"/>
      <sheetName val="JUAL_STD"/>
      <sheetName val="Dgn COGS"/>
      <sheetName val="INDIRECT DETAIL"/>
      <sheetName val="Sheet2"/>
      <sheetName val="EXP0905"/>
      <sheetName val="WP"/>
      <sheetName val="CODE"/>
      <sheetName val="PIUTANG1"/>
      <sheetName val="0"/>
      <sheetName val="1997"/>
      <sheetName val="Mutasi Final"/>
      <sheetName val="Koreksi Penyusutan 09"/>
      <sheetName val="GAIN&amp;LOSS FA 2009"/>
      <sheetName val="ANGS.LEASING 2009"/>
      <sheetName val="WS 2009"/>
      <sheetName val="NDE-2009"/>
      <sheetName val="PREPAID 22 2009"/>
      <sheetName val="PREPAID 23 2009"/>
      <sheetName val="Instructions"/>
      <sheetName val="TB"/>
      <sheetName val="ANALISIS"/>
      <sheetName val="Permanent info"/>
      <sheetName val="CC.3.1"/>
      <sheetName val="Master Data AFC"/>
      <sheetName val="Master Data HP"/>
      <sheetName val="GeneralInfo"/>
      <sheetName val="Marshal"/>
      <sheetName val="P&amp;L98"/>
      <sheetName val="KODE"/>
      <sheetName val="LOOKUP"/>
      <sheetName val="DWP"/>
      <sheetName val="Irregular Income"/>
      <sheetName val="FE-1770.P1"/>
      <sheetName val="POMALAA"/>
      <sheetName val="KONSOL SUBS"/>
      <sheetName val="BBT-12'02"/>
      <sheetName val="WHT_21"/>
      <sheetName val="WHT-21"/>
      <sheetName val="Sheet8"/>
      <sheetName val="Jurnal"/>
      <sheetName val="L-Neraca"/>
      <sheetName val="L-PLR"/>
      <sheetName val="LU"/>
      <sheetName val="PLR"/>
      <sheetName val="REK"/>
      <sheetName val="SUB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Analisa"/>
      <sheetName val="Rekap"/>
      <sheetName val="BOQ KJ-D &amp; KJ-E"/>
      <sheetName val="hrg-dsr"/>
      <sheetName val="REKAPITULASI"/>
      <sheetName val="Anls teknis"/>
      <sheetName val="Material"/>
      <sheetName val="SCH"/>
      <sheetName val="SE-C"/>
      <sheetName val="ba-opname"/>
      <sheetName val="B _ Norelec"/>
      <sheetName val="HB"/>
      <sheetName val="304-06"/>
      <sheetName val="Bahan"/>
      <sheetName val="DATA"/>
      <sheetName val="B - Norelec"/>
      <sheetName val="har-sat"/>
      <sheetName val="harsat"/>
      <sheetName val="H.Satuan"/>
      <sheetName val="UPAHBAHAN"/>
      <sheetName val="DAF-7"/>
      <sheetName val="HargaBahan"/>
      <sheetName val="HRG BHN"/>
      <sheetName val="TOWN"/>
      <sheetName val="name"/>
      <sheetName val="BOQ KJ-D &amp; K_x0000__x0000_E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KODE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hn"/>
      <sheetName val="Isolasi Luar Dalam"/>
      <sheetName val="Isolasi Luar"/>
      <sheetName val="prelim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FORM X COST"/>
      <sheetName val="DAF-1"/>
      <sheetName val="HRPar"/>
      <sheetName val="SDAYA"/>
      <sheetName val="K"/>
      <sheetName val="Daf.Harga-Upah"/>
      <sheetName val="Upah"/>
      <sheetName val="SAP"/>
      <sheetName val="STR"/>
      <sheetName val="DAF_7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G_SUMMARY"/>
      <sheetName val="HRG- UPAH"/>
      <sheetName val="daftar harga satuan"/>
      <sheetName val="Pipe"/>
      <sheetName val="HARGA SATUAN 1 (2)"/>
      <sheetName val="Uraian Teknis"/>
      <sheetName val="Rekap Direct Cost"/>
      <sheetName val="REKAP_STRUKTUR"/>
      <sheetName val="Mall"/>
      <sheetName val="Balok_1"/>
      <sheetName val="I-KAMAR"/>
      <sheetName val="KODE BAHAN"/>
      <sheetName val="INPUT AGST"/>
      <sheetName val="KODE UPAH"/>
      <sheetName val="REKAP GROSS"/>
      <sheetName val="GRAND REKAP"/>
      <sheetName val="rab me (by owner) "/>
      <sheetName val="BQ (by owner)"/>
      <sheetName val="rab me (fisik)"/>
      <sheetName val="SAT-BHN"/>
      <sheetName val="Bill of Qty"/>
      <sheetName val=" R A B"/>
      <sheetName val="daftar harga dan upah"/>
      <sheetName val="Analisa Harga Satuan"/>
      <sheetName val="Daf-harga"/>
      <sheetName val="ANA"/>
      <sheetName val="hargaSatuan"/>
      <sheetName val="Basic"/>
      <sheetName val="prog-mgu"/>
      <sheetName val="Schedule_x0000__x0000__x0000__x0000__x0000__x0000__x0001__x0000_ᢀٸ_x0000__x0000__x0002__x0000_ᢘٸ_x0000__x0000__x0003__x0000_ꂰƈ_x0000_"/>
      <sheetName val="rab - persiapan &amp; lantai-1"/>
      <sheetName val="DAF-2"/>
      <sheetName val="PMK"/>
      <sheetName val="NP"/>
      <sheetName val="Schedule??????_x0001_?ᢀٸ??_x0002_?ᢘٸ??_x0003_?ꂰƈ?"/>
      <sheetName val="BQ ARS"/>
      <sheetName val="BQ-Structur"/>
      <sheetName val="Rekap RAP real (2)"/>
      <sheetName val="Koef"/>
      <sheetName val="PO-2"/>
      <sheetName val="A-ars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Ahs.2"/>
      <sheetName val="Ahs.1"/>
      <sheetName val="BOQ KJ-D &amp; K_x005f_x0000__x005f_x0000_E"/>
      <sheetName val="Dashboard"/>
      <sheetName val="DAF_2"/>
      <sheetName val="kode rekening"/>
      <sheetName val="harga "/>
      <sheetName val="MU"/>
      <sheetName val="COST"/>
      <sheetName val="FR"/>
      <sheetName val="DAF-9"/>
      <sheetName val="SAT_BHN"/>
      <sheetName val="CH"/>
      <sheetName val="HARGA BAHAN DAN UPAH"/>
      <sheetName val="bd"/>
      <sheetName val="hardas"/>
      <sheetName val="B-P"/>
      <sheetName val="K.Lokal"/>
      <sheetName val="SEX"/>
      <sheetName val="OFFICE 2 LT"/>
      <sheetName val="divII"/>
      <sheetName val="AN.BTNCOT (2)"/>
      <sheetName val="AN-ME"/>
      <sheetName val="Surat"/>
      <sheetName val="Input"/>
      <sheetName val="Koefisien"/>
      <sheetName val="villa"/>
      <sheetName val="Analisa Alat"/>
      <sheetName val="Labour"/>
      <sheetName val="BOQ KJ-D &amp; K_x0000_E"/>
      <sheetName val="Ag Hls &amp; Ksr"/>
      <sheetName val="BDA-01"/>
      <sheetName val="JH L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_KEGIATAN BULANAN"/>
      <sheetName val="Material"/>
    </sheetNames>
    <sheetDataSet>
      <sheetData sheetId="0"/>
      <sheetData sheetId="1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Surat Minat"/>
      <sheetName val="Srt Pnwrn"/>
      <sheetName val="Schedule"/>
      <sheetName val="Rekap"/>
      <sheetName val="Hrg Dsr"/>
      <sheetName val="BQ"/>
      <sheetName val="BQ (2)"/>
      <sheetName val="Analisa(L-2)"/>
      <sheetName val="Analisa(L-3)"/>
      <sheetName val="Analisa(L-4)"/>
      <sheetName val="CM (Lamp. 14)"/>
      <sheetName val="CM(1)"/>
      <sheetName val="finalis"/>
      <sheetName val="Final"/>
      <sheetName val="BU+PP"/>
      <sheetName val="Gaji"/>
      <sheetName val="Bi-Elemen"/>
      <sheetName val="Analisa Teknik"/>
      <sheetName val="An-Tek"/>
      <sheetName val="An-B-Alat"/>
      <sheetName val="Sewa Alat"/>
      <sheetName val="An-Mat (L-5)"/>
      <sheetName val="Konf Kap (L-6)"/>
      <sheetName val="Lamp. 7"/>
      <sheetName val="Lamp. 8"/>
      <sheetName val="Lamp. 9"/>
      <sheetName val="Lamp. 10"/>
      <sheetName val="Lamp. 11"/>
      <sheetName val="Lamp. 12a"/>
      <sheetName val="Lamp. 12b"/>
      <sheetName val="Lamp. 13"/>
      <sheetName val="Lamp. 15"/>
      <sheetName val="LoA"/>
      <sheetName val="Form 1"/>
      <sheetName val="Form 2"/>
      <sheetName val="Form 2A"/>
      <sheetName val="Form 3"/>
      <sheetName val="Form 3A"/>
      <sheetName val="Form 4"/>
      <sheetName val="Form 5"/>
      <sheetName val="Form 6"/>
      <sheetName val="Form 6A"/>
      <sheetName val="Form7"/>
      <sheetName val="Form7A"/>
      <sheetName val="Form8"/>
      <sheetName val="SKK"/>
      <sheetName val="Analisa"/>
      <sheetName val="Material"/>
      <sheetName val="SCH"/>
      <sheetName val="LAP_KEGIATAN BULANAN"/>
    </sheetNames>
    <sheetDataSet>
      <sheetData sheetId="0">
        <row r="13">
          <cell r="E13" t="str">
            <v>Tanah Grogot - Karang Dayu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ya Departemen"/>
      <sheetName val="ASSUMPTIONS"/>
      <sheetName val="P&amp;L98"/>
      <sheetName val="TERM OF PAYMENT"/>
      <sheetName val="DEPK2003"/>
      <sheetName val="A"/>
      <sheetName val="SE-C"/>
      <sheetName val="DATA"/>
      <sheetName val="0"/>
      <sheetName val="Irregular Income"/>
      <sheetName val="FE-1770.P1"/>
      <sheetName val="kardus"/>
      <sheetName val="Links"/>
      <sheetName val="Type"/>
      <sheetName val="Marshal"/>
      <sheetName val="Sheet2 (2)"/>
      <sheetName val="JAN 2001"/>
      <sheetName val="Biaya_Departemen"/>
      <sheetName val="TERM_OF_PAYMENT"/>
      <sheetName val="Sheet2_(2)"/>
      <sheetName val="Irregular_Income"/>
      <sheetName val="FE-1770_P1"/>
      <sheetName val="JAN_2001"/>
      <sheetName val="Asumsi"/>
      <sheetName val="I.4.1 (2)"/>
      <sheetName val="Kartu"/>
      <sheetName val="KAEF"/>
      <sheetName val="."/>
      <sheetName val="kriteria"/>
      <sheetName val="WP-SP-03"/>
      <sheetName val="OLDMAP"/>
      <sheetName val="Account"/>
      <sheetName val="Credit-22"/>
      <sheetName val="WHT-21"/>
      <sheetName val="KODE"/>
      <sheetName val="BREAKDOWN"/>
      <sheetName val="Sheet1"/>
      <sheetName val="C O A"/>
      <sheetName val="Wil"/>
      <sheetName val="Harga"/>
      <sheetName val="RUGILABA"/>
      <sheetName val="GeneralInfo"/>
      <sheetName val="Master"/>
      <sheetName val="RAP"/>
      <sheetName val="31-08-02"/>
      <sheetName val="30-09-02"/>
      <sheetName val="31-10-02"/>
      <sheetName val="30-11-02"/>
      <sheetName val="31-12-02"/>
      <sheetName val="31-01-03"/>
      <sheetName val="28-02-03"/>
      <sheetName val="31-05-03"/>
      <sheetName val="30-06-03"/>
      <sheetName val="31-07-03"/>
      <sheetName val="N0"/>
      <sheetName val="31-08-03"/>
      <sheetName val="30-09-03"/>
      <sheetName val="31-10-03"/>
      <sheetName val="30-11-03"/>
      <sheetName val="31-12-03"/>
      <sheetName val="31-01-04"/>
      <sheetName val="29-02-04"/>
      <sheetName val="31-03-04"/>
      <sheetName val="30-04-04"/>
      <sheetName val="31-05-04"/>
      <sheetName val="30-06-04"/>
      <sheetName val="31-07-04"/>
      <sheetName val="31-08-04"/>
      <sheetName val="30-09-04"/>
      <sheetName val="31-10-04"/>
      <sheetName val="OCT'04"/>
      <sheetName val="NOV'04"/>
      <sheetName val="30-11-04"/>
      <sheetName val="31-12-04"/>
      <sheetName val="ANALISIS"/>
      <sheetName val="31-01-05"/>
      <sheetName val="ANALISIS (2)"/>
      <sheetName val="28-02-05"/>
      <sheetName val="ANALISIS (3)"/>
      <sheetName val="PAYMENT (2)"/>
      <sheetName val="FULLPRE"/>
      <sheetName val="B"/>
      <sheetName val="TBM"/>
      <sheetName val="INCOME STATEMENT"/>
      <sheetName val="1771"/>
      <sheetName val="1771.2"/>
      <sheetName val="Mthly Summary"/>
      <sheetName val="INDIRECT DETAIL"/>
      <sheetName val="SK HTM"/>
      <sheetName val="tb-mar"/>
      <sheetName val="Family"/>
      <sheetName val="LP-PENJ-EKSKUTIF-LP-2"/>
      <sheetName val="BALANCE"/>
      <sheetName val="Kobag"/>
      <sheetName val="(Global_Parameters)"/>
      <sheetName val="Biaya_Departemen1"/>
      <sheetName val="TERM_OF_PAYMENT1"/>
      <sheetName val="Irregular_Income1"/>
      <sheetName val="FE-1770_P11"/>
      <sheetName val="PIUTANG"/>
      <sheetName val="CODE"/>
      <sheetName val="KODEREKG"/>
      <sheetName val="Base Data"/>
      <sheetName val="gia vt,nc,may"/>
      <sheetName val="Data Sheet"/>
      <sheetName val="A-GL-SUMMARY"/>
      <sheetName val="Forecast01(12-14)"/>
      <sheetName val="N-HMSP"/>
      <sheetName val="N-TLKM"/>
      <sheetName val="TLKM-J"/>
      <sheetName val="PER-HP"/>
      <sheetName val="Analisa"/>
    </sheetNames>
    <sheetDataSet>
      <sheetData sheetId="0" refreshError="1">
        <row r="1">
          <cell r="B1" t="str">
            <v>PT  MULTI  NITROTAMA  KIMIA</v>
          </cell>
        </row>
        <row r="2">
          <cell r="B2" t="str">
            <v>BIAYA DEPARTEMEN TAHUN 2000</v>
          </cell>
        </row>
        <row r="4">
          <cell r="B4" t="str">
            <v>URAIAN</v>
          </cell>
          <cell r="E4" t="str">
            <v>MANAJEMEN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PT  MULTI  NITROTAMA  KIMIA</v>
          </cell>
        </row>
      </sheetData>
      <sheetData sheetId="18"/>
      <sheetData sheetId="19">
        <row r="1">
          <cell r="B1" t="str">
            <v>PT  MULTI  NITROTAMA  KIMIA</v>
          </cell>
        </row>
      </sheetData>
      <sheetData sheetId="20">
        <row r="1">
          <cell r="B1" t="str">
            <v>PT  MULTI  NITROTAMA  KIMIA</v>
          </cell>
        </row>
      </sheetData>
      <sheetData sheetId="21">
        <row r="1">
          <cell r="B1" t="str">
            <v>PT  MULTI  NITROTAMA  KIMIA</v>
          </cell>
        </row>
      </sheetData>
      <sheetData sheetId="22">
        <row r="1">
          <cell r="B1" t="str">
            <v>PT  MULTI  NITROTAMA  KIMIA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Sheet2"/>
      <sheetName val="Sheet1"/>
      <sheetName val="Srt Permohonan"/>
      <sheetName val="F-I"/>
      <sheetName val="F-II "/>
      <sheetName val="F-III "/>
      <sheetName val="F-IV-2"/>
      <sheetName val="F-V "/>
      <sheetName val="F-V-2"/>
      <sheetName val="F-VI"/>
      <sheetName val="F-VII "/>
      <sheetName val="Form VII-2"/>
      <sheetName val="SKK"/>
      <sheetName val="F-VIII"/>
      <sheetName val="F-IX (AV-03)"/>
      <sheetName val="F-IX (AV-05)"/>
      <sheetName val="F-X"/>
      <sheetName val="Lamp. F-X"/>
      <sheetName val="Form-XI "/>
      <sheetName val="Analisa"/>
      <sheetName val="Material"/>
      <sheetName val="Biaya Departemen"/>
    </sheetNames>
    <sheetDataSet>
      <sheetData sheetId="0">
        <row r="11">
          <cell r="E11" t="str">
            <v>Ir. Relo Utomo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_non restated "/>
      <sheetName val="SE"/>
      <sheetName val="IS"/>
      <sheetName val="Intercompany-P"/>
      <sheetName val="Adj - WB"/>
      <sheetName val="Adj - Trading"/>
      <sheetName val="Adj - HOLDING"/>
      <sheetName val="DITeh"/>
      <sheetName val="Fiscal - PCO"/>
      <sheetName val="Fa Fiscal"/>
      <sheetName val="invest 2002"/>
      <sheetName val="Equity Method"/>
      <sheetName val="BS-C"/>
      <sheetName val="invest 2003"/>
      <sheetName val="Detail-PARENT"/>
      <sheetName val="invest adj"/>
      <sheetName val="Consol"/>
      <sheetName val="gue"/>
      <sheetName val="Sheet2"/>
      <sheetName val="IDCF-P"/>
      <sheetName val="CF"/>
      <sheetName val="PM"/>
      <sheetName val="BS-P"/>
      <sheetName val="IS-P"/>
      <sheetName val="FA Holding"/>
      <sheetName val="GT_Custom"/>
      <sheetName val="FA-P"/>
      <sheetName val="Sheet1"/>
      <sheetName val="coba"/>
      <sheetName val="mutation"/>
      <sheetName val="Detail_PAR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dul PU"/>
      <sheetName val="05 = 01 - 07"/>
      <sheetName val="Lap Mingguan"/>
      <sheetName val="scedul"/>
      <sheetName val="COVER"/>
      <sheetName val="daf-isi"/>
      <sheetName val="identitas"/>
      <sheetName val="iklab"/>
      <sheetName val="cash-flow"/>
      <sheetName val="STR-ORG"/>
      <sheetName val="pegawai"/>
      <sheetName val="daf-alat"/>
      <sheetName val="FOTO"/>
      <sheetName val="Master Edit"/>
      <sheetName val="Analisa"/>
    </sheetNames>
    <sheetDataSet>
      <sheetData sheetId="0"/>
      <sheetData sheetId="1"/>
      <sheetData sheetId="2">
        <row r="68">
          <cell r="B6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ntrol"/>
      <sheetName val="Output_Base"/>
      <sheetName val="Output_1P"/>
      <sheetName val="Output_3P"/>
      <sheetName val="Chart--&gt;"/>
      <sheetName val="Prod_EMP_1P"/>
      <sheetName val="Prod_EMP_2P"/>
      <sheetName val="Prod_EMP_3P"/>
      <sheetName val="Prod_Ttl_1P"/>
      <sheetName val="Prod_Ttl_2P"/>
      <sheetName val="Prod_Ttl_3P"/>
      <sheetName val="Opex_Chr"/>
      <sheetName val="Input"/>
      <sheetName val="Loan"/>
      <sheetName val="EMP_Tbk"/>
      <sheetName val="Start"/>
      <sheetName val="KGN"/>
      <sheetName val="KPSA"/>
      <sheetName val="ITA"/>
      <sheetName val="LBI"/>
      <sheetName val="Bentu"/>
      <sheetName val="Korinci"/>
      <sheetName val="Gelam"/>
      <sheetName val="Semco"/>
      <sheetName val="Gebang"/>
      <sheetName val="BlockA"/>
      <sheetName val="EMP"/>
      <sheetName val="End"/>
      <sheetName val="Master Edit"/>
    </sheetNames>
    <sheetDataSet>
      <sheetData sheetId="0" refreshError="1">
        <row r="5">
          <cell r="A5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D7">
            <v>0.34460000000000002</v>
          </cell>
          <cell r="E7">
            <v>0.26029999999999998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Main"/>
      <sheetName val="Input"/>
    </sheetNames>
    <sheetDataSet>
      <sheetData sheetId="0" refreshError="1">
        <row r="1">
          <cell r="F1" t="str">
            <v>Preliminary</v>
          </cell>
          <cell r="H1" t="str">
            <v>Adjusted</v>
          </cell>
          <cell r="I1" t="str">
            <v>RJE</v>
          </cell>
          <cell r="J1" t="str">
            <v>Final</v>
          </cell>
          <cell r="K1">
            <v>37621</v>
          </cell>
        </row>
        <row r="2">
          <cell r="F2" t="str">
            <v>Preliminary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  <cell r="M2">
            <v>37621</v>
          </cell>
        </row>
        <row r="3">
          <cell r="F3">
            <v>9429</v>
          </cell>
          <cell r="H3">
            <v>9429</v>
          </cell>
          <cell r="I3">
            <v>0</v>
          </cell>
          <cell r="J3">
            <v>9429</v>
          </cell>
          <cell r="K3">
            <v>0</v>
          </cell>
        </row>
        <row r="4">
          <cell r="F4">
            <v>9429</v>
          </cell>
          <cell r="H4">
            <v>0</v>
          </cell>
          <cell r="I4">
            <v>9429</v>
          </cell>
          <cell r="J4">
            <v>0</v>
          </cell>
          <cell r="K4">
            <v>9429</v>
          </cell>
          <cell r="M4">
            <v>0</v>
          </cell>
        </row>
        <row r="5">
          <cell r="F5">
            <v>9429</v>
          </cell>
          <cell r="H5">
            <v>0</v>
          </cell>
          <cell r="I5">
            <v>9429</v>
          </cell>
          <cell r="J5">
            <v>0</v>
          </cell>
          <cell r="K5">
            <v>9429</v>
          </cell>
          <cell r="M5">
            <v>0</v>
          </cell>
        </row>
        <row r="6">
          <cell r="F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F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M7">
            <v>0</v>
          </cell>
        </row>
        <row r="8">
          <cell r="F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>
            <v>0</v>
          </cell>
        </row>
        <row r="9">
          <cell r="F9">
            <v>436618</v>
          </cell>
          <cell r="H9">
            <v>0</v>
          </cell>
          <cell r="I9">
            <v>436618</v>
          </cell>
          <cell r="J9">
            <v>0</v>
          </cell>
          <cell r="K9">
            <v>436618</v>
          </cell>
          <cell r="M9">
            <v>0</v>
          </cell>
        </row>
        <row r="10">
          <cell r="F10">
            <v>1355340</v>
          </cell>
          <cell r="H10">
            <v>0</v>
          </cell>
          <cell r="I10">
            <v>1355340</v>
          </cell>
          <cell r="J10">
            <v>0</v>
          </cell>
          <cell r="K10">
            <v>1355340</v>
          </cell>
          <cell r="M10">
            <v>0</v>
          </cell>
        </row>
        <row r="11">
          <cell r="F11">
            <v>1101</v>
          </cell>
          <cell r="H11">
            <v>0</v>
          </cell>
          <cell r="I11">
            <v>1101</v>
          </cell>
          <cell r="J11">
            <v>0</v>
          </cell>
          <cell r="K11">
            <v>1101</v>
          </cell>
          <cell r="M11">
            <v>0</v>
          </cell>
        </row>
        <row r="12">
          <cell r="F12">
            <v>88</v>
          </cell>
          <cell r="H12">
            <v>0</v>
          </cell>
          <cell r="I12">
            <v>88</v>
          </cell>
          <cell r="J12">
            <v>0</v>
          </cell>
          <cell r="K12">
            <v>88</v>
          </cell>
          <cell r="M12">
            <v>0</v>
          </cell>
        </row>
        <row r="13">
          <cell r="F13">
            <v>11114</v>
          </cell>
          <cell r="H13">
            <v>0</v>
          </cell>
          <cell r="I13">
            <v>11114</v>
          </cell>
          <cell r="J13">
            <v>0</v>
          </cell>
          <cell r="K13">
            <v>11114</v>
          </cell>
          <cell r="M13">
            <v>0</v>
          </cell>
        </row>
        <row r="14"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M14">
            <v>0</v>
          </cell>
        </row>
        <row r="15">
          <cell r="F15">
            <v>3224</v>
          </cell>
          <cell r="H15">
            <v>0</v>
          </cell>
          <cell r="I15">
            <v>3224</v>
          </cell>
          <cell r="J15">
            <v>0</v>
          </cell>
          <cell r="K15">
            <v>3224</v>
          </cell>
          <cell r="M15">
            <v>0</v>
          </cell>
        </row>
        <row r="16">
          <cell r="F16">
            <v>19401</v>
          </cell>
          <cell r="H16">
            <v>0</v>
          </cell>
          <cell r="I16">
            <v>19401</v>
          </cell>
          <cell r="J16">
            <v>0</v>
          </cell>
          <cell r="K16">
            <v>19401</v>
          </cell>
          <cell r="M16">
            <v>0</v>
          </cell>
        </row>
        <row r="17">
          <cell r="F17">
            <v>74835</v>
          </cell>
          <cell r="H17">
            <v>0</v>
          </cell>
          <cell r="I17">
            <v>74835</v>
          </cell>
          <cell r="J17">
            <v>0</v>
          </cell>
          <cell r="K17">
            <v>74835</v>
          </cell>
          <cell r="M17">
            <v>0</v>
          </cell>
        </row>
        <row r="18">
          <cell r="F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</row>
        <row r="19">
          <cell r="F19">
            <v>1901721</v>
          </cell>
          <cell r="H19">
            <v>0</v>
          </cell>
          <cell r="I19">
            <v>1901721</v>
          </cell>
          <cell r="J19">
            <v>0</v>
          </cell>
          <cell r="K19">
            <v>1901721</v>
          </cell>
          <cell r="M19">
            <v>0</v>
          </cell>
        </row>
        <row r="20"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</row>
        <row r="22"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</row>
        <row r="23">
          <cell r="F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</row>
        <row r="24">
          <cell r="F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</row>
        <row r="26"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</row>
        <row r="27">
          <cell r="F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</row>
        <row r="28">
          <cell r="F28">
            <v>786705</v>
          </cell>
          <cell r="H28">
            <v>786705</v>
          </cell>
          <cell r="I28">
            <v>0</v>
          </cell>
          <cell r="J28">
            <v>786705</v>
          </cell>
          <cell r="K28">
            <v>0</v>
          </cell>
        </row>
        <row r="29">
          <cell r="F29">
            <v>786705</v>
          </cell>
          <cell r="H29">
            <v>0</v>
          </cell>
          <cell r="I29">
            <v>786705</v>
          </cell>
          <cell r="J29">
            <v>0</v>
          </cell>
          <cell r="K29">
            <v>786705</v>
          </cell>
          <cell r="M29">
            <v>0</v>
          </cell>
        </row>
        <row r="30">
          <cell r="F30">
            <v>786705</v>
          </cell>
          <cell r="H30">
            <v>0</v>
          </cell>
          <cell r="I30">
            <v>786705</v>
          </cell>
          <cell r="J30">
            <v>0</v>
          </cell>
          <cell r="K30">
            <v>786705</v>
          </cell>
          <cell r="M30">
            <v>0</v>
          </cell>
        </row>
        <row r="31">
          <cell r="F31">
            <v>520499</v>
          </cell>
          <cell r="H31">
            <v>520499</v>
          </cell>
          <cell r="I31">
            <v>0</v>
          </cell>
          <cell r="J31">
            <v>520499</v>
          </cell>
          <cell r="K31">
            <v>0</v>
          </cell>
        </row>
        <row r="32">
          <cell r="F32">
            <v>520499</v>
          </cell>
          <cell r="H32">
            <v>0</v>
          </cell>
          <cell r="I32">
            <v>520499</v>
          </cell>
          <cell r="J32">
            <v>0</v>
          </cell>
          <cell r="K32">
            <v>520499</v>
          </cell>
          <cell r="M32">
            <v>0</v>
          </cell>
        </row>
        <row r="33"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</row>
        <row r="34">
          <cell r="F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</row>
        <row r="35">
          <cell r="F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</row>
        <row r="36">
          <cell r="F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</row>
        <row r="37">
          <cell r="F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</row>
        <row r="38">
          <cell r="F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</row>
        <row r="39">
          <cell r="F39">
            <v>520499</v>
          </cell>
          <cell r="H39">
            <v>0</v>
          </cell>
          <cell r="I39">
            <v>520499</v>
          </cell>
          <cell r="J39">
            <v>0</v>
          </cell>
          <cell r="K39">
            <v>520499</v>
          </cell>
          <cell r="M39">
            <v>0</v>
          </cell>
        </row>
        <row r="40">
          <cell r="F40">
            <v>6077384</v>
          </cell>
          <cell r="H40">
            <v>6077384</v>
          </cell>
          <cell r="I40">
            <v>0</v>
          </cell>
          <cell r="J40">
            <v>6077384</v>
          </cell>
          <cell r="K40">
            <v>0</v>
          </cell>
        </row>
        <row r="41">
          <cell r="F41">
            <v>6077384</v>
          </cell>
          <cell r="H41">
            <v>0</v>
          </cell>
          <cell r="I41">
            <v>6077384</v>
          </cell>
          <cell r="J41">
            <v>0</v>
          </cell>
          <cell r="K41">
            <v>6077384</v>
          </cell>
          <cell r="M41">
            <v>0</v>
          </cell>
        </row>
        <row r="42">
          <cell r="F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</row>
        <row r="43">
          <cell r="F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</row>
        <row r="44">
          <cell r="F44">
            <v>371660</v>
          </cell>
          <cell r="H44">
            <v>0</v>
          </cell>
          <cell r="I44">
            <v>371660</v>
          </cell>
          <cell r="J44">
            <v>0</v>
          </cell>
          <cell r="K44">
            <v>371660</v>
          </cell>
          <cell r="M44">
            <v>0</v>
          </cell>
        </row>
        <row r="45">
          <cell r="F45">
            <v>19361</v>
          </cell>
          <cell r="H45">
            <v>0</v>
          </cell>
          <cell r="I45">
            <v>19361</v>
          </cell>
          <cell r="J45">
            <v>0</v>
          </cell>
          <cell r="K45">
            <v>19361</v>
          </cell>
          <cell r="M45">
            <v>0</v>
          </cell>
        </row>
        <row r="46">
          <cell r="F46">
            <v>42882</v>
          </cell>
          <cell r="H46">
            <v>0</v>
          </cell>
          <cell r="I46">
            <v>42882</v>
          </cell>
          <cell r="J46">
            <v>0</v>
          </cell>
          <cell r="K46">
            <v>42882</v>
          </cell>
          <cell r="M46">
            <v>0</v>
          </cell>
        </row>
        <row r="47">
          <cell r="F47">
            <v>14</v>
          </cell>
          <cell r="H47">
            <v>0</v>
          </cell>
          <cell r="I47">
            <v>14</v>
          </cell>
          <cell r="J47">
            <v>0</v>
          </cell>
          <cell r="K47">
            <v>14</v>
          </cell>
          <cell r="M47">
            <v>0</v>
          </cell>
        </row>
        <row r="48">
          <cell r="F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</row>
        <row r="49">
          <cell r="F49">
            <v>18994737</v>
          </cell>
          <cell r="H49">
            <v>0</v>
          </cell>
          <cell r="I49">
            <v>18994737</v>
          </cell>
          <cell r="J49">
            <v>0</v>
          </cell>
          <cell r="K49">
            <v>18994737</v>
          </cell>
          <cell r="M49">
            <v>0</v>
          </cell>
        </row>
        <row r="50">
          <cell r="F50">
            <v>603419</v>
          </cell>
          <cell r="H50">
            <v>0</v>
          </cell>
          <cell r="I50">
            <v>603419</v>
          </cell>
          <cell r="J50">
            <v>0</v>
          </cell>
          <cell r="K50">
            <v>603419</v>
          </cell>
          <cell r="M50">
            <v>0</v>
          </cell>
        </row>
        <row r="51">
          <cell r="F51">
            <v>5053714</v>
          </cell>
          <cell r="H51">
            <v>0</v>
          </cell>
          <cell r="I51">
            <v>5053714</v>
          </cell>
          <cell r="J51">
            <v>0</v>
          </cell>
          <cell r="K51">
            <v>5053714</v>
          </cell>
          <cell r="M51">
            <v>0</v>
          </cell>
        </row>
        <row r="52">
          <cell r="F52">
            <v>9066</v>
          </cell>
          <cell r="H52">
            <v>0</v>
          </cell>
          <cell r="I52">
            <v>9066</v>
          </cell>
          <cell r="J52">
            <v>0</v>
          </cell>
          <cell r="K52">
            <v>9066</v>
          </cell>
          <cell r="M52">
            <v>0</v>
          </cell>
        </row>
        <row r="53">
          <cell r="F53">
            <v>150275</v>
          </cell>
          <cell r="H53">
            <v>0</v>
          </cell>
          <cell r="I53">
            <v>150275</v>
          </cell>
          <cell r="J53">
            <v>0</v>
          </cell>
          <cell r="K53">
            <v>150275</v>
          </cell>
          <cell r="M53">
            <v>0</v>
          </cell>
        </row>
        <row r="54">
          <cell r="F54">
            <v>88413</v>
          </cell>
          <cell r="H54">
            <v>0</v>
          </cell>
          <cell r="I54">
            <v>88413</v>
          </cell>
          <cell r="J54">
            <v>0</v>
          </cell>
          <cell r="K54">
            <v>88413</v>
          </cell>
          <cell r="M54">
            <v>0</v>
          </cell>
        </row>
        <row r="55">
          <cell r="F55">
            <v>569317</v>
          </cell>
          <cell r="H55">
            <v>0</v>
          </cell>
          <cell r="I55">
            <v>569317</v>
          </cell>
          <cell r="J55">
            <v>0</v>
          </cell>
          <cell r="K55">
            <v>569317</v>
          </cell>
          <cell r="M55">
            <v>0</v>
          </cell>
        </row>
        <row r="56">
          <cell r="F56">
            <v>15671</v>
          </cell>
          <cell r="H56">
            <v>0</v>
          </cell>
          <cell r="I56">
            <v>15671</v>
          </cell>
          <cell r="J56">
            <v>0</v>
          </cell>
          <cell r="K56">
            <v>15671</v>
          </cell>
          <cell r="M56">
            <v>0</v>
          </cell>
        </row>
        <row r="57">
          <cell r="F57">
            <v>894</v>
          </cell>
          <cell r="H57">
            <v>0</v>
          </cell>
          <cell r="I57">
            <v>894</v>
          </cell>
          <cell r="J57">
            <v>0</v>
          </cell>
          <cell r="K57">
            <v>894</v>
          </cell>
          <cell r="M57">
            <v>0</v>
          </cell>
        </row>
        <row r="58">
          <cell r="F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</row>
        <row r="59">
          <cell r="F59">
            <v>302798</v>
          </cell>
          <cell r="H59">
            <v>0</v>
          </cell>
          <cell r="I59">
            <v>302798</v>
          </cell>
          <cell r="J59">
            <v>0</v>
          </cell>
          <cell r="K59">
            <v>302798</v>
          </cell>
          <cell r="M59">
            <v>0</v>
          </cell>
        </row>
        <row r="60">
          <cell r="F60">
            <v>1216663</v>
          </cell>
          <cell r="H60">
            <v>0</v>
          </cell>
          <cell r="I60">
            <v>1216663</v>
          </cell>
          <cell r="J60">
            <v>0</v>
          </cell>
          <cell r="K60">
            <v>1216663</v>
          </cell>
          <cell r="M60">
            <v>0</v>
          </cell>
        </row>
        <row r="61">
          <cell r="F61">
            <v>30897</v>
          </cell>
          <cell r="H61">
            <v>0</v>
          </cell>
          <cell r="I61">
            <v>30897</v>
          </cell>
          <cell r="J61">
            <v>0</v>
          </cell>
          <cell r="K61">
            <v>30897</v>
          </cell>
          <cell r="M61">
            <v>0</v>
          </cell>
        </row>
        <row r="62">
          <cell r="F62">
            <v>12702</v>
          </cell>
          <cell r="H62">
            <v>0</v>
          </cell>
          <cell r="I62">
            <v>12702</v>
          </cell>
          <cell r="J62">
            <v>0</v>
          </cell>
          <cell r="K62">
            <v>12702</v>
          </cell>
          <cell r="M62">
            <v>0</v>
          </cell>
        </row>
        <row r="63">
          <cell r="F63">
            <v>264832</v>
          </cell>
          <cell r="H63">
            <v>0</v>
          </cell>
          <cell r="I63">
            <v>264832</v>
          </cell>
          <cell r="J63">
            <v>0</v>
          </cell>
          <cell r="K63">
            <v>264832</v>
          </cell>
          <cell r="M63">
            <v>0</v>
          </cell>
        </row>
        <row r="64">
          <cell r="F64">
            <v>1081</v>
          </cell>
          <cell r="H64">
            <v>0</v>
          </cell>
          <cell r="I64">
            <v>1081</v>
          </cell>
          <cell r="J64">
            <v>0</v>
          </cell>
          <cell r="K64">
            <v>1081</v>
          </cell>
          <cell r="M64">
            <v>0</v>
          </cell>
        </row>
        <row r="65">
          <cell r="F65">
            <v>90029</v>
          </cell>
          <cell r="H65">
            <v>0</v>
          </cell>
          <cell r="I65">
            <v>90029</v>
          </cell>
          <cell r="J65">
            <v>0</v>
          </cell>
          <cell r="K65">
            <v>90029</v>
          </cell>
          <cell r="M65">
            <v>0</v>
          </cell>
        </row>
        <row r="66">
          <cell r="F66">
            <v>11</v>
          </cell>
          <cell r="H66">
            <v>0</v>
          </cell>
          <cell r="I66">
            <v>11</v>
          </cell>
          <cell r="J66">
            <v>0</v>
          </cell>
          <cell r="K66">
            <v>11</v>
          </cell>
          <cell r="M66">
            <v>0</v>
          </cell>
        </row>
        <row r="67">
          <cell r="F67">
            <v>11</v>
          </cell>
          <cell r="H67">
            <v>0</v>
          </cell>
          <cell r="I67">
            <v>11</v>
          </cell>
          <cell r="J67">
            <v>0</v>
          </cell>
          <cell r="K67">
            <v>11</v>
          </cell>
          <cell r="M67">
            <v>0</v>
          </cell>
        </row>
        <row r="68">
          <cell r="F68">
            <v>2570</v>
          </cell>
          <cell r="H68">
            <v>0</v>
          </cell>
          <cell r="I68">
            <v>2570</v>
          </cell>
          <cell r="J68">
            <v>0</v>
          </cell>
          <cell r="K68">
            <v>2570</v>
          </cell>
          <cell r="M68">
            <v>0</v>
          </cell>
        </row>
        <row r="69">
          <cell r="F69">
            <v>672</v>
          </cell>
          <cell r="H69">
            <v>0</v>
          </cell>
          <cell r="I69">
            <v>672</v>
          </cell>
          <cell r="J69">
            <v>0</v>
          </cell>
          <cell r="K69">
            <v>672</v>
          </cell>
          <cell r="M69">
            <v>0</v>
          </cell>
        </row>
        <row r="70">
          <cell r="F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M70">
            <v>0</v>
          </cell>
        </row>
        <row r="71">
          <cell r="F71">
            <v>1618</v>
          </cell>
          <cell r="H71">
            <v>0</v>
          </cell>
          <cell r="I71">
            <v>1618</v>
          </cell>
          <cell r="J71">
            <v>0</v>
          </cell>
          <cell r="K71">
            <v>1618</v>
          </cell>
          <cell r="M71">
            <v>0</v>
          </cell>
        </row>
        <row r="72">
          <cell r="F72">
            <v>217420</v>
          </cell>
          <cell r="H72">
            <v>0</v>
          </cell>
          <cell r="I72">
            <v>217420</v>
          </cell>
          <cell r="J72">
            <v>0</v>
          </cell>
          <cell r="K72">
            <v>217420</v>
          </cell>
          <cell r="M72">
            <v>0</v>
          </cell>
        </row>
        <row r="73">
          <cell r="F73">
            <v>4766</v>
          </cell>
          <cell r="H73">
            <v>0</v>
          </cell>
          <cell r="I73">
            <v>4766</v>
          </cell>
          <cell r="J73">
            <v>0</v>
          </cell>
          <cell r="K73">
            <v>4766</v>
          </cell>
          <cell r="M73">
            <v>0</v>
          </cell>
        </row>
        <row r="74">
          <cell r="F74">
            <v>75584</v>
          </cell>
          <cell r="H74">
            <v>0</v>
          </cell>
          <cell r="I74">
            <v>75584</v>
          </cell>
          <cell r="J74">
            <v>0</v>
          </cell>
          <cell r="K74">
            <v>75584</v>
          </cell>
          <cell r="M74">
            <v>0</v>
          </cell>
        </row>
        <row r="75">
          <cell r="F75">
            <v>5511</v>
          </cell>
          <cell r="H75">
            <v>0</v>
          </cell>
          <cell r="I75">
            <v>5511</v>
          </cell>
          <cell r="J75">
            <v>0</v>
          </cell>
          <cell r="K75">
            <v>5511</v>
          </cell>
          <cell r="M75">
            <v>0</v>
          </cell>
        </row>
        <row r="76">
          <cell r="F76">
            <v>60976</v>
          </cell>
          <cell r="H76">
            <v>0</v>
          </cell>
          <cell r="I76">
            <v>60976</v>
          </cell>
          <cell r="J76">
            <v>0</v>
          </cell>
          <cell r="K76">
            <v>60976</v>
          </cell>
          <cell r="M76">
            <v>0</v>
          </cell>
        </row>
        <row r="77">
          <cell r="F77">
            <v>12170</v>
          </cell>
          <cell r="H77">
            <v>0</v>
          </cell>
          <cell r="I77">
            <v>12170</v>
          </cell>
          <cell r="J77">
            <v>0</v>
          </cell>
          <cell r="K77">
            <v>12170</v>
          </cell>
          <cell r="M77">
            <v>0</v>
          </cell>
        </row>
        <row r="78">
          <cell r="F78">
            <v>2000</v>
          </cell>
          <cell r="H78">
            <v>0</v>
          </cell>
          <cell r="I78">
            <v>2000</v>
          </cell>
          <cell r="J78">
            <v>0</v>
          </cell>
          <cell r="K78">
            <v>2000</v>
          </cell>
          <cell r="M78">
            <v>0</v>
          </cell>
        </row>
        <row r="79">
          <cell r="F79">
            <v>420</v>
          </cell>
          <cell r="H79">
            <v>0</v>
          </cell>
          <cell r="I79">
            <v>420</v>
          </cell>
          <cell r="J79">
            <v>0</v>
          </cell>
          <cell r="K79">
            <v>420</v>
          </cell>
          <cell r="M79">
            <v>0</v>
          </cell>
        </row>
        <row r="80">
          <cell r="F80">
            <v>911</v>
          </cell>
          <cell r="H80">
            <v>0</v>
          </cell>
          <cell r="I80">
            <v>911</v>
          </cell>
          <cell r="J80">
            <v>0</v>
          </cell>
          <cell r="K80">
            <v>911</v>
          </cell>
          <cell r="M80">
            <v>0</v>
          </cell>
        </row>
        <row r="81">
          <cell r="F81">
            <v>2110</v>
          </cell>
          <cell r="H81">
            <v>0</v>
          </cell>
          <cell r="I81">
            <v>2110</v>
          </cell>
          <cell r="J81">
            <v>0</v>
          </cell>
          <cell r="K81">
            <v>2110</v>
          </cell>
          <cell r="M81">
            <v>0</v>
          </cell>
        </row>
        <row r="82">
          <cell r="F82">
            <v>1514</v>
          </cell>
          <cell r="H82">
            <v>0</v>
          </cell>
          <cell r="I82">
            <v>1514</v>
          </cell>
          <cell r="J82">
            <v>0</v>
          </cell>
          <cell r="K82">
            <v>1514</v>
          </cell>
          <cell r="M82">
            <v>0</v>
          </cell>
        </row>
        <row r="83">
          <cell r="F83">
            <v>3786</v>
          </cell>
          <cell r="H83">
            <v>0</v>
          </cell>
          <cell r="I83">
            <v>3786</v>
          </cell>
          <cell r="J83">
            <v>0</v>
          </cell>
          <cell r="K83">
            <v>3786</v>
          </cell>
          <cell r="M83">
            <v>0</v>
          </cell>
        </row>
        <row r="84">
          <cell r="F84">
            <v>3187</v>
          </cell>
          <cell r="H84">
            <v>0</v>
          </cell>
          <cell r="I84">
            <v>3187</v>
          </cell>
          <cell r="J84">
            <v>0</v>
          </cell>
          <cell r="K84">
            <v>3187</v>
          </cell>
          <cell r="M84">
            <v>0</v>
          </cell>
        </row>
        <row r="85">
          <cell r="F85">
            <v>1379</v>
          </cell>
          <cell r="H85">
            <v>0</v>
          </cell>
          <cell r="I85">
            <v>1379</v>
          </cell>
          <cell r="J85">
            <v>0</v>
          </cell>
          <cell r="K85">
            <v>1379</v>
          </cell>
          <cell r="M85">
            <v>0</v>
          </cell>
        </row>
        <row r="86">
          <cell r="F86">
            <v>1379</v>
          </cell>
          <cell r="H86">
            <v>0</v>
          </cell>
          <cell r="I86">
            <v>1379</v>
          </cell>
          <cell r="J86">
            <v>0</v>
          </cell>
          <cell r="K86">
            <v>1379</v>
          </cell>
          <cell r="M86">
            <v>0</v>
          </cell>
        </row>
        <row r="87">
          <cell r="F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</row>
        <row r="88">
          <cell r="F88">
            <v>1280634</v>
          </cell>
          <cell r="H88">
            <v>0</v>
          </cell>
          <cell r="I88">
            <v>1280634</v>
          </cell>
          <cell r="J88">
            <v>0</v>
          </cell>
          <cell r="K88">
            <v>1280634</v>
          </cell>
          <cell r="M88">
            <v>0</v>
          </cell>
        </row>
        <row r="89">
          <cell r="F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</row>
        <row r="90">
          <cell r="F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</row>
        <row r="91">
          <cell r="F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</row>
        <row r="92">
          <cell r="F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</row>
        <row r="93">
          <cell r="F93">
            <v>317532</v>
          </cell>
          <cell r="H93">
            <v>0</v>
          </cell>
          <cell r="I93">
            <v>317532</v>
          </cell>
          <cell r="J93">
            <v>0</v>
          </cell>
          <cell r="K93">
            <v>317532</v>
          </cell>
          <cell r="M93">
            <v>0</v>
          </cell>
        </row>
        <row r="94">
          <cell r="F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</row>
        <row r="95">
          <cell r="F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</row>
        <row r="96">
          <cell r="F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</row>
        <row r="97">
          <cell r="F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</row>
        <row r="98">
          <cell r="F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</row>
        <row r="99">
          <cell r="F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</row>
        <row r="100">
          <cell r="F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>
            <v>0</v>
          </cell>
        </row>
        <row r="101">
          <cell r="F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</row>
        <row r="102">
          <cell r="F102">
            <v>72500</v>
          </cell>
          <cell r="H102">
            <v>0</v>
          </cell>
          <cell r="I102">
            <v>72500</v>
          </cell>
          <cell r="J102">
            <v>0</v>
          </cell>
          <cell r="K102">
            <v>72500</v>
          </cell>
          <cell r="M102">
            <v>0</v>
          </cell>
        </row>
        <row r="103">
          <cell r="F103">
            <v>35984470</v>
          </cell>
          <cell r="H103">
            <v>0</v>
          </cell>
          <cell r="I103">
            <v>35984470</v>
          </cell>
          <cell r="J103">
            <v>0</v>
          </cell>
          <cell r="K103">
            <v>35984470</v>
          </cell>
          <cell r="M103">
            <v>0</v>
          </cell>
        </row>
        <row r="104">
          <cell r="F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F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</row>
        <row r="106">
          <cell r="F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</row>
        <row r="107">
          <cell r="F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F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</row>
        <row r="109">
          <cell r="F109">
            <v>2887144</v>
          </cell>
          <cell r="H109">
            <v>0</v>
          </cell>
          <cell r="I109">
            <v>2887144</v>
          </cell>
          <cell r="J109">
            <v>0</v>
          </cell>
          <cell r="K109">
            <v>2887144</v>
          </cell>
          <cell r="M109">
            <v>0</v>
          </cell>
        </row>
        <row r="110">
          <cell r="F110">
            <v>2887144</v>
          </cell>
          <cell r="H110">
            <v>0</v>
          </cell>
          <cell r="I110">
            <v>2887144</v>
          </cell>
          <cell r="J110">
            <v>0</v>
          </cell>
          <cell r="K110">
            <v>2887144</v>
          </cell>
          <cell r="M110">
            <v>0</v>
          </cell>
        </row>
        <row r="111">
          <cell r="F111">
            <v>7380</v>
          </cell>
          <cell r="H111">
            <v>7380</v>
          </cell>
          <cell r="I111">
            <v>0</v>
          </cell>
          <cell r="J111">
            <v>7380</v>
          </cell>
          <cell r="K111">
            <v>0</v>
          </cell>
        </row>
        <row r="112">
          <cell r="F112">
            <v>7380</v>
          </cell>
          <cell r="H112">
            <v>0</v>
          </cell>
          <cell r="I112">
            <v>7380</v>
          </cell>
          <cell r="J112">
            <v>0</v>
          </cell>
          <cell r="K112">
            <v>7380</v>
          </cell>
          <cell r="M112">
            <v>0</v>
          </cell>
        </row>
        <row r="113">
          <cell r="F113">
            <v>15528</v>
          </cell>
          <cell r="H113">
            <v>0</v>
          </cell>
          <cell r="I113">
            <v>15528</v>
          </cell>
          <cell r="J113">
            <v>0</v>
          </cell>
          <cell r="K113">
            <v>15528</v>
          </cell>
          <cell r="M113">
            <v>0</v>
          </cell>
        </row>
        <row r="114">
          <cell r="F114">
            <v>38690</v>
          </cell>
          <cell r="H114">
            <v>0</v>
          </cell>
          <cell r="I114">
            <v>38690</v>
          </cell>
          <cell r="J114">
            <v>0</v>
          </cell>
          <cell r="K114">
            <v>38690</v>
          </cell>
          <cell r="M114">
            <v>0</v>
          </cell>
        </row>
        <row r="115">
          <cell r="F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>
            <v>0</v>
          </cell>
        </row>
        <row r="116">
          <cell r="F116">
            <v>18856</v>
          </cell>
          <cell r="H116">
            <v>0</v>
          </cell>
          <cell r="I116">
            <v>18856</v>
          </cell>
          <cell r="J116">
            <v>0</v>
          </cell>
          <cell r="K116">
            <v>18856</v>
          </cell>
          <cell r="M116">
            <v>0</v>
          </cell>
        </row>
        <row r="117">
          <cell r="F117">
            <v>13343</v>
          </cell>
          <cell r="H117">
            <v>0</v>
          </cell>
          <cell r="I117">
            <v>13343</v>
          </cell>
          <cell r="J117">
            <v>0</v>
          </cell>
          <cell r="K117">
            <v>13343</v>
          </cell>
          <cell r="M117">
            <v>0</v>
          </cell>
        </row>
        <row r="118">
          <cell r="F118">
            <v>272795</v>
          </cell>
          <cell r="H118">
            <v>0</v>
          </cell>
          <cell r="I118">
            <v>272795</v>
          </cell>
          <cell r="J118">
            <v>0</v>
          </cell>
          <cell r="K118">
            <v>272795</v>
          </cell>
          <cell r="M118">
            <v>0</v>
          </cell>
        </row>
        <row r="119">
          <cell r="F119">
            <v>3868</v>
          </cell>
          <cell r="H119">
            <v>0</v>
          </cell>
          <cell r="I119">
            <v>3868</v>
          </cell>
          <cell r="J119">
            <v>0</v>
          </cell>
          <cell r="K119">
            <v>3868</v>
          </cell>
          <cell r="M119">
            <v>0</v>
          </cell>
        </row>
        <row r="120">
          <cell r="F120">
            <v>81174</v>
          </cell>
          <cell r="H120">
            <v>0</v>
          </cell>
          <cell r="I120">
            <v>81174</v>
          </cell>
          <cell r="J120">
            <v>0</v>
          </cell>
          <cell r="K120">
            <v>81174</v>
          </cell>
          <cell r="M120">
            <v>0</v>
          </cell>
        </row>
        <row r="121">
          <cell r="F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>
            <v>0</v>
          </cell>
        </row>
        <row r="122"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>
            <v>0</v>
          </cell>
        </row>
        <row r="123">
          <cell r="F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>
            <v>0</v>
          </cell>
        </row>
        <row r="124">
          <cell r="F124">
            <v>451634</v>
          </cell>
          <cell r="H124">
            <v>0</v>
          </cell>
          <cell r="I124">
            <v>451634</v>
          </cell>
          <cell r="J124">
            <v>0</v>
          </cell>
          <cell r="K124">
            <v>451634</v>
          </cell>
          <cell r="M124">
            <v>0</v>
          </cell>
        </row>
        <row r="125">
          <cell r="F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</row>
        <row r="127">
          <cell r="F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</row>
        <row r="128"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</row>
        <row r="129"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</row>
        <row r="131"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</row>
        <row r="133"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0</v>
          </cell>
        </row>
        <row r="135"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</row>
        <row r="137"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>
            <v>0</v>
          </cell>
        </row>
        <row r="139"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F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</row>
        <row r="141">
          <cell r="F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>
            <v>0</v>
          </cell>
        </row>
        <row r="142"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</row>
        <row r="143"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>
            <v>0</v>
          </cell>
        </row>
        <row r="144"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>
            <v>0</v>
          </cell>
        </row>
        <row r="145"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>
            <v>0</v>
          </cell>
        </row>
        <row r="146"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</row>
        <row r="147"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</row>
        <row r="148">
          <cell r="F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>
            <v>0</v>
          </cell>
        </row>
        <row r="149">
          <cell r="F149">
            <v>14715966</v>
          </cell>
          <cell r="H149">
            <v>0</v>
          </cell>
          <cell r="I149">
            <v>14715966</v>
          </cell>
          <cell r="J149">
            <v>0</v>
          </cell>
          <cell r="K149">
            <v>14715966</v>
          </cell>
          <cell r="M149">
            <v>0</v>
          </cell>
        </row>
        <row r="150"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</row>
        <row r="151"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</row>
        <row r="152"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</row>
        <row r="153">
          <cell r="F153">
            <v>-62713441</v>
          </cell>
          <cell r="H153">
            <v>0</v>
          </cell>
          <cell r="I153">
            <v>-62713441</v>
          </cell>
          <cell r="J153">
            <v>0</v>
          </cell>
          <cell r="K153">
            <v>-62713441</v>
          </cell>
          <cell r="M153">
            <v>0</v>
          </cell>
        </row>
        <row r="154"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>
            <v>0</v>
          </cell>
        </row>
        <row r="155">
          <cell r="F155">
            <v>91686304</v>
          </cell>
          <cell r="H155">
            <v>0</v>
          </cell>
          <cell r="I155">
            <v>91686304</v>
          </cell>
          <cell r="J155">
            <v>0</v>
          </cell>
          <cell r="K155">
            <v>91686304</v>
          </cell>
          <cell r="M155">
            <v>0</v>
          </cell>
        </row>
        <row r="156"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</row>
        <row r="157"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>
            <v>0</v>
          </cell>
        </row>
        <row r="158">
          <cell r="F158">
            <v>1372037</v>
          </cell>
          <cell r="H158">
            <v>0</v>
          </cell>
          <cell r="I158">
            <v>1372037</v>
          </cell>
          <cell r="J158">
            <v>0</v>
          </cell>
          <cell r="K158">
            <v>1372037</v>
          </cell>
          <cell r="M158">
            <v>0</v>
          </cell>
        </row>
        <row r="159"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</row>
        <row r="160"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</row>
        <row r="161">
          <cell r="F161">
            <v>-23617060</v>
          </cell>
          <cell r="H161">
            <v>0</v>
          </cell>
          <cell r="I161">
            <v>-23617060</v>
          </cell>
          <cell r="J161">
            <v>0</v>
          </cell>
          <cell r="K161">
            <v>-23617060</v>
          </cell>
          <cell r="M161">
            <v>0</v>
          </cell>
        </row>
        <row r="162">
          <cell r="F162">
            <v>775350</v>
          </cell>
          <cell r="H162">
            <v>0</v>
          </cell>
          <cell r="I162">
            <v>775350</v>
          </cell>
          <cell r="J162">
            <v>0</v>
          </cell>
          <cell r="K162">
            <v>775350</v>
          </cell>
          <cell r="M162">
            <v>0</v>
          </cell>
        </row>
        <row r="163">
          <cell r="F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</row>
        <row r="164">
          <cell r="F164">
            <v>22219156</v>
          </cell>
          <cell r="H164">
            <v>0</v>
          </cell>
          <cell r="I164">
            <v>22219156</v>
          </cell>
          <cell r="J164">
            <v>0</v>
          </cell>
          <cell r="K164">
            <v>22219156</v>
          </cell>
          <cell r="M164">
            <v>0</v>
          </cell>
        </row>
        <row r="165">
          <cell r="F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F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</row>
        <row r="167">
          <cell r="F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F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</row>
        <row r="169">
          <cell r="F169">
            <v>87353</v>
          </cell>
          <cell r="H169">
            <v>87353</v>
          </cell>
          <cell r="I169">
            <v>0</v>
          </cell>
          <cell r="J169">
            <v>87353</v>
          </cell>
          <cell r="K169">
            <v>0</v>
          </cell>
        </row>
        <row r="170">
          <cell r="F170">
            <v>87353</v>
          </cell>
          <cell r="H170">
            <v>0</v>
          </cell>
          <cell r="I170">
            <v>87353</v>
          </cell>
          <cell r="J170">
            <v>0</v>
          </cell>
          <cell r="K170">
            <v>87353</v>
          </cell>
          <cell r="M170">
            <v>0</v>
          </cell>
        </row>
        <row r="171">
          <cell r="F171">
            <v>87353</v>
          </cell>
          <cell r="H171">
            <v>0</v>
          </cell>
          <cell r="I171">
            <v>87353</v>
          </cell>
          <cell r="J171">
            <v>0</v>
          </cell>
          <cell r="K171">
            <v>87353</v>
          </cell>
          <cell r="M171">
            <v>0</v>
          </cell>
        </row>
        <row r="172">
          <cell r="F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F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0</v>
          </cell>
        </row>
        <row r="174">
          <cell r="F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0</v>
          </cell>
        </row>
        <row r="175"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</row>
        <row r="176">
          <cell r="F176">
            <v>2081638</v>
          </cell>
          <cell r="H176">
            <v>2081638</v>
          </cell>
          <cell r="I176">
            <v>0</v>
          </cell>
          <cell r="J176">
            <v>2081638</v>
          </cell>
          <cell r="K176">
            <v>0</v>
          </cell>
        </row>
        <row r="177">
          <cell r="F177">
            <v>2081638</v>
          </cell>
          <cell r="H177">
            <v>0</v>
          </cell>
          <cell r="I177">
            <v>2081638</v>
          </cell>
          <cell r="J177">
            <v>0</v>
          </cell>
          <cell r="K177">
            <v>2081638</v>
          </cell>
          <cell r="M177">
            <v>0</v>
          </cell>
        </row>
        <row r="178">
          <cell r="F178">
            <v>2081638</v>
          </cell>
          <cell r="H178">
            <v>0</v>
          </cell>
          <cell r="I178">
            <v>2081638</v>
          </cell>
          <cell r="J178">
            <v>0</v>
          </cell>
          <cell r="K178">
            <v>2081638</v>
          </cell>
          <cell r="M178">
            <v>0</v>
          </cell>
        </row>
        <row r="179">
          <cell r="F179">
            <v>41540</v>
          </cell>
          <cell r="H179">
            <v>41540</v>
          </cell>
          <cell r="I179">
            <v>0</v>
          </cell>
          <cell r="J179">
            <v>41540</v>
          </cell>
          <cell r="K179">
            <v>0</v>
          </cell>
        </row>
        <row r="180">
          <cell r="F180">
            <v>41540</v>
          </cell>
          <cell r="H180">
            <v>0</v>
          </cell>
          <cell r="I180">
            <v>41540</v>
          </cell>
          <cell r="J180">
            <v>0</v>
          </cell>
          <cell r="K180">
            <v>41540</v>
          </cell>
          <cell r="M180">
            <v>0</v>
          </cell>
        </row>
        <row r="181">
          <cell r="F181">
            <v>41540</v>
          </cell>
          <cell r="H181">
            <v>0</v>
          </cell>
          <cell r="I181">
            <v>41540</v>
          </cell>
          <cell r="J181">
            <v>0</v>
          </cell>
          <cell r="K181">
            <v>41540</v>
          </cell>
          <cell r="M181">
            <v>0</v>
          </cell>
        </row>
        <row r="182">
          <cell r="F182">
            <v>-2474217</v>
          </cell>
          <cell r="H182">
            <v>-2474217</v>
          </cell>
          <cell r="I182">
            <v>0</v>
          </cell>
          <cell r="J182">
            <v>-2474217</v>
          </cell>
          <cell r="K182">
            <v>0</v>
          </cell>
        </row>
        <row r="183">
          <cell r="F183">
            <v>-2474217</v>
          </cell>
          <cell r="H183">
            <v>0</v>
          </cell>
          <cell r="I183">
            <v>-2474217</v>
          </cell>
          <cell r="J183">
            <v>0</v>
          </cell>
          <cell r="K183">
            <v>-2474217</v>
          </cell>
          <cell r="M183">
            <v>0</v>
          </cell>
        </row>
        <row r="184">
          <cell r="F184">
            <v>-2474217</v>
          </cell>
          <cell r="H184">
            <v>0</v>
          </cell>
          <cell r="I184">
            <v>-2474217</v>
          </cell>
          <cell r="J184">
            <v>0</v>
          </cell>
          <cell r="K184">
            <v>-2474217</v>
          </cell>
          <cell r="M184">
            <v>0</v>
          </cell>
        </row>
        <row r="185"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F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</row>
        <row r="187">
          <cell r="F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</row>
        <row r="188">
          <cell r="F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M188">
            <v>0</v>
          </cell>
        </row>
        <row r="189">
          <cell r="F189">
            <v>-125390</v>
          </cell>
          <cell r="H189">
            <v>0</v>
          </cell>
          <cell r="I189">
            <v>-125390</v>
          </cell>
          <cell r="J189">
            <v>0</v>
          </cell>
          <cell r="K189">
            <v>-125390</v>
          </cell>
          <cell r="M189">
            <v>0</v>
          </cell>
        </row>
        <row r="190">
          <cell r="F190">
            <v>-125390</v>
          </cell>
          <cell r="H190">
            <v>0</v>
          </cell>
          <cell r="I190">
            <v>-125390</v>
          </cell>
          <cell r="J190">
            <v>0</v>
          </cell>
          <cell r="K190">
            <v>-125390</v>
          </cell>
          <cell r="M190">
            <v>0</v>
          </cell>
        </row>
        <row r="191">
          <cell r="F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F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</row>
        <row r="193">
          <cell r="F193">
            <v>-226599</v>
          </cell>
          <cell r="H193">
            <v>0</v>
          </cell>
          <cell r="I193">
            <v>-226599</v>
          </cell>
          <cell r="J193">
            <v>0</v>
          </cell>
          <cell r="K193">
            <v>-226599</v>
          </cell>
          <cell r="M193">
            <v>0</v>
          </cell>
        </row>
        <row r="194">
          <cell r="F194">
            <v>-2081638</v>
          </cell>
          <cell r="H194">
            <v>0</v>
          </cell>
          <cell r="I194">
            <v>-2081638</v>
          </cell>
          <cell r="J194">
            <v>0</v>
          </cell>
          <cell r="K194">
            <v>-2081638</v>
          </cell>
          <cell r="M194">
            <v>0</v>
          </cell>
        </row>
        <row r="195">
          <cell r="F195">
            <v>-35536</v>
          </cell>
          <cell r="H195">
            <v>0</v>
          </cell>
          <cell r="I195">
            <v>-35536</v>
          </cell>
          <cell r="J195">
            <v>0</v>
          </cell>
          <cell r="K195">
            <v>-35536</v>
          </cell>
          <cell r="M195">
            <v>0</v>
          </cell>
        </row>
        <row r="196">
          <cell r="F196">
            <v>-60305</v>
          </cell>
          <cell r="H196">
            <v>0</v>
          </cell>
          <cell r="I196">
            <v>-60305</v>
          </cell>
          <cell r="J196">
            <v>0</v>
          </cell>
          <cell r="K196">
            <v>-60305</v>
          </cell>
          <cell r="M196">
            <v>0</v>
          </cell>
        </row>
        <row r="197">
          <cell r="F197">
            <v>-77379</v>
          </cell>
          <cell r="H197">
            <v>0</v>
          </cell>
          <cell r="I197">
            <v>-77379</v>
          </cell>
          <cell r="J197">
            <v>0</v>
          </cell>
          <cell r="K197">
            <v>-77379</v>
          </cell>
          <cell r="M197">
            <v>0</v>
          </cell>
        </row>
        <row r="198">
          <cell r="F198">
            <v>-70216</v>
          </cell>
          <cell r="H198">
            <v>0</v>
          </cell>
          <cell r="I198">
            <v>-70216</v>
          </cell>
          <cell r="J198">
            <v>0</v>
          </cell>
          <cell r="K198">
            <v>-70216</v>
          </cell>
          <cell r="M198">
            <v>0</v>
          </cell>
        </row>
        <row r="199">
          <cell r="F199">
            <v>-290114</v>
          </cell>
          <cell r="H199">
            <v>0</v>
          </cell>
          <cell r="I199">
            <v>-290114</v>
          </cell>
          <cell r="J199">
            <v>0</v>
          </cell>
          <cell r="K199">
            <v>-290114</v>
          </cell>
          <cell r="M199">
            <v>0</v>
          </cell>
        </row>
        <row r="200">
          <cell r="F200">
            <v>-283988</v>
          </cell>
          <cell r="H200">
            <v>0</v>
          </cell>
          <cell r="I200">
            <v>-283988</v>
          </cell>
          <cell r="J200">
            <v>0</v>
          </cell>
          <cell r="K200">
            <v>-283988</v>
          </cell>
          <cell r="M200">
            <v>0</v>
          </cell>
        </row>
        <row r="201">
          <cell r="F201">
            <v>-3125775</v>
          </cell>
          <cell r="H201">
            <v>0</v>
          </cell>
          <cell r="I201">
            <v>-3125775</v>
          </cell>
          <cell r="J201">
            <v>0</v>
          </cell>
          <cell r="K201">
            <v>-3125775</v>
          </cell>
          <cell r="M201">
            <v>0</v>
          </cell>
        </row>
        <row r="202">
          <cell r="F202">
            <v>-197679</v>
          </cell>
          <cell r="H202">
            <v>-197679</v>
          </cell>
          <cell r="I202">
            <v>0</v>
          </cell>
          <cell r="J202">
            <v>-197679</v>
          </cell>
          <cell r="K202">
            <v>0</v>
          </cell>
        </row>
        <row r="203">
          <cell r="F203">
            <v>-197679</v>
          </cell>
          <cell r="H203">
            <v>0</v>
          </cell>
          <cell r="I203">
            <v>-197679</v>
          </cell>
          <cell r="J203">
            <v>0</v>
          </cell>
          <cell r="K203">
            <v>-197679</v>
          </cell>
          <cell r="M203">
            <v>0</v>
          </cell>
        </row>
        <row r="204">
          <cell r="F204">
            <v>-47065</v>
          </cell>
          <cell r="H204">
            <v>0</v>
          </cell>
          <cell r="I204">
            <v>-47065</v>
          </cell>
          <cell r="J204">
            <v>0</v>
          </cell>
          <cell r="K204">
            <v>-47065</v>
          </cell>
          <cell r="M204">
            <v>0</v>
          </cell>
        </row>
        <row r="205">
          <cell r="F205">
            <v>-55894</v>
          </cell>
          <cell r="H205">
            <v>0</v>
          </cell>
          <cell r="I205">
            <v>-55894</v>
          </cell>
          <cell r="J205">
            <v>0</v>
          </cell>
          <cell r="K205">
            <v>-55894</v>
          </cell>
          <cell r="M205">
            <v>0</v>
          </cell>
        </row>
        <row r="206">
          <cell r="F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M206">
            <v>0</v>
          </cell>
        </row>
        <row r="207">
          <cell r="F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M207">
            <v>0</v>
          </cell>
        </row>
        <row r="208">
          <cell r="F208">
            <v>-150772</v>
          </cell>
          <cell r="H208">
            <v>0</v>
          </cell>
          <cell r="I208">
            <v>-150772</v>
          </cell>
          <cell r="J208">
            <v>0</v>
          </cell>
          <cell r="K208">
            <v>-150772</v>
          </cell>
          <cell r="M208">
            <v>0</v>
          </cell>
        </row>
        <row r="209">
          <cell r="F209">
            <v>-451410</v>
          </cell>
          <cell r="H209">
            <v>0</v>
          </cell>
          <cell r="I209">
            <v>-451410</v>
          </cell>
          <cell r="J209">
            <v>0</v>
          </cell>
          <cell r="K209">
            <v>-451410</v>
          </cell>
          <cell r="M209">
            <v>0</v>
          </cell>
        </row>
        <row r="210">
          <cell r="F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0</v>
          </cell>
        </row>
        <row r="212">
          <cell r="F212">
            <v>-8702026</v>
          </cell>
          <cell r="H212">
            <v>0</v>
          </cell>
          <cell r="I212">
            <v>-8702026</v>
          </cell>
          <cell r="J212">
            <v>0</v>
          </cell>
          <cell r="K212">
            <v>-8702026</v>
          </cell>
          <cell r="M212">
            <v>0</v>
          </cell>
        </row>
        <row r="213">
          <cell r="F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</row>
        <row r="214">
          <cell r="F214">
            <v>-16746199</v>
          </cell>
          <cell r="H214">
            <v>0</v>
          </cell>
          <cell r="I214">
            <v>-16746199</v>
          </cell>
          <cell r="J214">
            <v>0</v>
          </cell>
          <cell r="K214">
            <v>-16746199</v>
          </cell>
          <cell r="M214">
            <v>0</v>
          </cell>
        </row>
        <row r="215">
          <cell r="F215">
            <v>-356713</v>
          </cell>
          <cell r="H215">
            <v>0</v>
          </cell>
          <cell r="I215">
            <v>-356713</v>
          </cell>
          <cell r="J215">
            <v>0</v>
          </cell>
          <cell r="K215">
            <v>-356713</v>
          </cell>
          <cell r="M215">
            <v>0</v>
          </cell>
        </row>
        <row r="216">
          <cell r="F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M216">
            <v>0</v>
          </cell>
        </row>
        <row r="217">
          <cell r="F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M217">
            <v>0</v>
          </cell>
        </row>
        <row r="218">
          <cell r="F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M218">
            <v>0</v>
          </cell>
        </row>
        <row r="219">
          <cell r="F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M219">
            <v>0</v>
          </cell>
        </row>
        <row r="220">
          <cell r="F220">
            <v>-203894</v>
          </cell>
          <cell r="H220">
            <v>0</v>
          </cell>
          <cell r="I220">
            <v>-203894</v>
          </cell>
          <cell r="J220">
            <v>0</v>
          </cell>
          <cell r="K220">
            <v>-203894</v>
          </cell>
          <cell r="M220">
            <v>0</v>
          </cell>
        </row>
        <row r="221"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</row>
        <row r="222">
          <cell r="F222">
            <v>-633678</v>
          </cell>
          <cell r="H222">
            <v>0</v>
          </cell>
          <cell r="I222">
            <v>-633678</v>
          </cell>
          <cell r="J222">
            <v>0</v>
          </cell>
          <cell r="K222">
            <v>-633678</v>
          </cell>
          <cell r="M222">
            <v>0</v>
          </cell>
        </row>
        <row r="223">
          <cell r="F223">
            <v>-434665</v>
          </cell>
          <cell r="H223">
            <v>0</v>
          </cell>
          <cell r="I223">
            <v>-434665</v>
          </cell>
          <cell r="J223">
            <v>0</v>
          </cell>
          <cell r="K223">
            <v>-434665</v>
          </cell>
          <cell r="M223">
            <v>0</v>
          </cell>
        </row>
        <row r="224">
          <cell r="F224">
            <v>-4250256</v>
          </cell>
          <cell r="H224">
            <v>0</v>
          </cell>
          <cell r="I224">
            <v>-4250256</v>
          </cell>
          <cell r="J224">
            <v>0</v>
          </cell>
          <cell r="K224">
            <v>-4250256</v>
          </cell>
          <cell r="M224">
            <v>0</v>
          </cell>
        </row>
        <row r="225">
          <cell r="F225">
            <v>-41927</v>
          </cell>
          <cell r="H225">
            <v>0</v>
          </cell>
          <cell r="I225">
            <v>-41927</v>
          </cell>
          <cell r="J225">
            <v>0</v>
          </cell>
          <cell r="K225">
            <v>-41927</v>
          </cell>
          <cell r="M225">
            <v>0</v>
          </cell>
        </row>
        <row r="226">
          <cell r="F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</row>
        <row r="227">
          <cell r="F227">
            <v>-31369358</v>
          </cell>
          <cell r="H227">
            <v>0</v>
          </cell>
          <cell r="I227">
            <v>-31369358</v>
          </cell>
          <cell r="J227">
            <v>0</v>
          </cell>
          <cell r="K227">
            <v>-31369358</v>
          </cell>
          <cell r="M227">
            <v>0</v>
          </cell>
        </row>
        <row r="228">
          <cell r="F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M229">
            <v>0</v>
          </cell>
        </row>
        <row r="230">
          <cell r="F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F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</row>
        <row r="232">
          <cell r="F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</row>
        <row r="233"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M233">
            <v>0</v>
          </cell>
        </row>
        <row r="234">
          <cell r="F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F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M235">
            <v>0</v>
          </cell>
        </row>
        <row r="236"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M236">
            <v>0</v>
          </cell>
        </row>
        <row r="237">
          <cell r="F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F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M238">
            <v>0</v>
          </cell>
        </row>
        <row r="239">
          <cell r="F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F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M240">
            <v>0</v>
          </cell>
        </row>
        <row r="241"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</row>
        <row r="242">
          <cell r="F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F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</row>
        <row r="244"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</row>
        <row r="245">
          <cell r="F245">
            <v>-1000</v>
          </cell>
          <cell r="H245">
            <v>-1000</v>
          </cell>
          <cell r="I245">
            <v>0</v>
          </cell>
          <cell r="J245">
            <v>-1000</v>
          </cell>
          <cell r="K245">
            <v>0</v>
          </cell>
        </row>
        <row r="246">
          <cell r="F246">
            <v>-1000</v>
          </cell>
          <cell r="H246">
            <v>0</v>
          </cell>
          <cell r="I246">
            <v>-1000</v>
          </cell>
          <cell r="J246">
            <v>0</v>
          </cell>
          <cell r="K246">
            <v>-1000</v>
          </cell>
          <cell r="M246">
            <v>0</v>
          </cell>
        </row>
        <row r="247">
          <cell r="F247">
            <v>-1000</v>
          </cell>
          <cell r="H247">
            <v>0</v>
          </cell>
          <cell r="I247">
            <v>-1000</v>
          </cell>
          <cell r="J247">
            <v>0</v>
          </cell>
          <cell r="K247">
            <v>-1000</v>
          </cell>
          <cell r="M247">
            <v>0</v>
          </cell>
        </row>
        <row r="248">
          <cell r="F248">
            <v>-2622458</v>
          </cell>
          <cell r="H248">
            <v>-2622458</v>
          </cell>
          <cell r="I248">
            <v>0</v>
          </cell>
          <cell r="J248">
            <v>-2622458</v>
          </cell>
          <cell r="K248">
            <v>0</v>
          </cell>
        </row>
        <row r="249">
          <cell r="F249">
            <v>-2622458</v>
          </cell>
          <cell r="H249">
            <v>0</v>
          </cell>
          <cell r="I249">
            <v>-2622458</v>
          </cell>
          <cell r="J249">
            <v>0</v>
          </cell>
          <cell r="K249">
            <v>-2622458</v>
          </cell>
          <cell r="M249">
            <v>0</v>
          </cell>
        </row>
        <row r="250">
          <cell r="F250">
            <v>-2622458</v>
          </cell>
          <cell r="H250">
            <v>0</v>
          </cell>
          <cell r="I250">
            <v>-2622458</v>
          </cell>
          <cell r="J250">
            <v>0</v>
          </cell>
          <cell r="K250">
            <v>-2622458</v>
          </cell>
          <cell r="M250">
            <v>0</v>
          </cell>
        </row>
        <row r="251">
          <cell r="F251">
            <v>-24644182</v>
          </cell>
          <cell r="H251">
            <v>-24644182</v>
          </cell>
          <cell r="I251">
            <v>0</v>
          </cell>
          <cell r="J251">
            <v>-24644182</v>
          </cell>
          <cell r="K251">
            <v>0</v>
          </cell>
        </row>
        <row r="252">
          <cell r="F252">
            <v>-24644182</v>
          </cell>
          <cell r="H252">
            <v>0</v>
          </cell>
          <cell r="I252">
            <v>-24644182</v>
          </cell>
          <cell r="J252">
            <v>0</v>
          </cell>
          <cell r="K252">
            <v>-24644182</v>
          </cell>
          <cell r="M252">
            <v>0</v>
          </cell>
        </row>
        <row r="253">
          <cell r="F253">
            <v>-24644182</v>
          </cell>
          <cell r="H253">
            <v>0</v>
          </cell>
          <cell r="I253">
            <v>-24644182</v>
          </cell>
          <cell r="J253">
            <v>0</v>
          </cell>
          <cell r="K253">
            <v>-24644182</v>
          </cell>
          <cell r="M253">
            <v>0</v>
          </cell>
        </row>
        <row r="254">
          <cell r="F254">
            <v>-23285479</v>
          </cell>
          <cell r="H254">
            <v>-23285479</v>
          </cell>
          <cell r="I254">
            <v>0</v>
          </cell>
          <cell r="J254">
            <v>-23285479</v>
          </cell>
          <cell r="K254">
            <v>0</v>
          </cell>
        </row>
        <row r="255">
          <cell r="F255">
            <v>-23285479</v>
          </cell>
          <cell r="H255">
            <v>0</v>
          </cell>
          <cell r="I255">
            <v>-23285479</v>
          </cell>
          <cell r="J255">
            <v>0</v>
          </cell>
          <cell r="K255">
            <v>-23285479</v>
          </cell>
          <cell r="M255">
            <v>0</v>
          </cell>
        </row>
        <row r="256">
          <cell r="F256">
            <v>-398459</v>
          </cell>
          <cell r="H256">
            <v>0</v>
          </cell>
          <cell r="I256">
            <v>-398459</v>
          </cell>
          <cell r="J256">
            <v>0</v>
          </cell>
          <cell r="K256">
            <v>-398459</v>
          </cell>
          <cell r="M256">
            <v>0</v>
          </cell>
        </row>
        <row r="257">
          <cell r="F257">
            <v>906734</v>
          </cell>
          <cell r="H257">
            <v>0</v>
          </cell>
          <cell r="I257">
            <v>906734</v>
          </cell>
          <cell r="J257">
            <v>0</v>
          </cell>
          <cell r="K257">
            <v>906734</v>
          </cell>
          <cell r="M257">
            <v>0</v>
          </cell>
        </row>
        <row r="258">
          <cell r="F258">
            <v>-22777204</v>
          </cell>
          <cell r="H258">
            <v>0</v>
          </cell>
          <cell r="I258">
            <v>-22777204</v>
          </cell>
          <cell r="J258">
            <v>0</v>
          </cell>
          <cell r="K258">
            <v>-22777204</v>
          </cell>
          <cell r="M258">
            <v>0</v>
          </cell>
        </row>
        <row r="259">
          <cell r="F259">
            <v>2290172</v>
          </cell>
          <cell r="H259">
            <v>2290172</v>
          </cell>
          <cell r="I259">
            <v>0</v>
          </cell>
          <cell r="J259">
            <v>2290172</v>
          </cell>
          <cell r="K259">
            <v>0</v>
          </cell>
        </row>
        <row r="260">
          <cell r="F260">
            <v>2290172</v>
          </cell>
          <cell r="H260">
            <v>0</v>
          </cell>
          <cell r="I260">
            <v>2290172</v>
          </cell>
          <cell r="J260">
            <v>0</v>
          </cell>
          <cell r="K260">
            <v>2290172</v>
          </cell>
          <cell r="M260">
            <v>0</v>
          </cell>
        </row>
        <row r="261">
          <cell r="F261">
            <v>8437498</v>
          </cell>
          <cell r="H261">
            <v>0</v>
          </cell>
          <cell r="I261">
            <v>8437498</v>
          </cell>
          <cell r="J261">
            <v>0</v>
          </cell>
          <cell r="K261">
            <v>8437498</v>
          </cell>
          <cell r="M261">
            <v>0</v>
          </cell>
        </row>
        <row r="262">
          <cell r="F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M262">
            <v>0</v>
          </cell>
        </row>
        <row r="263">
          <cell r="F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M263">
            <v>0</v>
          </cell>
        </row>
        <row r="264">
          <cell r="F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M264">
            <v>0</v>
          </cell>
        </row>
        <row r="265">
          <cell r="F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M265">
            <v>0</v>
          </cell>
        </row>
        <row r="266">
          <cell r="F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M266">
            <v>0</v>
          </cell>
        </row>
        <row r="267">
          <cell r="F267">
            <v>3457926</v>
          </cell>
          <cell r="H267">
            <v>0</v>
          </cell>
          <cell r="I267">
            <v>3457926</v>
          </cell>
          <cell r="J267">
            <v>0</v>
          </cell>
          <cell r="K267">
            <v>3457926</v>
          </cell>
          <cell r="M267">
            <v>0</v>
          </cell>
        </row>
        <row r="268">
          <cell r="F268">
            <v>120000</v>
          </cell>
          <cell r="H268">
            <v>0</v>
          </cell>
          <cell r="I268">
            <v>120000</v>
          </cell>
          <cell r="J268">
            <v>0</v>
          </cell>
          <cell r="K268">
            <v>120000</v>
          </cell>
          <cell r="M268">
            <v>0</v>
          </cell>
        </row>
        <row r="269">
          <cell r="F269">
            <v>14305596</v>
          </cell>
          <cell r="H269">
            <v>0</v>
          </cell>
          <cell r="I269">
            <v>14305596</v>
          </cell>
          <cell r="J269">
            <v>0</v>
          </cell>
          <cell r="K269">
            <v>14305596</v>
          </cell>
          <cell r="M269">
            <v>0</v>
          </cell>
        </row>
        <row r="270">
          <cell r="F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F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M271">
            <v>0</v>
          </cell>
        </row>
        <row r="272">
          <cell r="F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M272">
            <v>0</v>
          </cell>
        </row>
        <row r="273">
          <cell r="F273">
            <v>4193</v>
          </cell>
          <cell r="H273">
            <v>0</v>
          </cell>
          <cell r="I273">
            <v>4193</v>
          </cell>
          <cell r="J273">
            <v>0</v>
          </cell>
          <cell r="K273">
            <v>4193</v>
          </cell>
          <cell r="M273">
            <v>0</v>
          </cell>
        </row>
        <row r="274">
          <cell r="F274">
            <v>4270</v>
          </cell>
          <cell r="H274">
            <v>0</v>
          </cell>
          <cell r="I274">
            <v>4270</v>
          </cell>
          <cell r="J274">
            <v>0</v>
          </cell>
          <cell r="K274">
            <v>4270</v>
          </cell>
          <cell r="M274">
            <v>0</v>
          </cell>
        </row>
        <row r="275">
          <cell r="F275">
            <v>41950</v>
          </cell>
          <cell r="H275">
            <v>0</v>
          </cell>
          <cell r="I275">
            <v>41950</v>
          </cell>
          <cell r="J275">
            <v>0</v>
          </cell>
          <cell r="K275">
            <v>41950</v>
          </cell>
          <cell r="M275">
            <v>0</v>
          </cell>
        </row>
        <row r="276">
          <cell r="F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M276">
            <v>0</v>
          </cell>
        </row>
        <row r="277">
          <cell r="F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M277">
            <v>0</v>
          </cell>
        </row>
        <row r="278">
          <cell r="F278">
            <v>23801</v>
          </cell>
          <cell r="H278">
            <v>0</v>
          </cell>
          <cell r="I278">
            <v>23801</v>
          </cell>
          <cell r="J278">
            <v>0</v>
          </cell>
          <cell r="K278">
            <v>23801</v>
          </cell>
          <cell r="M278">
            <v>0</v>
          </cell>
        </row>
        <row r="279">
          <cell r="F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M279">
            <v>0</v>
          </cell>
        </row>
        <row r="280">
          <cell r="F280">
            <v>1924</v>
          </cell>
          <cell r="H280">
            <v>0</v>
          </cell>
          <cell r="I280">
            <v>1924</v>
          </cell>
          <cell r="J280">
            <v>0</v>
          </cell>
          <cell r="K280">
            <v>1924</v>
          </cell>
          <cell r="M280">
            <v>0</v>
          </cell>
        </row>
        <row r="281">
          <cell r="F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M281">
            <v>0</v>
          </cell>
        </row>
        <row r="282">
          <cell r="F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M282">
            <v>0</v>
          </cell>
        </row>
        <row r="283">
          <cell r="F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M283">
            <v>0</v>
          </cell>
        </row>
        <row r="284">
          <cell r="F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M284">
            <v>0</v>
          </cell>
        </row>
        <row r="285">
          <cell r="F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M285">
            <v>0</v>
          </cell>
        </row>
        <row r="286">
          <cell r="F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M286">
            <v>0</v>
          </cell>
        </row>
        <row r="287">
          <cell r="F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M287">
            <v>0</v>
          </cell>
        </row>
        <row r="288">
          <cell r="F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M288">
            <v>0</v>
          </cell>
        </row>
        <row r="289">
          <cell r="F289">
            <v>3393</v>
          </cell>
          <cell r="H289">
            <v>0</v>
          </cell>
          <cell r="I289">
            <v>3393</v>
          </cell>
          <cell r="J289">
            <v>0</v>
          </cell>
          <cell r="K289">
            <v>3393</v>
          </cell>
          <cell r="M289">
            <v>0</v>
          </cell>
        </row>
        <row r="290">
          <cell r="F290">
            <v>123342</v>
          </cell>
          <cell r="H290">
            <v>0</v>
          </cell>
          <cell r="I290">
            <v>123342</v>
          </cell>
          <cell r="J290">
            <v>0</v>
          </cell>
          <cell r="K290">
            <v>123342</v>
          </cell>
          <cell r="M290">
            <v>0</v>
          </cell>
        </row>
        <row r="291">
          <cell r="F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M291">
            <v>0</v>
          </cell>
        </row>
        <row r="292">
          <cell r="F292">
            <v>5047</v>
          </cell>
          <cell r="H292">
            <v>0</v>
          </cell>
          <cell r="I292">
            <v>5047</v>
          </cell>
          <cell r="J292">
            <v>0</v>
          </cell>
          <cell r="K292">
            <v>5047</v>
          </cell>
          <cell r="M292">
            <v>0</v>
          </cell>
        </row>
        <row r="293">
          <cell r="F293">
            <v>12500</v>
          </cell>
          <cell r="H293">
            <v>0</v>
          </cell>
          <cell r="I293">
            <v>12500</v>
          </cell>
          <cell r="J293">
            <v>0</v>
          </cell>
          <cell r="K293">
            <v>12500</v>
          </cell>
          <cell r="M293">
            <v>0</v>
          </cell>
        </row>
        <row r="294">
          <cell r="F294">
            <v>24470</v>
          </cell>
          <cell r="H294">
            <v>0</v>
          </cell>
          <cell r="I294">
            <v>24470</v>
          </cell>
          <cell r="J294">
            <v>0</v>
          </cell>
          <cell r="K294">
            <v>24470</v>
          </cell>
          <cell r="M294">
            <v>0</v>
          </cell>
        </row>
        <row r="295">
          <cell r="F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M295">
            <v>0</v>
          </cell>
        </row>
        <row r="296">
          <cell r="F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M296">
            <v>0</v>
          </cell>
        </row>
        <row r="297">
          <cell r="F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M297">
            <v>0</v>
          </cell>
        </row>
        <row r="298">
          <cell r="F298">
            <v>244890</v>
          </cell>
          <cell r="H298">
            <v>0</v>
          </cell>
          <cell r="I298">
            <v>244890</v>
          </cell>
          <cell r="J298">
            <v>0</v>
          </cell>
          <cell r="K298">
            <v>244890</v>
          </cell>
          <cell r="M298">
            <v>0</v>
          </cell>
        </row>
        <row r="299">
          <cell r="F299">
            <v>3068970</v>
          </cell>
          <cell r="H299">
            <v>3068970</v>
          </cell>
          <cell r="I299">
            <v>0</v>
          </cell>
          <cell r="J299">
            <v>3068970</v>
          </cell>
          <cell r="K299">
            <v>0</v>
          </cell>
        </row>
        <row r="300">
          <cell r="F300">
            <v>3068970</v>
          </cell>
          <cell r="H300">
            <v>0</v>
          </cell>
          <cell r="I300">
            <v>3068970</v>
          </cell>
          <cell r="J300">
            <v>0</v>
          </cell>
          <cell r="K300">
            <v>3068970</v>
          </cell>
          <cell r="M300">
            <v>0</v>
          </cell>
        </row>
        <row r="301">
          <cell r="F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M301">
            <v>0</v>
          </cell>
        </row>
        <row r="302">
          <cell r="F302">
            <v>363727</v>
          </cell>
          <cell r="H302">
            <v>0</v>
          </cell>
          <cell r="I302">
            <v>363727</v>
          </cell>
          <cell r="J302">
            <v>0</v>
          </cell>
          <cell r="K302">
            <v>363727</v>
          </cell>
          <cell r="M302">
            <v>0</v>
          </cell>
        </row>
        <row r="303">
          <cell r="F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M303">
            <v>0</v>
          </cell>
        </row>
        <row r="304">
          <cell r="F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M304">
            <v>0</v>
          </cell>
        </row>
        <row r="305">
          <cell r="F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M305">
            <v>0</v>
          </cell>
        </row>
        <row r="306">
          <cell r="F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M306">
            <v>0</v>
          </cell>
        </row>
        <row r="307">
          <cell r="F307">
            <v>3432697</v>
          </cell>
          <cell r="H307">
            <v>0</v>
          </cell>
          <cell r="I307">
            <v>3432697</v>
          </cell>
          <cell r="J307">
            <v>0</v>
          </cell>
          <cell r="K307">
            <v>3432697</v>
          </cell>
          <cell r="M307">
            <v>0</v>
          </cell>
        </row>
        <row r="308">
          <cell r="F308">
            <v>64738</v>
          </cell>
          <cell r="H308">
            <v>64738</v>
          </cell>
          <cell r="I308">
            <v>0</v>
          </cell>
          <cell r="J308">
            <v>64738</v>
          </cell>
          <cell r="K308">
            <v>0</v>
          </cell>
        </row>
        <row r="309">
          <cell r="F309">
            <v>64738</v>
          </cell>
          <cell r="H309">
            <v>0</v>
          </cell>
          <cell r="I309">
            <v>64738</v>
          </cell>
          <cell r="J309">
            <v>0</v>
          </cell>
          <cell r="K309">
            <v>64738</v>
          </cell>
          <cell r="M309">
            <v>0</v>
          </cell>
        </row>
        <row r="310">
          <cell r="F310">
            <v>-483554</v>
          </cell>
          <cell r="H310">
            <v>0</v>
          </cell>
          <cell r="I310">
            <v>-483554</v>
          </cell>
          <cell r="J310">
            <v>0</v>
          </cell>
          <cell r="K310">
            <v>-483554</v>
          </cell>
          <cell r="M310">
            <v>0</v>
          </cell>
        </row>
        <row r="311">
          <cell r="F311">
            <v>-1114225</v>
          </cell>
          <cell r="H311">
            <v>0</v>
          </cell>
          <cell r="I311">
            <v>-1114225</v>
          </cell>
          <cell r="J311">
            <v>0</v>
          </cell>
          <cell r="K311">
            <v>-1114225</v>
          </cell>
          <cell r="M311">
            <v>0</v>
          </cell>
        </row>
        <row r="312">
          <cell r="F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M312">
            <v>0</v>
          </cell>
        </row>
        <row r="313">
          <cell r="F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M313">
            <v>0</v>
          </cell>
        </row>
        <row r="314">
          <cell r="F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M314">
            <v>0</v>
          </cell>
        </row>
        <row r="315">
          <cell r="F315">
            <v>348392</v>
          </cell>
          <cell r="H315">
            <v>0</v>
          </cell>
          <cell r="I315">
            <v>348392</v>
          </cell>
          <cell r="J315">
            <v>0</v>
          </cell>
          <cell r="K315">
            <v>348392</v>
          </cell>
          <cell r="M315">
            <v>0</v>
          </cell>
        </row>
        <row r="316">
          <cell r="F316">
            <v>2574473</v>
          </cell>
          <cell r="H316">
            <v>0</v>
          </cell>
          <cell r="I316">
            <v>2574473</v>
          </cell>
          <cell r="J316">
            <v>0</v>
          </cell>
          <cell r="K316">
            <v>2574473</v>
          </cell>
          <cell r="M316">
            <v>0</v>
          </cell>
        </row>
        <row r="317">
          <cell r="F317">
            <v>56169</v>
          </cell>
          <cell r="H317">
            <v>0</v>
          </cell>
          <cell r="I317">
            <v>56169</v>
          </cell>
          <cell r="J317">
            <v>0</v>
          </cell>
          <cell r="K317">
            <v>56169</v>
          </cell>
          <cell r="M317">
            <v>0</v>
          </cell>
        </row>
        <row r="318">
          <cell r="F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M318">
            <v>0</v>
          </cell>
        </row>
        <row r="319">
          <cell r="F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M319">
            <v>0</v>
          </cell>
        </row>
        <row r="320">
          <cell r="F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M320">
            <v>0</v>
          </cell>
        </row>
        <row r="321">
          <cell r="F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M321">
            <v>0</v>
          </cell>
        </row>
        <row r="322">
          <cell r="F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M322">
            <v>0</v>
          </cell>
        </row>
        <row r="323">
          <cell r="F323">
            <v>1445993</v>
          </cell>
          <cell r="H323">
            <v>0</v>
          </cell>
          <cell r="I323">
            <v>1445993</v>
          </cell>
          <cell r="J323">
            <v>0</v>
          </cell>
          <cell r="K323">
            <v>1445993</v>
          </cell>
          <cell r="M323">
            <v>0</v>
          </cell>
        </row>
        <row r="324">
          <cell r="F324">
            <v>1190529</v>
          </cell>
          <cell r="H324">
            <v>1190529</v>
          </cell>
          <cell r="I324">
            <v>0</v>
          </cell>
          <cell r="J324">
            <v>1190529</v>
          </cell>
          <cell r="K324">
            <v>0</v>
          </cell>
        </row>
        <row r="325">
          <cell r="F325">
            <v>1190529</v>
          </cell>
          <cell r="H325">
            <v>0</v>
          </cell>
          <cell r="I325">
            <v>1190529</v>
          </cell>
          <cell r="J325">
            <v>0</v>
          </cell>
          <cell r="K325">
            <v>1190529</v>
          </cell>
          <cell r="M325">
            <v>0</v>
          </cell>
        </row>
        <row r="326">
          <cell r="F326">
            <v>1190529</v>
          </cell>
          <cell r="H326">
            <v>0</v>
          </cell>
          <cell r="I326">
            <v>1190529</v>
          </cell>
          <cell r="J326">
            <v>0</v>
          </cell>
          <cell r="K326">
            <v>1190529</v>
          </cell>
          <cell r="M326">
            <v>0</v>
          </cell>
        </row>
        <row r="327"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M327">
            <v>0</v>
          </cell>
        </row>
      </sheetData>
      <sheetData sheetId="1" refreshError="1">
        <row r="1">
          <cell r="F1" t="str">
            <v>Preliminary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>
            <v>37621</v>
          </cell>
        </row>
        <row r="2">
          <cell r="F2" t="str">
            <v>Preliminary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</row>
        <row r="3">
          <cell r="F3">
            <v>9429</v>
          </cell>
          <cell r="G3">
            <v>0</v>
          </cell>
          <cell r="H3">
            <v>9429</v>
          </cell>
          <cell r="I3">
            <v>0</v>
          </cell>
          <cell r="J3">
            <v>9429</v>
          </cell>
          <cell r="K3">
            <v>0</v>
          </cell>
        </row>
        <row r="4">
          <cell r="F4">
            <v>9429</v>
          </cell>
          <cell r="G4">
            <v>0</v>
          </cell>
          <cell r="H4">
            <v>9429</v>
          </cell>
          <cell r="I4">
            <v>0</v>
          </cell>
          <cell r="J4">
            <v>9429</v>
          </cell>
          <cell r="K4">
            <v>0</v>
          </cell>
        </row>
        <row r="5">
          <cell r="F5">
            <v>9429</v>
          </cell>
          <cell r="H5">
            <v>0</v>
          </cell>
          <cell r="I5">
            <v>9429</v>
          </cell>
          <cell r="J5">
            <v>0</v>
          </cell>
          <cell r="K5">
            <v>9429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F8">
            <v>436618</v>
          </cell>
          <cell r="G8">
            <v>0</v>
          </cell>
          <cell r="H8">
            <v>436618</v>
          </cell>
          <cell r="I8">
            <v>0</v>
          </cell>
          <cell r="J8">
            <v>436618</v>
          </cell>
          <cell r="K8">
            <v>0</v>
          </cell>
        </row>
        <row r="9">
          <cell r="F9">
            <v>1355340</v>
          </cell>
          <cell r="G9">
            <v>0</v>
          </cell>
          <cell r="H9">
            <v>1355340</v>
          </cell>
          <cell r="I9">
            <v>0</v>
          </cell>
          <cell r="J9">
            <v>1355340</v>
          </cell>
          <cell r="K9">
            <v>0</v>
          </cell>
        </row>
        <row r="10">
          <cell r="F10">
            <v>1101</v>
          </cell>
          <cell r="G10">
            <v>0</v>
          </cell>
          <cell r="H10">
            <v>1101</v>
          </cell>
          <cell r="I10">
            <v>0</v>
          </cell>
          <cell r="J10">
            <v>1101</v>
          </cell>
          <cell r="K10">
            <v>0</v>
          </cell>
        </row>
        <row r="11">
          <cell r="F11">
            <v>88</v>
          </cell>
          <cell r="G11">
            <v>0</v>
          </cell>
          <cell r="H11">
            <v>88</v>
          </cell>
          <cell r="I11">
            <v>0</v>
          </cell>
          <cell r="J11">
            <v>88</v>
          </cell>
          <cell r="K11">
            <v>0</v>
          </cell>
        </row>
        <row r="12">
          <cell r="F12">
            <v>11114</v>
          </cell>
          <cell r="G12">
            <v>0</v>
          </cell>
          <cell r="H12">
            <v>11114</v>
          </cell>
          <cell r="I12">
            <v>0</v>
          </cell>
          <cell r="J12">
            <v>11114</v>
          </cell>
          <cell r="K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F14">
            <v>3224</v>
          </cell>
          <cell r="G14">
            <v>0</v>
          </cell>
          <cell r="H14">
            <v>3224</v>
          </cell>
          <cell r="I14">
            <v>0</v>
          </cell>
          <cell r="J14">
            <v>3224</v>
          </cell>
          <cell r="K14">
            <v>0</v>
          </cell>
        </row>
        <row r="15">
          <cell r="F15">
            <v>19401</v>
          </cell>
          <cell r="G15">
            <v>0</v>
          </cell>
          <cell r="H15">
            <v>19401</v>
          </cell>
          <cell r="I15">
            <v>0</v>
          </cell>
          <cell r="J15">
            <v>19401</v>
          </cell>
          <cell r="K15">
            <v>0</v>
          </cell>
        </row>
        <row r="16">
          <cell r="F16">
            <v>74835</v>
          </cell>
          <cell r="G16">
            <v>0</v>
          </cell>
          <cell r="H16">
            <v>74835</v>
          </cell>
          <cell r="I16">
            <v>0</v>
          </cell>
          <cell r="J16">
            <v>74835</v>
          </cell>
          <cell r="K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F18">
            <v>1901721</v>
          </cell>
          <cell r="G18">
            <v>0</v>
          </cell>
          <cell r="H18">
            <v>1901721</v>
          </cell>
          <cell r="I18">
            <v>0</v>
          </cell>
          <cell r="J18">
            <v>1901721</v>
          </cell>
          <cell r="K18">
            <v>0</v>
          </cell>
        </row>
        <row r="19">
          <cell r="F19">
            <v>1901721</v>
          </cell>
          <cell r="H19">
            <v>0</v>
          </cell>
          <cell r="I19">
            <v>1901721</v>
          </cell>
          <cell r="J19">
            <v>0</v>
          </cell>
          <cell r="K19">
            <v>1901721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F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F28">
            <v>786705</v>
          </cell>
          <cell r="G28">
            <v>0</v>
          </cell>
          <cell r="H28">
            <v>786705</v>
          </cell>
          <cell r="I28">
            <v>0</v>
          </cell>
          <cell r="J28">
            <v>786705</v>
          </cell>
          <cell r="K28">
            <v>0</v>
          </cell>
        </row>
        <row r="29">
          <cell r="F29">
            <v>786705</v>
          </cell>
          <cell r="G29">
            <v>0</v>
          </cell>
          <cell r="H29">
            <v>786705</v>
          </cell>
          <cell r="I29">
            <v>0</v>
          </cell>
          <cell r="J29">
            <v>786705</v>
          </cell>
          <cell r="K29">
            <v>0</v>
          </cell>
        </row>
        <row r="30">
          <cell r="F30">
            <v>786705</v>
          </cell>
          <cell r="H30">
            <v>0</v>
          </cell>
          <cell r="I30">
            <v>786705</v>
          </cell>
          <cell r="J30">
            <v>0</v>
          </cell>
          <cell r="K30">
            <v>786705</v>
          </cell>
        </row>
        <row r="31">
          <cell r="F31">
            <v>520499</v>
          </cell>
          <cell r="G31">
            <v>0</v>
          </cell>
          <cell r="H31">
            <v>520499</v>
          </cell>
          <cell r="I31">
            <v>0</v>
          </cell>
          <cell r="J31">
            <v>520499</v>
          </cell>
          <cell r="K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F38">
            <v>520499</v>
          </cell>
          <cell r="G38">
            <v>0</v>
          </cell>
          <cell r="H38">
            <v>520499</v>
          </cell>
          <cell r="I38">
            <v>0</v>
          </cell>
          <cell r="J38">
            <v>520499</v>
          </cell>
          <cell r="K38">
            <v>0</v>
          </cell>
        </row>
        <row r="39">
          <cell r="F39">
            <v>520499</v>
          </cell>
          <cell r="H39">
            <v>0</v>
          </cell>
          <cell r="I39">
            <v>520499</v>
          </cell>
          <cell r="J39">
            <v>0</v>
          </cell>
          <cell r="K39">
            <v>520499</v>
          </cell>
        </row>
        <row r="40">
          <cell r="F40">
            <v>6077384</v>
          </cell>
          <cell r="G40">
            <v>0</v>
          </cell>
          <cell r="H40">
            <v>6077384</v>
          </cell>
          <cell r="I40">
            <v>0</v>
          </cell>
          <cell r="J40">
            <v>6077384</v>
          </cell>
          <cell r="K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F43">
            <v>371660</v>
          </cell>
          <cell r="G43">
            <v>0</v>
          </cell>
          <cell r="H43">
            <v>371660</v>
          </cell>
          <cell r="I43">
            <v>0</v>
          </cell>
          <cell r="J43">
            <v>371660</v>
          </cell>
          <cell r="K43">
            <v>0</v>
          </cell>
        </row>
        <row r="44">
          <cell r="F44">
            <v>19361</v>
          </cell>
          <cell r="G44">
            <v>0</v>
          </cell>
          <cell r="H44">
            <v>19361</v>
          </cell>
          <cell r="I44">
            <v>0</v>
          </cell>
          <cell r="J44">
            <v>19361</v>
          </cell>
          <cell r="K44">
            <v>0</v>
          </cell>
        </row>
        <row r="45">
          <cell r="F45">
            <v>42882</v>
          </cell>
          <cell r="G45">
            <v>0</v>
          </cell>
          <cell r="H45">
            <v>42882</v>
          </cell>
          <cell r="I45">
            <v>0</v>
          </cell>
          <cell r="J45">
            <v>42882</v>
          </cell>
          <cell r="K45">
            <v>0</v>
          </cell>
        </row>
        <row r="46">
          <cell r="F46">
            <v>14</v>
          </cell>
          <cell r="G46">
            <v>0</v>
          </cell>
          <cell r="H46">
            <v>14</v>
          </cell>
          <cell r="I46">
            <v>0</v>
          </cell>
          <cell r="J46">
            <v>14</v>
          </cell>
          <cell r="K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F48">
            <v>18994737</v>
          </cell>
          <cell r="G48">
            <v>0</v>
          </cell>
          <cell r="H48">
            <v>18994737</v>
          </cell>
          <cell r="I48">
            <v>0</v>
          </cell>
          <cell r="J48">
            <v>18994737</v>
          </cell>
          <cell r="K48">
            <v>0</v>
          </cell>
        </row>
        <row r="49">
          <cell r="F49">
            <v>603419</v>
          </cell>
          <cell r="G49">
            <v>0</v>
          </cell>
          <cell r="H49">
            <v>603419</v>
          </cell>
          <cell r="I49">
            <v>0</v>
          </cell>
          <cell r="J49">
            <v>603419</v>
          </cell>
          <cell r="K49">
            <v>0</v>
          </cell>
        </row>
        <row r="50">
          <cell r="F50">
            <v>5053714</v>
          </cell>
          <cell r="G50">
            <v>0</v>
          </cell>
          <cell r="H50">
            <v>5053714</v>
          </cell>
          <cell r="I50">
            <v>0</v>
          </cell>
          <cell r="J50">
            <v>5053714</v>
          </cell>
          <cell r="K50">
            <v>0</v>
          </cell>
        </row>
        <row r="51">
          <cell r="F51">
            <v>9066</v>
          </cell>
          <cell r="G51">
            <v>0</v>
          </cell>
          <cell r="H51">
            <v>9066</v>
          </cell>
          <cell r="I51">
            <v>0</v>
          </cell>
          <cell r="J51">
            <v>9066</v>
          </cell>
          <cell r="K51">
            <v>0</v>
          </cell>
        </row>
        <row r="52">
          <cell r="F52">
            <v>150275</v>
          </cell>
          <cell r="G52">
            <v>0</v>
          </cell>
          <cell r="H52">
            <v>150275</v>
          </cell>
          <cell r="I52">
            <v>0</v>
          </cell>
          <cell r="J52">
            <v>150275</v>
          </cell>
          <cell r="K52">
            <v>0</v>
          </cell>
        </row>
        <row r="53">
          <cell r="F53">
            <v>88413</v>
          </cell>
          <cell r="G53">
            <v>0</v>
          </cell>
          <cell r="H53">
            <v>88413</v>
          </cell>
          <cell r="I53">
            <v>0</v>
          </cell>
          <cell r="J53">
            <v>88413</v>
          </cell>
          <cell r="K53">
            <v>0</v>
          </cell>
        </row>
        <row r="54">
          <cell r="F54">
            <v>569317</v>
          </cell>
          <cell r="G54">
            <v>0</v>
          </cell>
          <cell r="H54">
            <v>569317</v>
          </cell>
          <cell r="I54">
            <v>0</v>
          </cell>
          <cell r="J54">
            <v>569317</v>
          </cell>
          <cell r="K54">
            <v>0</v>
          </cell>
        </row>
        <row r="55">
          <cell r="F55">
            <v>15671</v>
          </cell>
          <cell r="G55">
            <v>0</v>
          </cell>
          <cell r="H55">
            <v>15671</v>
          </cell>
          <cell r="I55">
            <v>0</v>
          </cell>
          <cell r="J55">
            <v>15671</v>
          </cell>
          <cell r="K55">
            <v>0</v>
          </cell>
        </row>
        <row r="56">
          <cell r="F56">
            <v>894</v>
          </cell>
          <cell r="G56">
            <v>0</v>
          </cell>
          <cell r="H56">
            <v>894</v>
          </cell>
          <cell r="I56">
            <v>0</v>
          </cell>
          <cell r="J56">
            <v>894</v>
          </cell>
          <cell r="K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F58">
            <v>302798</v>
          </cell>
          <cell r="G58">
            <v>0</v>
          </cell>
          <cell r="H58">
            <v>302798</v>
          </cell>
          <cell r="I58">
            <v>0</v>
          </cell>
          <cell r="J58">
            <v>302798</v>
          </cell>
          <cell r="K58">
            <v>0</v>
          </cell>
        </row>
        <row r="59">
          <cell r="F59">
            <v>1216663</v>
          </cell>
          <cell r="G59">
            <v>0</v>
          </cell>
          <cell r="H59">
            <v>1216663</v>
          </cell>
          <cell r="I59">
            <v>0</v>
          </cell>
          <cell r="J59">
            <v>1216663</v>
          </cell>
          <cell r="K59">
            <v>0</v>
          </cell>
        </row>
        <row r="60">
          <cell r="F60">
            <v>30897</v>
          </cell>
          <cell r="G60">
            <v>0</v>
          </cell>
          <cell r="H60">
            <v>30897</v>
          </cell>
          <cell r="I60">
            <v>0</v>
          </cell>
          <cell r="J60">
            <v>30897</v>
          </cell>
          <cell r="K60">
            <v>0</v>
          </cell>
        </row>
        <row r="61">
          <cell r="F61">
            <v>12702</v>
          </cell>
          <cell r="G61">
            <v>0</v>
          </cell>
          <cell r="H61">
            <v>12702</v>
          </cell>
          <cell r="I61">
            <v>0</v>
          </cell>
          <cell r="J61">
            <v>12702</v>
          </cell>
          <cell r="K61">
            <v>0</v>
          </cell>
        </row>
        <row r="62">
          <cell r="F62">
            <v>264832</v>
          </cell>
          <cell r="G62">
            <v>0</v>
          </cell>
          <cell r="H62">
            <v>264832</v>
          </cell>
          <cell r="I62">
            <v>0</v>
          </cell>
          <cell r="J62">
            <v>264832</v>
          </cell>
          <cell r="K62">
            <v>0</v>
          </cell>
        </row>
        <row r="63">
          <cell r="F63">
            <v>1081</v>
          </cell>
          <cell r="G63">
            <v>0</v>
          </cell>
          <cell r="H63">
            <v>1081</v>
          </cell>
          <cell r="I63">
            <v>0</v>
          </cell>
          <cell r="J63">
            <v>1081</v>
          </cell>
          <cell r="K63">
            <v>0</v>
          </cell>
        </row>
        <row r="64">
          <cell r="F64">
            <v>90029</v>
          </cell>
          <cell r="G64">
            <v>0</v>
          </cell>
          <cell r="H64">
            <v>90029</v>
          </cell>
          <cell r="I64">
            <v>0</v>
          </cell>
          <cell r="J64">
            <v>90029</v>
          </cell>
          <cell r="K64">
            <v>0</v>
          </cell>
        </row>
        <row r="65">
          <cell r="F65">
            <v>11</v>
          </cell>
          <cell r="G65">
            <v>0</v>
          </cell>
          <cell r="H65">
            <v>11</v>
          </cell>
          <cell r="I65">
            <v>0</v>
          </cell>
          <cell r="J65">
            <v>11</v>
          </cell>
          <cell r="K65">
            <v>0</v>
          </cell>
        </row>
        <row r="66">
          <cell r="F66">
            <v>11</v>
          </cell>
          <cell r="G66">
            <v>0</v>
          </cell>
          <cell r="H66">
            <v>11</v>
          </cell>
          <cell r="I66">
            <v>0</v>
          </cell>
          <cell r="J66">
            <v>11</v>
          </cell>
          <cell r="K66">
            <v>0</v>
          </cell>
        </row>
        <row r="67">
          <cell r="F67">
            <v>2570</v>
          </cell>
          <cell r="G67">
            <v>0</v>
          </cell>
          <cell r="H67">
            <v>2570</v>
          </cell>
          <cell r="I67">
            <v>0</v>
          </cell>
          <cell r="J67">
            <v>2570</v>
          </cell>
          <cell r="K67">
            <v>0</v>
          </cell>
        </row>
        <row r="68">
          <cell r="F68">
            <v>672</v>
          </cell>
          <cell r="G68">
            <v>0</v>
          </cell>
          <cell r="H68">
            <v>672</v>
          </cell>
          <cell r="I68">
            <v>0</v>
          </cell>
          <cell r="J68">
            <v>672</v>
          </cell>
          <cell r="K68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F70">
            <v>1618</v>
          </cell>
          <cell r="G70">
            <v>0</v>
          </cell>
          <cell r="H70">
            <v>1618</v>
          </cell>
          <cell r="I70">
            <v>0</v>
          </cell>
          <cell r="J70">
            <v>1618</v>
          </cell>
          <cell r="K70">
            <v>0</v>
          </cell>
        </row>
        <row r="71">
          <cell r="F71">
            <v>217420</v>
          </cell>
          <cell r="G71">
            <v>0</v>
          </cell>
          <cell r="H71">
            <v>217420</v>
          </cell>
          <cell r="I71">
            <v>0</v>
          </cell>
          <cell r="J71">
            <v>217420</v>
          </cell>
          <cell r="K71">
            <v>0</v>
          </cell>
        </row>
        <row r="72">
          <cell r="F72">
            <v>4766</v>
          </cell>
          <cell r="G72">
            <v>0</v>
          </cell>
          <cell r="H72">
            <v>4766</v>
          </cell>
          <cell r="I72">
            <v>0</v>
          </cell>
          <cell r="J72">
            <v>4766</v>
          </cell>
          <cell r="K72">
            <v>0</v>
          </cell>
        </row>
        <row r="73">
          <cell r="F73">
            <v>75584</v>
          </cell>
          <cell r="G73">
            <v>0</v>
          </cell>
          <cell r="H73">
            <v>75584</v>
          </cell>
          <cell r="I73">
            <v>0</v>
          </cell>
          <cell r="J73">
            <v>75584</v>
          </cell>
          <cell r="K73">
            <v>0</v>
          </cell>
        </row>
        <row r="74">
          <cell r="F74">
            <v>5511</v>
          </cell>
          <cell r="G74">
            <v>0</v>
          </cell>
          <cell r="H74">
            <v>5511</v>
          </cell>
          <cell r="I74">
            <v>0</v>
          </cell>
          <cell r="J74">
            <v>5511</v>
          </cell>
          <cell r="K74">
            <v>0</v>
          </cell>
        </row>
        <row r="75">
          <cell r="F75">
            <v>60976</v>
          </cell>
          <cell r="G75">
            <v>0</v>
          </cell>
          <cell r="H75">
            <v>60976</v>
          </cell>
          <cell r="I75">
            <v>0</v>
          </cell>
          <cell r="J75">
            <v>60976</v>
          </cell>
          <cell r="K75">
            <v>0</v>
          </cell>
        </row>
        <row r="76">
          <cell r="F76">
            <v>12170</v>
          </cell>
          <cell r="G76">
            <v>0</v>
          </cell>
          <cell r="H76">
            <v>12170</v>
          </cell>
          <cell r="I76">
            <v>0</v>
          </cell>
          <cell r="J76">
            <v>12170</v>
          </cell>
          <cell r="K76">
            <v>0</v>
          </cell>
        </row>
        <row r="77">
          <cell r="F77">
            <v>2000</v>
          </cell>
          <cell r="G77">
            <v>0</v>
          </cell>
          <cell r="H77">
            <v>2000</v>
          </cell>
          <cell r="I77">
            <v>0</v>
          </cell>
          <cell r="J77">
            <v>2000</v>
          </cell>
          <cell r="K77">
            <v>0</v>
          </cell>
        </row>
        <row r="78">
          <cell r="F78">
            <v>420</v>
          </cell>
          <cell r="G78">
            <v>0</v>
          </cell>
          <cell r="H78">
            <v>420</v>
          </cell>
          <cell r="I78">
            <v>0</v>
          </cell>
          <cell r="J78">
            <v>420</v>
          </cell>
          <cell r="K78">
            <v>0</v>
          </cell>
        </row>
        <row r="79">
          <cell r="F79">
            <v>911</v>
          </cell>
          <cell r="G79">
            <v>0</v>
          </cell>
          <cell r="H79">
            <v>911</v>
          </cell>
          <cell r="I79">
            <v>0</v>
          </cell>
          <cell r="J79">
            <v>911</v>
          </cell>
          <cell r="K79">
            <v>0</v>
          </cell>
        </row>
        <row r="80">
          <cell r="F80">
            <v>2110</v>
          </cell>
          <cell r="G80">
            <v>0</v>
          </cell>
          <cell r="H80">
            <v>2110</v>
          </cell>
          <cell r="I80">
            <v>0</v>
          </cell>
          <cell r="J80">
            <v>2110</v>
          </cell>
          <cell r="K80">
            <v>0</v>
          </cell>
        </row>
        <row r="81">
          <cell r="F81">
            <v>1514</v>
          </cell>
          <cell r="G81">
            <v>0</v>
          </cell>
          <cell r="H81">
            <v>1514</v>
          </cell>
          <cell r="I81">
            <v>0</v>
          </cell>
          <cell r="J81">
            <v>1514</v>
          </cell>
          <cell r="K81">
            <v>0</v>
          </cell>
        </row>
        <row r="82">
          <cell r="F82">
            <v>3786</v>
          </cell>
          <cell r="G82">
            <v>0</v>
          </cell>
          <cell r="H82">
            <v>3786</v>
          </cell>
          <cell r="I82">
            <v>0</v>
          </cell>
          <cell r="J82">
            <v>3786</v>
          </cell>
          <cell r="K82">
            <v>0</v>
          </cell>
        </row>
        <row r="83">
          <cell r="F83">
            <v>3187</v>
          </cell>
          <cell r="G83">
            <v>0</v>
          </cell>
          <cell r="H83">
            <v>3187</v>
          </cell>
          <cell r="I83">
            <v>0</v>
          </cell>
          <cell r="J83">
            <v>3187</v>
          </cell>
          <cell r="K83">
            <v>0</v>
          </cell>
        </row>
        <row r="84">
          <cell r="F84">
            <v>1379</v>
          </cell>
          <cell r="G84">
            <v>0</v>
          </cell>
          <cell r="H84">
            <v>1379</v>
          </cell>
          <cell r="I84">
            <v>0</v>
          </cell>
          <cell r="J84">
            <v>1379</v>
          </cell>
          <cell r="K84">
            <v>0</v>
          </cell>
        </row>
        <row r="85">
          <cell r="F85">
            <v>1379</v>
          </cell>
          <cell r="G85">
            <v>0</v>
          </cell>
          <cell r="H85">
            <v>1379</v>
          </cell>
          <cell r="I85">
            <v>0</v>
          </cell>
          <cell r="J85">
            <v>1379</v>
          </cell>
          <cell r="K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F87">
            <v>1280634</v>
          </cell>
          <cell r="G87">
            <v>0</v>
          </cell>
          <cell r="H87">
            <v>1280634</v>
          </cell>
          <cell r="I87">
            <v>0</v>
          </cell>
          <cell r="J87">
            <v>1280634</v>
          </cell>
          <cell r="K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F92">
            <v>317532</v>
          </cell>
          <cell r="G92">
            <v>0</v>
          </cell>
          <cell r="H92">
            <v>317532</v>
          </cell>
          <cell r="I92">
            <v>0</v>
          </cell>
          <cell r="J92">
            <v>317532</v>
          </cell>
          <cell r="K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F101">
            <v>72500</v>
          </cell>
          <cell r="G101">
            <v>0</v>
          </cell>
          <cell r="H101">
            <v>72500</v>
          </cell>
          <cell r="I101">
            <v>0</v>
          </cell>
          <cell r="J101">
            <v>72500</v>
          </cell>
          <cell r="K101">
            <v>0</v>
          </cell>
        </row>
        <row r="102">
          <cell r="F102">
            <v>35984470</v>
          </cell>
          <cell r="G102">
            <v>0</v>
          </cell>
          <cell r="H102">
            <v>35984470</v>
          </cell>
          <cell r="I102">
            <v>0</v>
          </cell>
          <cell r="J102">
            <v>35984470</v>
          </cell>
          <cell r="K102">
            <v>0</v>
          </cell>
        </row>
        <row r="103">
          <cell r="F103">
            <v>35984470</v>
          </cell>
          <cell r="H103">
            <v>0</v>
          </cell>
          <cell r="I103">
            <v>35984470</v>
          </cell>
          <cell r="J103">
            <v>0</v>
          </cell>
          <cell r="K103">
            <v>35984470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F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F108">
            <v>2887144</v>
          </cell>
          <cell r="G108">
            <v>0</v>
          </cell>
          <cell r="H108">
            <v>2887144</v>
          </cell>
          <cell r="I108">
            <v>0</v>
          </cell>
          <cell r="J108">
            <v>2887144</v>
          </cell>
          <cell r="K108">
            <v>0</v>
          </cell>
        </row>
        <row r="109">
          <cell r="F109">
            <v>2887144</v>
          </cell>
          <cell r="G109">
            <v>0</v>
          </cell>
          <cell r="H109">
            <v>2887144</v>
          </cell>
          <cell r="I109">
            <v>0</v>
          </cell>
          <cell r="J109">
            <v>2887144</v>
          </cell>
          <cell r="K109">
            <v>0</v>
          </cell>
        </row>
        <row r="110">
          <cell r="F110">
            <v>2887144</v>
          </cell>
          <cell r="H110">
            <v>0</v>
          </cell>
          <cell r="I110">
            <v>2887144</v>
          </cell>
          <cell r="J110">
            <v>0</v>
          </cell>
          <cell r="K110">
            <v>2887144</v>
          </cell>
        </row>
        <row r="111">
          <cell r="F111">
            <v>7380</v>
          </cell>
          <cell r="G111">
            <v>0</v>
          </cell>
          <cell r="H111">
            <v>7380</v>
          </cell>
          <cell r="I111">
            <v>0</v>
          </cell>
          <cell r="J111">
            <v>7380</v>
          </cell>
          <cell r="K111">
            <v>0</v>
          </cell>
        </row>
        <row r="112">
          <cell r="F112">
            <v>15528</v>
          </cell>
          <cell r="G112">
            <v>0</v>
          </cell>
          <cell r="H112">
            <v>15528</v>
          </cell>
          <cell r="I112">
            <v>0</v>
          </cell>
          <cell r="J112">
            <v>15528</v>
          </cell>
          <cell r="K112">
            <v>0</v>
          </cell>
        </row>
        <row r="113">
          <cell r="F113">
            <v>38690</v>
          </cell>
          <cell r="G113">
            <v>0</v>
          </cell>
          <cell r="H113">
            <v>38690</v>
          </cell>
          <cell r="I113">
            <v>0</v>
          </cell>
          <cell r="J113">
            <v>38690</v>
          </cell>
          <cell r="K113">
            <v>0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F115">
            <v>18856</v>
          </cell>
          <cell r="G115">
            <v>0</v>
          </cell>
          <cell r="H115">
            <v>18856</v>
          </cell>
          <cell r="I115">
            <v>0</v>
          </cell>
          <cell r="J115">
            <v>18856</v>
          </cell>
          <cell r="K115">
            <v>0</v>
          </cell>
        </row>
        <row r="116">
          <cell r="F116">
            <v>13343</v>
          </cell>
          <cell r="G116">
            <v>0</v>
          </cell>
          <cell r="H116">
            <v>13343</v>
          </cell>
          <cell r="I116">
            <v>0</v>
          </cell>
          <cell r="J116">
            <v>13343</v>
          </cell>
          <cell r="K116">
            <v>0</v>
          </cell>
        </row>
        <row r="117">
          <cell r="F117">
            <v>272795</v>
          </cell>
          <cell r="G117">
            <v>0</v>
          </cell>
          <cell r="H117">
            <v>272795</v>
          </cell>
          <cell r="I117">
            <v>0</v>
          </cell>
          <cell r="J117">
            <v>272795</v>
          </cell>
          <cell r="K117">
            <v>0</v>
          </cell>
        </row>
        <row r="118">
          <cell r="F118">
            <v>3868</v>
          </cell>
          <cell r="G118">
            <v>0</v>
          </cell>
          <cell r="H118">
            <v>3868</v>
          </cell>
          <cell r="I118">
            <v>0</v>
          </cell>
          <cell r="J118">
            <v>3868</v>
          </cell>
          <cell r="K118">
            <v>0</v>
          </cell>
        </row>
        <row r="119">
          <cell r="F119">
            <v>81174</v>
          </cell>
          <cell r="G119">
            <v>0</v>
          </cell>
          <cell r="H119">
            <v>81174</v>
          </cell>
          <cell r="I119">
            <v>0</v>
          </cell>
          <cell r="J119">
            <v>81174</v>
          </cell>
          <cell r="K119">
            <v>0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F123">
            <v>451634</v>
          </cell>
          <cell r="G123">
            <v>0</v>
          </cell>
          <cell r="H123">
            <v>451634</v>
          </cell>
          <cell r="I123">
            <v>0</v>
          </cell>
          <cell r="J123">
            <v>451634</v>
          </cell>
          <cell r="K123">
            <v>0</v>
          </cell>
        </row>
        <row r="124">
          <cell r="F124">
            <v>451634</v>
          </cell>
          <cell r="H124">
            <v>0</v>
          </cell>
          <cell r="I124">
            <v>451634</v>
          </cell>
          <cell r="J124">
            <v>0</v>
          </cell>
          <cell r="K124">
            <v>451634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F148">
            <v>14715966</v>
          </cell>
          <cell r="G148">
            <v>0</v>
          </cell>
          <cell r="H148">
            <v>14715966</v>
          </cell>
          <cell r="I148">
            <v>0</v>
          </cell>
          <cell r="J148">
            <v>14715966</v>
          </cell>
          <cell r="K148">
            <v>0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F152">
            <v>-62713441</v>
          </cell>
          <cell r="G152">
            <v>0</v>
          </cell>
          <cell r="H152">
            <v>-62713441</v>
          </cell>
          <cell r="I152">
            <v>0</v>
          </cell>
          <cell r="J152">
            <v>-62713441</v>
          </cell>
          <cell r="K152">
            <v>0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F154">
            <v>91686304</v>
          </cell>
          <cell r="G154">
            <v>0</v>
          </cell>
          <cell r="H154">
            <v>91686304</v>
          </cell>
          <cell r="I154">
            <v>0</v>
          </cell>
          <cell r="J154">
            <v>91686304</v>
          </cell>
          <cell r="K154">
            <v>0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F157">
            <v>1372037</v>
          </cell>
          <cell r="G157">
            <v>0</v>
          </cell>
          <cell r="H157">
            <v>1372037</v>
          </cell>
          <cell r="I157">
            <v>0</v>
          </cell>
          <cell r="J157">
            <v>1372037</v>
          </cell>
          <cell r="K157">
            <v>0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F160">
            <v>-23617060</v>
          </cell>
          <cell r="G160">
            <v>0</v>
          </cell>
          <cell r="H160">
            <v>-23617060</v>
          </cell>
          <cell r="I160">
            <v>0</v>
          </cell>
          <cell r="J160">
            <v>-23617060</v>
          </cell>
          <cell r="K160">
            <v>0</v>
          </cell>
        </row>
        <row r="161">
          <cell r="F161">
            <v>775350</v>
          </cell>
          <cell r="G161">
            <v>0</v>
          </cell>
          <cell r="H161">
            <v>775350</v>
          </cell>
          <cell r="I161">
            <v>0</v>
          </cell>
          <cell r="J161">
            <v>775350</v>
          </cell>
          <cell r="K161">
            <v>0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F163">
            <v>22219156</v>
          </cell>
          <cell r="G163">
            <v>0</v>
          </cell>
          <cell r="H163">
            <v>22219156</v>
          </cell>
          <cell r="I163">
            <v>0</v>
          </cell>
          <cell r="J163">
            <v>22219156</v>
          </cell>
          <cell r="K163">
            <v>0</v>
          </cell>
        </row>
        <row r="164">
          <cell r="F164">
            <v>22219156</v>
          </cell>
          <cell r="H164">
            <v>0</v>
          </cell>
          <cell r="I164">
            <v>22219156</v>
          </cell>
          <cell r="J164">
            <v>0</v>
          </cell>
          <cell r="K164">
            <v>22219156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F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F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F169">
            <v>87353</v>
          </cell>
          <cell r="G169">
            <v>0</v>
          </cell>
          <cell r="H169">
            <v>87353</v>
          </cell>
          <cell r="I169">
            <v>0</v>
          </cell>
          <cell r="J169">
            <v>87353</v>
          </cell>
          <cell r="K169">
            <v>0</v>
          </cell>
        </row>
        <row r="170">
          <cell r="F170">
            <v>87353</v>
          </cell>
          <cell r="G170">
            <v>0</v>
          </cell>
          <cell r="H170">
            <v>87353</v>
          </cell>
          <cell r="I170">
            <v>0</v>
          </cell>
          <cell r="J170">
            <v>87353</v>
          </cell>
          <cell r="K170">
            <v>0</v>
          </cell>
        </row>
        <row r="171">
          <cell r="F171">
            <v>87353</v>
          </cell>
          <cell r="H171">
            <v>0</v>
          </cell>
          <cell r="I171">
            <v>87353</v>
          </cell>
          <cell r="J171">
            <v>0</v>
          </cell>
          <cell r="K171">
            <v>87353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F176">
            <v>2081638</v>
          </cell>
          <cell r="G176">
            <v>0</v>
          </cell>
          <cell r="H176">
            <v>2081638</v>
          </cell>
          <cell r="I176">
            <v>0</v>
          </cell>
          <cell r="J176">
            <v>2081638</v>
          </cell>
          <cell r="K176">
            <v>0</v>
          </cell>
        </row>
        <row r="177">
          <cell r="F177">
            <v>2081638</v>
          </cell>
          <cell r="G177">
            <v>0</v>
          </cell>
          <cell r="H177">
            <v>2081638</v>
          </cell>
          <cell r="I177">
            <v>0</v>
          </cell>
          <cell r="J177">
            <v>2081638</v>
          </cell>
          <cell r="K177">
            <v>0</v>
          </cell>
        </row>
        <row r="178">
          <cell r="F178">
            <v>2081638</v>
          </cell>
          <cell r="H178">
            <v>0</v>
          </cell>
          <cell r="I178">
            <v>2081638</v>
          </cell>
          <cell r="J178">
            <v>0</v>
          </cell>
          <cell r="K178">
            <v>2081638</v>
          </cell>
        </row>
        <row r="179">
          <cell r="F179">
            <v>41540</v>
          </cell>
          <cell r="G179">
            <v>0</v>
          </cell>
          <cell r="H179">
            <v>41540</v>
          </cell>
          <cell r="I179">
            <v>0</v>
          </cell>
          <cell r="J179">
            <v>41540</v>
          </cell>
          <cell r="K179">
            <v>0</v>
          </cell>
        </row>
        <row r="180">
          <cell r="F180">
            <v>41540</v>
          </cell>
          <cell r="G180">
            <v>0</v>
          </cell>
          <cell r="H180">
            <v>41540</v>
          </cell>
          <cell r="I180">
            <v>0</v>
          </cell>
          <cell r="J180">
            <v>41540</v>
          </cell>
          <cell r="K180">
            <v>0</v>
          </cell>
        </row>
        <row r="181">
          <cell r="F181">
            <v>41540</v>
          </cell>
          <cell r="H181">
            <v>0</v>
          </cell>
          <cell r="I181">
            <v>41540</v>
          </cell>
          <cell r="J181">
            <v>0</v>
          </cell>
          <cell r="K181">
            <v>41540</v>
          </cell>
        </row>
        <row r="182">
          <cell r="F182">
            <v>-2474217</v>
          </cell>
          <cell r="G182">
            <v>0</v>
          </cell>
          <cell r="H182">
            <v>-2474217</v>
          </cell>
          <cell r="I182">
            <v>0</v>
          </cell>
          <cell r="J182">
            <v>-2474217</v>
          </cell>
          <cell r="K182">
            <v>0</v>
          </cell>
        </row>
        <row r="183">
          <cell r="F183">
            <v>-2474217</v>
          </cell>
          <cell r="G183">
            <v>0</v>
          </cell>
          <cell r="H183">
            <v>-2474217</v>
          </cell>
          <cell r="I183">
            <v>0</v>
          </cell>
          <cell r="J183">
            <v>-2474217</v>
          </cell>
          <cell r="K183">
            <v>0</v>
          </cell>
        </row>
        <row r="184">
          <cell r="F184">
            <v>-2474217</v>
          </cell>
          <cell r="H184">
            <v>0</v>
          </cell>
          <cell r="I184">
            <v>-2474217</v>
          </cell>
          <cell r="J184">
            <v>0</v>
          </cell>
          <cell r="K184">
            <v>-2474217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F188">
            <v>-125390</v>
          </cell>
          <cell r="G188">
            <v>0</v>
          </cell>
          <cell r="H188">
            <v>-125390</v>
          </cell>
          <cell r="I188">
            <v>0</v>
          </cell>
          <cell r="J188">
            <v>-125390</v>
          </cell>
          <cell r="K188">
            <v>0</v>
          </cell>
        </row>
        <row r="189">
          <cell r="F189">
            <v>-125390</v>
          </cell>
          <cell r="G189">
            <v>0</v>
          </cell>
          <cell r="H189">
            <v>-125390</v>
          </cell>
          <cell r="I189">
            <v>0</v>
          </cell>
          <cell r="J189">
            <v>-125390</v>
          </cell>
          <cell r="K189">
            <v>0</v>
          </cell>
        </row>
        <row r="190">
          <cell r="F190">
            <v>-125390</v>
          </cell>
          <cell r="H190">
            <v>0</v>
          </cell>
          <cell r="I190">
            <v>-125390</v>
          </cell>
          <cell r="J190">
            <v>0</v>
          </cell>
          <cell r="K190">
            <v>-125390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F192">
            <v>-226599</v>
          </cell>
          <cell r="G192">
            <v>0</v>
          </cell>
          <cell r="H192">
            <v>-226599</v>
          </cell>
          <cell r="I192">
            <v>0</v>
          </cell>
          <cell r="J192">
            <v>-226599</v>
          </cell>
          <cell r="K192">
            <v>0</v>
          </cell>
        </row>
        <row r="193">
          <cell r="F193">
            <v>-2081638</v>
          </cell>
          <cell r="G193">
            <v>0</v>
          </cell>
          <cell r="H193">
            <v>-2081638</v>
          </cell>
          <cell r="I193">
            <v>0</v>
          </cell>
          <cell r="J193">
            <v>-2081638</v>
          </cell>
          <cell r="K193">
            <v>0</v>
          </cell>
        </row>
        <row r="194">
          <cell r="F194">
            <v>-35536</v>
          </cell>
          <cell r="G194">
            <v>0</v>
          </cell>
          <cell r="H194">
            <v>-35536</v>
          </cell>
          <cell r="I194">
            <v>0</v>
          </cell>
          <cell r="J194">
            <v>-35536</v>
          </cell>
          <cell r="K194">
            <v>0</v>
          </cell>
        </row>
        <row r="195">
          <cell r="F195">
            <v>-60305</v>
          </cell>
          <cell r="G195">
            <v>0</v>
          </cell>
          <cell r="H195">
            <v>-60305</v>
          </cell>
          <cell r="I195">
            <v>0</v>
          </cell>
          <cell r="J195">
            <v>-60305</v>
          </cell>
          <cell r="K195">
            <v>0</v>
          </cell>
        </row>
        <row r="196">
          <cell r="F196">
            <v>-77379</v>
          </cell>
          <cell r="G196">
            <v>0</v>
          </cell>
          <cell r="H196">
            <v>-77379</v>
          </cell>
          <cell r="I196">
            <v>0</v>
          </cell>
          <cell r="J196">
            <v>-77379</v>
          </cell>
          <cell r="K196">
            <v>0</v>
          </cell>
        </row>
        <row r="197">
          <cell r="F197">
            <v>-70216</v>
          </cell>
          <cell r="G197">
            <v>0</v>
          </cell>
          <cell r="H197">
            <v>-70216</v>
          </cell>
          <cell r="I197">
            <v>0</v>
          </cell>
          <cell r="J197">
            <v>-70216</v>
          </cell>
          <cell r="K197">
            <v>0</v>
          </cell>
        </row>
        <row r="198">
          <cell r="F198">
            <v>-290114</v>
          </cell>
          <cell r="G198">
            <v>0</v>
          </cell>
          <cell r="H198">
            <v>-290114</v>
          </cell>
          <cell r="I198">
            <v>0</v>
          </cell>
          <cell r="J198">
            <v>-290114</v>
          </cell>
          <cell r="K198">
            <v>0</v>
          </cell>
        </row>
        <row r="199">
          <cell r="F199">
            <v>-283988</v>
          </cell>
          <cell r="G199">
            <v>0</v>
          </cell>
          <cell r="H199">
            <v>-283988</v>
          </cell>
          <cell r="I199">
            <v>0</v>
          </cell>
          <cell r="J199">
            <v>-283988</v>
          </cell>
          <cell r="K199">
            <v>0</v>
          </cell>
        </row>
        <row r="200">
          <cell r="F200">
            <v>-3125775</v>
          </cell>
          <cell r="G200">
            <v>0</v>
          </cell>
          <cell r="H200">
            <v>-3125775</v>
          </cell>
          <cell r="I200">
            <v>0</v>
          </cell>
          <cell r="J200">
            <v>-3125775</v>
          </cell>
          <cell r="K200">
            <v>0</v>
          </cell>
        </row>
        <row r="201">
          <cell r="F201">
            <v>-3125775</v>
          </cell>
          <cell r="H201">
            <v>0</v>
          </cell>
          <cell r="I201">
            <v>-3125775</v>
          </cell>
          <cell r="J201">
            <v>0</v>
          </cell>
          <cell r="K201">
            <v>-3125775</v>
          </cell>
        </row>
        <row r="202">
          <cell r="F202">
            <v>-197679</v>
          </cell>
          <cell r="G202">
            <v>0</v>
          </cell>
          <cell r="H202">
            <v>-197679</v>
          </cell>
          <cell r="I202">
            <v>0</v>
          </cell>
          <cell r="J202">
            <v>-197679</v>
          </cell>
          <cell r="K202">
            <v>0</v>
          </cell>
        </row>
        <row r="203">
          <cell r="F203">
            <v>-47065</v>
          </cell>
          <cell r="G203">
            <v>0</v>
          </cell>
          <cell r="H203">
            <v>-47065</v>
          </cell>
          <cell r="I203">
            <v>0</v>
          </cell>
          <cell r="J203">
            <v>-47065</v>
          </cell>
          <cell r="K203">
            <v>0</v>
          </cell>
        </row>
        <row r="204">
          <cell r="F204">
            <v>-55894</v>
          </cell>
          <cell r="G204">
            <v>0</v>
          </cell>
          <cell r="H204">
            <v>-55894</v>
          </cell>
          <cell r="I204">
            <v>0</v>
          </cell>
          <cell r="J204">
            <v>-55894</v>
          </cell>
          <cell r="K204">
            <v>0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F207">
            <v>-150772</v>
          </cell>
          <cell r="G207">
            <v>0</v>
          </cell>
          <cell r="H207">
            <v>-150772</v>
          </cell>
          <cell r="I207">
            <v>0</v>
          </cell>
          <cell r="J207">
            <v>-150772</v>
          </cell>
          <cell r="K207">
            <v>0</v>
          </cell>
        </row>
        <row r="208">
          <cell r="F208">
            <v>-451410</v>
          </cell>
          <cell r="G208">
            <v>0</v>
          </cell>
          <cell r="H208">
            <v>-451410</v>
          </cell>
          <cell r="I208">
            <v>0</v>
          </cell>
          <cell r="J208">
            <v>-451410</v>
          </cell>
          <cell r="K208">
            <v>0</v>
          </cell>
        </row>
        <row r="209">
          <cell r="F209">
            <v>-451410</v>
          </cell>
          <cell r="H209">
            <v>0</v>
          </cell>
          <cell r="I209">
            <v>-451410</v>
          </cell>
          <cell r="J209">
            <v>0</v>
          </cell>
          <cell r="K209">
            <v>-451410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F211">
            <v>-8702026</v>
          </cell>
          <cell r="G211">
            <v>0</v>
          </cell>
          <cell r="H211">
            <v>-8702026</v>
          </cell>
          <cell r="I211">
            <v>0</v>
          </cell>
          <cell r="J211">
            <v>-8702026</v>
          </cell>
          <cell r="K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F213">
            <v>-16746199</v>
          </cell>
          <cell r="G213">
            <v>0</v>
          </cell>
          <cell r="H213">
            <v>-16746199</v>
          </cell>
          <cell r="I213">
            <v>0</v>
          </cell>
          <cell r="J213">
            <v>-16746199</v>
          </cell>
          <cell r="K213">
            <v>0</v>
          </cell>
        </row>
        <row r="214">
          <cell r="F214">
            <v>-356713</v>
          </cell>
          <cell r="G214">
            <v>0</v>
          </cell>
          <cell r="H214">
            <v>-356713</v>
          </cell>
          <cell r="I214">
            <v>0</v>
          </cell>
          <cell r="J214">
            <v>-356713</v>
          </cell>
          <cell r="K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F219">
            <v>-203894</v>
          </cell>
          <cell r="G219">
            <v>0</v>
          </cell>
          <cell r="H219">
            <v>-203894</v>
          </cell>
          <cell r="I219">
            <v>0</v>
          </cell>
          <cell r="J219">
            <v>-203894</v>
          </cell>
          <cell r="K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F221">
            <v>-633678</v>
          </cell>
          <cell r="G221">
            <v>0</v>
          </cell>
          <cell r="H221">
            <v>-633678</v>
          </cell>
          <cell r="I221">
            <v>0</v>
          </cell>
          <cell r="J221">
            <v>-633678</v>
          </cell>
          <cell r="K221">
            <v>0</v>
          </cell>
        </row>
        <row r="222">
          <cell r="F222">
            <v>-434665</v>
          </cell>
          <cell r="G222">
            <v>0</v>
          </cell>
          <cell r="H222">
            <v>-434665</v>
          </cell>
          <cell r="I222">
            <v>0</v>
          </cell>
          <cell r="J222">
            <v>-434665</v>
          </cell>
          <cell r="K222">
            <v>0</v>
          </cell>
        </row>
        <row r="223">
          <cell r="F223">
            <v>-4250256</v>
          </cell>
          <cell r="G223">
            <v>0</v>
          </cell>
          <cell r="H223">
            <v>-4250256</v>
          </cell>
          <cell r="I223">
            <v>0</v>
          </cell>
          <cell r="J223">
            <v>-4250256</v>
          </cell>
          <cell r="K223">
            <v>0</v>
          </cell>
        </row>
        <row r="224">
          <cell r="F224">
            <v>-41927</v>
          </cell>
          <cell r="G224">
            <v>0</v>
          </cell>
          <cell r="H224">
            <v>-41927</v>
          </cell>
          <cell r="I224">
            <v>0</v>
          </cell>
          <cell r="J224">
            <v>-41927</v>
          </cell>
          <cell r="K224">
            <v>0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F226">
            <v>-31369358</v>
          </cell>
          <cell r="G226">
            <v>0</v>
          </cell>
          <cell r="H226">
            <v>-31369358</v>
          </cell>
          <cell r="I226">
            <v>0</v>
          </cell>
          <cell r="J226">
            <v>-31369358</v>
          </cell>
          <cell r="K226">
            <v>0</v>
          </cell>
        </row>
        <row r="227">
          <cell r="F227">
            <v>-31369358</v>
          </cell>
          <cell r="H227">
            <v>0</v>
          </cell>
          <cell r="I227">
            <v>-31369358</v>
          </cell>
          <cell r="J227">
            <v>0</v>
          </cell>
          <cell r="K227">
            <v>-31369358</v>
          </cell>
        </row>
        <row r="228"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F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F245">
            <v>-1000</v>
          </cell>
          <cell r="G245">
            <v>0</v>
          </cell>
          <cell r="H245">
            <v>-1000</v>
          </cell>
          <cell r="I245">
            <v>0</v>
          </cell>
          <cell r="J245">
            <v>-1000</v>
          </cell>
          <cell r="K245">
            <v>0</v>
          </cell>
        </row>
        <row r="246">
          <cell r="F246">
            <v>-1000</v>
          </cell>
          <cell r="G246">
            <v>0</v>
          </cell>
          <cell r="H246">
            <v>-1000</v>
          </cell>
          <cell r="I246">
            <v>0</v>
          </cell>
          <cell r="J246">
            <v>-1000</v>
          </cell>
          <cell r="K246">
            <v>0</v>
          </cell>
        </row>
        <row r="247">
          <cell r="F247">
            <v>-1000</v>
          </cell>
          <cell r="H247">
            <v>0</v>
          </cell>
          <cell r="I247">
            <v>-1000</v>
          </cell>
          <cell r="J247">
            <v>0</v>
          </cell>
          <cell r="K247">
            <v>-1000</v>
          </cell>
        </row>
        <row r="248">
          <cell r="F248">
            <v>-2622458</v>
          </cell>
          <cell r="G248">
            <v>0</v>
          </cell>
          <cell r="H248">
            <v>-2622458</v>
          </cell>
          <cell r="I248">
            <v>0</v>
          </cell>
          <cell r="J248">
            <v>-2622458</v>
          </cell>
          <cell r="K248">
            <v>0</v>
          </cell>
        </row>
        <row r="249">
          <cell r="F249">
            <v>-2622458</v>
          </cell>
          <cell r="G249">
            <v>0</v>
          </cell>
          <cell r="H249">
            <v>-2622458</v>
          </cell>
          <cell r="I249">
            <v>0</v>
          </cell>
          <cell r="J249">
            <v>-2622458</v>
          </cell>
          <cell r="K249">
            <v>0</v>
          </cell>
        </row>
        <row r="250">
          <cell r="F250">
            <v>-2622458</v>
          </cell>
          <cell r="H250">
            <v>0</v>
          </cell>
          <cell r="I250">
            <v>-2622458</v>
          </cell>
          <cell r="J250">
            <v>0</v>
          </cell>
          <cell r="K250">
            <v>-2622458</v>
          </cell>
        </row>
        <row r="251">
          <cell r="F251">
            <v>-24644182</v>
          </cell>
          <cell r="G251">
            <v>0</v>
          </cell>
          <cell r="H251">
            <v>-24644182</v>
          </cell>
          <cell r="I251">
            <v>0</v>
          </cell>
          <cell r="J251">
            <v>-24644182</v>
          </cell>
          <cell r="K251">
            <v>0</v>
          </cell>
        </row>
        <row r="252">
          <cell r="F252">
            <v>-24644182</v>
          </cell>
          <cell r="G252">
            <v>0</v>
          </cell>
          <cell r="H252">
            <v>-24644182</v>
          </cell>
          <cell r="I252">
            <v>0</v>
          </cell>
          <cell r="J252">
            <v>-24644182</v>
          </cell>
          <cell r="K252">
            <v>0</v>
          </cell>
        </row>
        <row r="253">
          <cell r="F253">
            <v>-24644182</v>
          </cell>
          <cell r="H253">
            <v>0</v>
          </cell>
          <cell r="I253">
            <v>-24644182</v>
          </cell>
          <cell r="J253">
            <v>0</v>
          </cell>
          <cell r="K253">
            <v>-24644182</v>
          </cell>
        </row>
        <row r="254">
          <cell r="F254">
            <v>-23285479</v>
          </cell>
          <cell r="G254">
            <v>0</v>
          </cell>
          <cell r="H254">
            <v>-23285479</v>
          </cell>
          <cell r="I254">
            <v>0</v>
          </cell>
          <cell r="J254">
            <v>-23285479</v>
          </cell>
          <cell r="K254">
            <v>0</v>
          </cell>
        </row>
        <row r="255">
          <cell r="F255">
            <v>-398459</v>
          </cell>
          <cell r="G255">
            <v>0</v>
          </cell>
          <cell r="H255">
            <v>-398459</v>
          </cell>
          <cell r="I255">
            <v>0</v>
          </cell>
          <cell r="J255">
            <v>-398459</v>
          </cell>
          <cell r="K255">
            <v>0</v>
          </cell>
        </row>
        <row r="256">
          <cell r="F256">
            <v>906734</v>
          </cell>
          <cell r="G256">
            <v>0</v>
          </cell>
          <cell r="H256">
            <v>906734</v>
          </cell>
          <cell r="I256">
            <v>0</v>
          </cell>
          <cell r="J256">
            <v>906734</v>
          </cell>
          <cell r="K256">
            <v>0</v>
          </cell>
        </row>
        <row r="257">
          <cell r="F257">
            <v>-22777204</v>
          </cell>
          <cell r="G257">
            <v>0</v>
          </cell>
          <cell r="H257">
            <v>-22777204</v>
          </cell>
          <cell r="I257">
            <v>0</v>
          </cell>
          <cell r="J257">
            <v>-22777204</v>
          </cell>
          <cell r="K257">
            <v>0</v>
          </cell>
        </row>
        <row r="258">
          <cell r="F258">
            <v>-22777204</v>
          </cell>
          <cell r="H258">
            <v>0</v>
          </cell>
          <cell r="I258">
            <v>-22777204</v>
          </cell>
          <cell r="J258">
            <v>0</v>
          </cell>
          <cell r="K258">
            <v>-22777204</v>
          </cell>
        </row>
        <row r="259">
          <cell r="F259">
            <v>2290172</v>
          </cell>
          <cell r="G259">
            <v>0</v>
          </cell>
          <cell r="H259">
            <v>2290172</v>
          </cell>
          <cell r="I259">
            <v>0</v>
          </cell>
          <cell r="J259">
            <v>2290172</v>
          </cell>
          <cell r="K259">
            <v>0</v>
          </cell>
        </row>
        <row r="260">
          <cell r="F260">
            <v>8437498</v>
          </cell>
          <cell r="G260">
            <v>0</v>
          </cell>
          <cell r="H260">
            <v>8437498</v>
          </cell>
          <cell r="I260">
            <v>0</v>
          </cell>
          <cell r="J260">
            <v>8437498</v>
          </cell>
          <cell r="K260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F266">
            <v>3457926</v>
          </cell>
          <cell r="G266">
            <v>0</v>
          </cell>
          <cell r="H266">
            <v>3457926</v>
          </cell>
          <cell r="I266">
            <v>0</v>
          </cell>
          <cell r="J266">
            <v>3457926</v>
          </cell>
          <cell r="K266">
            <v>0</v>
          </cell>
        </row>
        <row r="267">
          <cell r="F267">
            <v>120000</v>
          </cell>
          <cell r="G267">
            <v>0</v>
          </cell>
          <cell r="H267">
            <v>120000</v>
          </cell>
          <cell r="I267">
            <v>0</v>
          </cell>
          <cell r="J267">
            <v>120000</v>
          </cell>
          <cell r="K267">
            <v>0</v>
          </cell>
        </row>
        <row r="268">
          <cell r="F268">
            <v>14305596</v>
          </cell>
          <cell r="G268">
            <v>0</v>
          </cell>
          <cell r="H268">
            <v>14305596</v>
          </cell>
          <cell r="I268">
            <v>0</v>
          </cell>
          <cell r="J268">
            <v>14305596</v>
          </cell>
          <cell r="K268">
            <v>0</v>
          </cell>
        </row>
        <row r="269">
          <cell r="F269">
            <v>14305596</v>
          </cell>
          <cell r="H269">
            <v>0</v>
          </cell>
          <cell r="I269">
            <v>14305596</v>
          </cell>
          <cell r="J269">
            <v>0</v>
          </cell>
          <cell r="K269">
            <v>14305596</v>
          </cell>
        </row>
        <row r="270"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F272">
            <v>4193</v>
          </cell>
          <cell r="G272">
            <v>0</v>
          </cell>
          <cell r="H272">
            <v>4193</v>
          </cell>
          <cell r="I272">
            <v>0</v>
          </cell>
          <cell r="J272">
            <v>4193</v>
          </cell>
          <cell r="K272">
            <v>0</v>
          </cell>
        </row>
        <row r="273">
          <cell r="F273">
            <v>4270</v>
          </cell>
          <cell r="G273">
            <v>0</v>
          </cell>
          <cell r="H273">
            <v>4270</v>
          </cell>
          <cell r="I273">
            <v>0</v>
          </cell>
          <cell r="J273">
            <v>4270</v>
          </cell>
          <cell r="K273">
            <v>0</v>
          </cell>
        </row>
        <row r="274">
          <cell r="F274">
            <v>41950</v>
          </cell>
          <cell r="G274">
            <v>0</v>
          </cell>
          <cell r="H274">
            <v>41950</v>
          </cell>
          <cell r="I274">
            <v>0</v>
          </cell>
          <cell r="J274">
            <v>41950</v>
          </cell>
          <cell r="K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F277">
            <v>23801</v>
          </cell>
          <cell r="G277">
            <v>0</v>
          </cell>
          <cell r="H277">
            <v>23801</v>
          </cell>
          <cell r="I277">
            <v>0</v>
          </cell>
          <cell r="J277">
            <v>23801</v>
          </cell>
          <cell r="K277">
            <v>0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F279">
            <v>1924</v>
          </cell>
          <cell r="G279">
            <v>0</v>
          </cell>
          <cell r="H279">
            <v>1924</v>
          </cell>
          <cell r="I279">
            <v>0</v>
          </cell>
          <cell r="J279">
            <v>1924</v>
          </cell>
          <cell r="K279">
            <v>0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F288">
            <v>3393</v>
          </cell>
          <cell r="G288">
            <v>0</v>
          </cell>
          <cell r="H288">
            <v>3393</v>
          </cell>
          <cell r="I288">
            <v>0</v>
          </cell>
          <cell r="J288">
            <v>3393</v>
          </cell>
          <cell r="K288">
            <v>0</v>
          </cell>
        </row>
        <row r="289">
          <cell r="F289">
            <v>123342</v>
          </cell>
          <cell r="G289">
            <v>0</v>
          </cell>
          <cell r="H289">
            <v>123342</v>
          </cell>
          <cell r="I289">
            <v>0</v>
          </cell>
          <cell r="J289">
            <v>123342</v>
          </cell>
          <cell r="K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F291">
            <v>5047</v>
          </cell>
          <cell r="G291">
            <v>0</v>
          </cell>
          <cell r="H291">
            <v>5047</v>
          </cell>
          <cell r="I291">
            <v>0</v>
          </cell>
          <cell r="J291">
            <v>5047</v>
          </cell>
          <cell r="K291">
            <v>0</v>
          </cell>
        </row>
        <row r="292">
          <cell r="F292">
            <v>12500</v>
          </cell>
          <cell r="G292">
            <v>0</v>
          </cell>
          <cell r="H292">
            <v>12500</v>
          </cell>
          <cell r="I292">
            <v>0</v>
          </cell>
          <cell r="J292">
            <v>12500</v>
          </cell>
          <cell r="K292">
            <v>0</v>
          </cell>
        </row>
        <row r="293">
          <cell r="F293">
            <v>24470</v>
          </cell>
          <cell r="G293">
            <v>0</v>
          </cell>
          <cell r="H293">
            <v>24470</v>
          </cell>
          <cell r="I293">
            <v>0</v>
          </cell>
          <cell r="J293">
            <v>24470</v>
          </cell>
          <cell r="K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F297">
            <v>244890</v>
          </cell>
          <cell r="G297">
            <v>0</v>
          </cell>
          <cell r="H297">
            <v>244890</v>
          </cell>
          <cell r="I297">
            <v>0</v>
          </cell>
          <cell r="J297">
            <v>244890</v>
          </cell>
          <cell r="K297">
            <v>0</v>
          </cell>
        </row>
        <row r="298">
          <cell r="F298">
            <v>244890</v>
          </cell>
          <cell r="H298">
            <v>0</v>
          </cell>
          <cell r="I298">
            <v>244890</v>
          </cell>
          <cell r="J298">
            <v>0</v>
          </cell>
          <cell r="K298">
            <v>244890</v>
          </cell>
        </row>
        <row r="299">
          <cell r="F299">
            <v>3068970</v>
          </cell>
          <cell r="G299">
            <v>0</v>
          </cell>
          <cell r="H299">
            <v>3068970</v>
          </cell>
          <cell r="I299">
            <v>0</v>
          </cell>
          <cell r="J299">
            <v>3068970</v>
          </cell>
          <cell r="K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F301">
            <v>363727</v>
          </cell>
          <cell r="G301">
            <v>0</v>
          </cell>
          <cell r="H301">
            <v>363727</v>
          </cell>
          <cell r="I301">
            <v>0</v>
          </cell>
          <cell r="J301">
            <v>363727</v>
          </cell>
          <cell r="K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F306">
            <v>3432697</v>
          </cell>
          <cell r="G306">
            <v>0</v>
          </cell>
          <cell r="H306">
            <v>3432697</v>
          </cell>
          <cell r="I306">
            <v>0</v>
          </cell>
          <cell r="J306">
            <v>3432697</v>
          </cell>
          <cell r="K306">
            <v>0</v>
          </cell>
        </row>
        <row r="307">
          <cell r="F307">
            <v>3432697</v>
          </cell>
          <cell r="H307">
            <v>0</v>
          </cell>
          <cell r="I307">
            <v>3432697</v>
          </cell>
          <cell r="J307">
            <v>0</v>
          </cell>
          <cell r="K307">
            <v>3432697</v>
          </cell>
        </row>
        <row r="308">
          <cell r="F308">
            <v>64738</v>
          </cell>
          <cell r="G308">
            <v>0</v>
          </cell>
          <cell r="H308">
            <v>64738</v>
          </cell>
          <cell r="I308">
            <v>0</v>
          </cell>
          <cell r="J308">
            <v>64738</v>
          </cell>
          <cell r="K308">
            <v>0</v>
          </cell>
        </row>
        <row r="309">
          <cell r="F309">
            <v>-483554</v>
          </cell>
          <cell r="G309">
            <v>0</v>
          </cell>
          <cell r="H309">
            <v>-483554</v>
          </cell>
          <cell r="I309">
            <v>0</v>
          </cell>
          <cell r="J309">
            <v>-483554</v>
          </cell>
          <cell r="K309">
            <v>0</v>
          </cell>
        </row>
        <row r="310">
          <cell r="F310">
            <v>-1114225</v>
          </cell>
          <cell r="G310">
            <v>0</v>
          </cell>
          <cell r="H310">
            <v>-1114225</v>
          </cell>
          <cell r="I310">
            <v>0</v>
          </cell>
          <cell r="J310">
            <v>-1114225</v>
          </cell>
          <cell r="K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F314">
            <v>348392</v>
          </cell>
          <cell r="G314">
            <v>0</v>
          </cell>
          <cell r="H314">
            <v>348392</v>
          </cell>
          <cell r="I314">
            <v>0</v>
          </cell>
          <cell r="J314">
            <v>348392</v>
          </cell>
          <cell r="K314">
            <v>0</v>
          </cell>
        </row>
        <row r="315">
          <cell r="F315">
            <v>2574473</v>
          </cell>
          <cell r="G315">
            <v>0</v>
          </cell>
          <cell r="H315">
            <v>2574473</v>
          </cell>
          <cell r="I315">
            <v>0</v>
          </cell>
          <cell r="J315">
            <v>2574473</v>
          </cell>
          <cell r="K315">
            <v>0</v>
          </cell>
        </row>
        <row r="316">
          <cell r="F316">
            <v>56169</v>
          </cell>
          <cell r="G316">
            <v>0</v>
          </cell>
          <cell r="H316">
            <v>56169</v>
          </cell>
          <cell r="I316">
            <v>0</v>
          </cell>
          <cell r="J316">
            <v>56169</v>
          </cell>
          <cell r="K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F322">
            <v>1445993</v>
          </cell>
          <cell r="G322">
            <v>0</v>
          </cell>
          <cell r="H322">
            <v>1445993</v>
          </cell>
          <cell r="I322">
            <v>0</v>
          </cell>
          <cell r="J322">
            <v>1445993</v>
          </cell>
          <cell r="K322">
            <v>0</v>
          </cell>
        </row>
        <row r="323">
          <cell r="F323">
            <v>1445993</v>
          </cell>
          <cell r="H323">
            <v>0</v>
          </cell>
          <cell r="I323">
            <v>1445993</v>
          </cell>
          <cell r="J323">
            <v>0</v>
          </cell>
          <cell r="K323">
            <v>1445993</v>
          </cell>
        </row>
        <row r="324">
          <cell r="F324">
            <v>1190529</v>
          </cell>
          <cell r="G324">
            <v>0</v>
          </cell>
          <cell r="H324">
            <v>1190529</v>
          </cell>
          <cell r="I324">
            <v>0</v>
          </cell>
          <cell r="J324">
            <v>1190529</v>
          </cell>
          <cell r="K324">
            <v>0</v>
          </cell>
        </row>
        <row r="325">
          <cell r="F325">
            <v>1190529</v>
          </cell>
          <cell r="G325">
            <v>0</v>
          </cell>
          <cell r="H325">
            <v>1190529</v>
          </cell>
          <cell r="I325">
            <v>0</v>
          </cell>
          <cell r="J325">
            <v>1190529</v>
          </cell>
          <cell r="K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DATA2"/>
      <sheetName val="BExRepositorySheet"/>
      <sheetName val="SDM"/>
      <sheetName val="Neraca COA Baru"/>
      <sheetName val="LR COA Baru (Level 3)"/>
      <sheetName val="Arus Kas Vs Baru"/>
      <sheetName val="Rasio Keuangan"/>
      <sheetName val="INVESTASI"/>
      <sheetName val="Links"/>
      <sheetName val="Lead"/>
    </sheetNames>
    <sheetDataSet>
      <sheetData sheetId="0">
        <row r="1">
          <cell r="N1" t="str">
            <v>Laba/Rugi</v>
          </cell>
        </row>
        <row r="3">
          <cell r="N3" t="str">
            <v>G/L ACCOUNT</v>
          </cell>
        </row>
        <row r="4">
          <cell r="N4" t="str">
            <v>1101110000</v>
          </cell>
        </row>
        <row r="5">
          <cell r="N5" t="str">
            <v>1101120000</v>
          </cell>
        </row>
        <row r="6">
          <cell r="N6" t="str">
            <v>1101210010</v>
          </cell>
        </row>
        <row r="7">
          <cell r="N7" t="str">
            <v>1101210018</v>
          </cell>
        </row>
        <row r="8">
          <cell r="N8" t="str">
            <v>1101210019</v>
          </cell>
        </row>
        <row r="9">
          <cell r="N9" t="str">
            <v>1101210020</v>
          </cell>
        </row>
        <row r="10">
          <cell r="N10" t="str">
            <v>1101210050</v>
          </cell>
        </row>
        <row r="11">
          <cell r="N11" t="str">
            <v>1101210051</v>
          </cell>
        </row>
        <row r="12">
          <cell r="N12" t="str">
            <v>1101220010</v>
          </cell>
        </row>
        <row r="13">
          <cell r="N13" t="str">
            <v>1101220011</v>
          </cell>
        </row>
        <row r="14">
          <cell r="N14" t="str">
            <v>1101220019</v>
          </cell>
        </row>
        <row r="15">
          <cell r="N15" t="str">
            <v>1101220020</v>
          </cell>
        </row>
        <row r="16">
          <cell r="N16" t="str">
            <v>1101220030</v>
          </cell>
        </row>
        <row r="17">
          <cell r="N17" t="str">
            <v>1101220031</v>
          </cell>
        </row>
        <row r="18">
          <cell r="N18" t="str">
            <v>1101220040</v>
          </cell>
        </row>
        <row r="19">
          <cell r="N19" t="str">
            <v>1101220050</v>
          </cell>
        </row>
        <row r="20">
          <cell r="N20" t="str">
            <v>1101220060</v>
          </cell>
        </row>
        <row r="21">
          <cell r="N21" t="str">
            <v>1101220070</v>
          </cell>
        </row>
        <row r="22">
          <cell r="N22" t="str">
            <v>1101220080</v>
          </cell>
        </row>
        <row r="23">
          <cell r="N23" t="str">
            <v>1101220090</v>
          </cell>
        </row>
        <row r="24">
          <cell r="N24" t="str">
            <v>1101220100</v>
          </cell>
        </row>
        <row r="25">
          <cell r="N25" t="str">
            <v>1101220110</v>
          </cell>
        </row>
        <row r="26">
          <cell r="N26" t="str">
            <v>1101220120</v>
          </cell>
        </row>
        <row r="27">
          <cell r="N27" t="str">
            <v>1101220130</v>
          </cell>
        </row>
        <row r="28">
          <cell r="N28" t="str">
            <v>1101220140</v>
          </cell>
        </row>
        <row r="29">
          <cell r="N29" t="str">
            <v>1101220150</v>
          </cell>
        </row>
        <row r="30">
          <cell r="N30" t="str">
            <v>1101220160</v>
          </cell>
        </row>
        <row r="31">
          <cell r="N31" t="str">
            <v>1101220170</v>
          </cell>
        </row>
        <row r="32">
          <cell r="N32" t="str">
            <v>1101220180</v>
          </cell>
        </row>
        <row r="33">
          <cell r="N33" t="str">
            <v>1101220190</v>
          </cell>
        </row>
        <row r="34">
          <cell r="N34" t="str">
            <v>1101220200</v>
          </cell>
        </row>
        <row r="35">
          <cell r="N35" t="str">
            <v>1101220210</v>
          </cell>
        </row>
        <row r="36">
          <cell r="N36" t="str">
            <v>1101220220</v>
          </cell>
        </row>
        <row r="37">
          <cell r="N37" t="str">
            <v>1101220230</v>
          </cell>
        </row>
        <row r="38">
          <cell r="N38" t="str">
            <v>1101220240</v>
          </cell>
        </row>
        <row r="39">
          <cell r="N39" t="str">
            <v>1101220350</v>
          </cell>
        </row>
        <row r="40">
          <cell r="N40" t="str">
            <v>1101220360</v>
          </cell>
        </row>
        <row r="41">
          <cell r="N41" t="str">
            <v>1101220370</v>
          </cell>
        </row>
        <row r="42">
          <cell r="N42" t="str">
            <v>1101220371</v>
          </cell>
        </row>
        <row r="43">
          <cell r="N43" t="str">
            <v>1101220372</v>
          </cell>
        </row>
        <row r="44">
          <cell r="N44" t="str">
            <v>1101220373</v>
          </cell>
        </row>
        <row r="45">
          <cell r="N45" t="str">
            <v>1101220374</v>
          </cell>
        </row>
        <row r="46">
          <cell r="N46" t="str">
            <v>1101220383</v>
          </cell>
        </row>
        <row r="47">
          <cell r="N47" t="str">
            <v>1101220384</v>
          </cell>
        </row>
        <row r="48">
          <cell r="N48" t="str">
            <v>1101220385</v>
          </cell>
        </row>
        <row r="49">
          <cell r="N49" t="str">
            <v>1101220386</v>
          </cell>
        </row>
        <row r="50">
          <cell r="N50" t="str">
            <v>1101220387</v>
          </cell>
        </row>
        <row r="51">
          <cell r="N51" t="str">
            <v>1101220388</v>
          </cell>
        </row>
        <row r="52">
          <cell r="N52" t="str">
            <v>1101220389</v>
          </cell>
        </row>
        <row r="53">
          <cell r="N53" t="str">
            <v>1101220420</v>
          </cell>
        </row>
        <row r="54">
          <cell r="N54" t="str">
            <v>1101220871</v>
          </cell>
        </row>
        <row r="55">
          <cell r="N55" t="str">
            <v>1101220872</v>
          </cell>
        </row>
        <row r="56">
          <cell r="N56" t="str">
            <v>1101220873</v>
          </cell>
        </row>
        <row r="57">
          <cell r="N57" t="str">
            <v>1101220880</v>
          </cell>
        </row>
        <row r="58">
          <cell r="N58" t="str">
            <v>1101220910</v>
          </cell>
        </row>
        <row r="59">
          <cell r="N59" t="str">
            <v>1101220920</v>
          </cell>
        </row>
        <row r="60">
          <cell r="N60" t="str">
            <v>1101220960</v>
          </cell>
        </row>
        <row r="61">
          <cell r="N61" t="str">
            <v>1101220961</v>
          </cell>
        </row>
        <row r="62">
          <cell r="N62" t="str">
            <v>1101220962</v>
          </cell>
        </row>
        <row r="63">
          <cell r="N63" t="str">
            <v>1101220963</v>
          </cell>
        </row>
        <row r="64">
          <cell r="N64" t="str">
            <v>1101220970</v>
          </cell>
        </row>
        <row r="65">
          <cell r="N65" t="str">
            <v>1101220971</v>
          </cell>
        </row>
        <row r="66">
          <cell r="N66" t="str">
            <v>1101220972</v>
          </cell>
        </row>
        <row r="67">
          <cell r="N67" t="str">
            <v>1101220980</v>
          </cell>
        </row>
        <row r="68">
          <cell r="N68" t="str">
            <v>1101220981</v>
          </cell>
        </row>
        <row r="69">
          <cell r="N69" t="str">
            <v>1101220982</v>
          </cell>
        </row>
        <row r="70">
          <cell r="N70" t="str">
            <v>1101221010</v>
          </cell>
        </row>
        <row r="71">
          <cell r="N71" t="str">
            <v>1101221011</v>
          </cell>
        </row>
        <row r="72">
          <cell r="N72" t="str">
            <v>1101221020</v>
          </cell>
        </row>
        <row r="73">
          <cell r="N73" t="str">
            <v>1101221021</v>
          </cell>
        </row>
        <row r="74">
          <cell r="N74" t="str">
            <v>1101221022</v>
          </cell>
        </row>
        <row r="75">
          <cell r="N75" t="str">
            <v>1101221030</v>
          </cell>
        </row>
        <row r="76">
          <cell r="N76" t="str">
            <v>1101221190</v>
          </cell>
        </row>
        <row r="77">
          <cell r="N77" t="str">
            <v>1101221273</v>
          </cell>
        </row>
        <row r="78">
          <cell r="N78" t="str">
            <v>1101221274</v>
          </cell>
        </row>
        <row r="79">
          <cell r="N79" t="str">
            <v>1101310000</v>
          </cell>
        </row>
        <row r="80">
          <cell r="N80" t="str">
            <v>1101320000</v>
          </cell>
        </row>
        <row r="81">
          <cell r="N81" t="str">
            <v>1101810000</v>
          </cell>
        </row>
        <row r="82">
          <cell r="N82" t="str">
            <v>1101820000</v>
          </cell>
        </row>
        <row r="83">
          <cell r="N83" t="str">
            <v>1101900000</v>
          </cell>
        </row>
        <row r="84">
          <cell r="N84" t="str">
            <v>1105010100</v>
          </cell>
        </row>
        <row r="85">
          <cell r="N85" t="str">
            <v>1105010101</v>
          </cell>
        </row>
        <row r="86">
          <cell r="N86" t="str">
            <v>1105010200</v>
          </cell>
        </row>
        <row r="87">
          <cell r="N87" t="str">
            <v>1105020100</v>
          </cell>
        </row>
        <row r="88">
          <cell r="N88" t="str">
            <v>1105030100</v>
          </cell>
        </row>
        <row r="89">
          <cell r="N89" t="str">
            <v>1105030300</v>
          </cell>
        </row>
        <row r="90">
          <cell r="N90" t="str">
            <v>1105030400</v>
          </cell>
        </row>
        <row r="91">
          <cell r="N91" t="str">
            <v>1105030600</v>
          </cell>
        </row>
        <row r="92">
          <cell r="N92" t="str">
            <v>1105030601</v>
          </cell>
        </row>
        <row r="93">
          <cell r="N93" t="str">
            <v>1105030700</v>
          </cell>
        </row>
        <row r="94">
          <cell r="N94" t="str">
            <v>1106010000</v>
          </cell>
        </row>
        <row r="95">
          <cell r="N95" t="str">
            <v>1107020000</v>
          </cell>
        </row>
        <row r="96">
          <cell r="N96" t="str">
            <v>1107030000</v>
          </cell>
        </row>
        <row r="97">
          <cell r="N97" t="str">
            <v>1107040000</v>
          </cell>
        </row>
        <row r="98">
          <cell r="N98" t="str">
            <v>1107050100</v>
          </cell>
        </row>
        <row r="99">
          <cell r="N99" t="str">
            <v>1107050200</v>
          </cell>
        </row>
        <row r="100">
          <cell r="N100" t="str">
            <v>1107060200</v>
          </cell>
        </row>
        <row r="101">
          <cell r="N101" t="str">
            <v>1111010000</v>
          </cell>
        </row>
        <row r="102">
          <cell r="N102" t="str">
            <v>1111020000</v>
          </cell>
        </row>
        <row r="103">
          <cell r="N103" t="str">
            <v>1111030100</v>
          </cell>
        </row>
        <row r="104">
          <cell r="N104" t="str">
            <v>1111030200</v>
          </cell>
        </row>
        <row r="105">
          <cell r="N105" t="str">
            <v>1111040000</v>
          </cell>
        </row>
        <row r="106">
          <cell r="N106" t="str">
            <v>1111050000</v>
          </cell>
        </row>
        <row r="107">
          <cell r="N107" t="str">
            <v>1111060000</v>
          </cell>
        </row>
        <row r="108">
          <cell r="N108" t="str">
            <v>1111080000</v>
          </cell>
        </row>
        <row r="109">
          <cell r="N109" t="str">
            <v>1111100000</v>
          </cell>
        </row>
        <row r="110">
          <cell r="N110" t="str">
            <v>1111110000</v>
          </cell>
        </row>
        <row r="111">
          <cell r="N111" t="str">
            <v>1111120000</v>
          </cell>
        </row>
        <row r="112">
          <cell r="N112" t="str">
            <v>1116010300</v>
          </cell>
        </row>
        <row r="113">
          <cell r="N113" t="str">
            <v>1116010400</v>
          </cell>
        </row>
        <row r="114">
          <cell r="N114" t="str">
            <v>1116010500</v>
          </cell>
        </row>
        <row r="115">
          <cell r="N115" t="str">
            <v>1116020100</v>
          </cell>
        </row>
        <row r="116">
          <cell r="N116" t="str">
            <v>1116020200</v>
          </cell>
        </row>
        <row r="117">
          <cell r="N117" t="str">
            <v>1116020400</v>
          </cell>
        </row>
        <row r="118">
          <cell r="N118" t="str">
            <v>1120010000</v>
          </cell>
        </row>
        <row r="119">
          <cell r="N119" t="str">
            <v>1120010100</v>
          </cell>
        </row>
        <row r="120">
          <cell r="N120" t="str">
            <v>1120019900</v>
          </cell>
        </row>
        <row r="121">
          <cell r="N121" t="str">
            <v>1120020000</v>
          </cell>
        </row>
        <row r="122">
          <cell r="N122" t="str">
            <v>1121010100</v>
          </cell>
        </row>
        <row r="123">
          <cell r="N123" t="str">
            <v>1121019900</v>
          </cell>
        </row>
        <row r="124">
          <cell r="N124" t="str">
            <v>1121020500</v>
          </cell>
        </row>
        <row r="125">
          <cell r="N125" t="str">
            <v>1121030300</v>
          </cell>
        </row>
        <row r="126">
          <cell r="N126" t="str">
            <v>1121180300</v>
          </cell>
        </row>
        <row r="127">
          <cell r="N127" t="str">
            <v>1121190500</v>
          </cell>
        </row>
        <row r="128">
          <cell r="N128" t="str">
            <v>1121190600</v>
          </cell>
        </row>
        <row r="129">
          <cell r="N129" t="str">
            <v>1121219900</v>
          </cell>
        </row>
        <row r="130">
          <cell r="N130" t="str">
            <v>1121220100</v>
          </cell>
        </row>
        <row r="131">
          <cell r="N131" t="str">
            <v>1121229900</v>
          </cell>
        </row>
        <row r="132">
          <cell r="N132" t="str">
            <v>1205050000</v>
          </cell>
        </row>
        <row r="133">
          <cell r="N133" t="str">
            <v>1205060000</v>
          </cell>
        </row>
        <row r="134">
          <cell r="N134" t="str">
            <v>1207010100</v>
          </cell>
        </row>
        <row r="135">
          <cell r="N135" t="str">
            <v>1207020000</v>
          </cell>
        </row>
        <row r="136">
          <cell r="N136" t="str">
            <v>1207030000</v>
          </cell>
        </row>
        <row r="137">
          <cell r="N137" t="str">
            <v>1209010100</v>
          </cell>
        </row>
        <row r="138">
          <cell r="N138" t="str">
            <v>1209010200</v>
          </cell>
        </row>
        <row r="139">
          <cell r="N139" t="str">
            <v>1209020100</v>
          </cell>
        </row>
        <row r="140">
          <cell r="N140" t="str">
            <v>1211010000</v>
          </cell>
        </row>
        <row r="141">
          <cell r="N141" t="str">
            <v>1211020000</v>
          </cell>
        </row>
        <row r="142">
          <cell r="N142" t="str">
            <v>1211040000</v>
          </cell>
        </row>
        <row r="143">
          <cell r="N143" t="str">
            <v>1221000100</v>
          </cell>
        </row>
        <row r="144">
          <cell r="N144" t="str">
            <v>1221000200</v>
          </cell>
        </row>
        <row r="145">
          <cell r="N145" t="str">
            <v>1221000600</v>
          </cell>
        </row>
        <row r="146">
          <cell r="N146" t="str">
            <v>1221000900</v>
          </cell>
        </row>
        <row r="147">
          <cell r="N147" t="str">
            <v>1221800200</v>
          </cell>
        </row>
        <row r="148">
          <cell r="N148" t="str">
            <v>1221800600</v>
          </cell>
        </row>
        <row r="149">
          <cell r="N149" t="str">
            <v>1221800900</v>
          </cell>
        </row>
        <row r="150">
          <cell r="N150" t="str">
            <v>1231000100</v>
          </cell>
        </row>
        <row r="151">
          <cell r="N151" t="str">
            <v>1231000200</v>
          </cell>
        </row>
        <row r="152">
          <cell r="N152" t="str">
            <v>1231000300</v>
          </cell>
        </row>
        <row r="153">
          <cell r="N153" t="str">
            <v>1231000400</v>
          </cell>
        </row>
        <row r="154">
          <cell r="N154" t="str">
            <v>1231000500</v>
          </cell>
        </row>
        <row r="155">
          <cell r="N155" t="str">
            <v>1231000601</v>
          </cell>
        </row>
        <row r="156">
          <cell r="N156" t="str">
            <v>1231000602</v>
          </cell>
        </row>
        <row r="157">
          <cell r="N157" t="str">
            <v>1231000701</v>
          </cell>
        </row>
        <row r="158">
          <cell r="N158" t="str">
            <v>1231000702</v>
          </cell>
        </row>
        <row r="159">
          <cell r="N159" t="str">
            <v>1231000801</v>
          </cell>
        </row>
        <row r="160">
          <cell r="N160" t="str">
            <v>1231000802</v>
          </cell>
        </row>
        <row r="161">
          <cell r="N161" t="str">
            <v>1231000901</v>
          </cell>
        </row>
        <row r="162">
          <cell r="N162" t="str">
            <v>1231000902</v>
          </cell>
        </row>
        <row r="163">
          <cell r="N163" t="str">
            <v>1231500100</v>
          </cell>
        </row>
        <row r="164">
          <cell r="N164" t="str">
            <v>1231500200</v>
          </cell>
        </row>
        <row r="165">
          <cell r="N165" t="str">
            <v>1231500300</v>
          </cell>
        </row>
        <row r="166">
          <cell r="N166" t="str">
            <v>1231500400</v>
          </cell>
        </row>
        <row r="167">
          <cell r="N167" t="str">
            <v>1231500500</v>
          </cell>
        </row>
        <row r="168">
          <cell r="N168" t="str">
            <v>1231500600</v>
          </cell>
        </row>
        <row r="169">
          <cell r="N169" t="str">
            <v>1231500700</v>
          </cell>
        </row>
        <row r="170">
          <cell r="N170" t="str">
            <v>1231500800</v>
          </cell>
        </row>
        <row r="171">
          <cell r="N171" t="str">
            <v>1231500900</v>
          </cell>
        </row>
        <row r="172">
          <cell r="N172" t="str">
            <v>1231800200</v>
          </cell>
        </row>
        <row r="173">
          <cell r="N173" t="str">
            <v>1231800300</v>
          </cell>
        </row>
        <row r="174">
          <cell r="N174" t="str">
            <v>1231800400</v>
          </cell>
        </row>
        <row r="175">
          <cell r="N175" t="str">
            <v>1231800500</v>
          </cell>
        </row>
        <row r="176">
          <cell r="N176" t="str">
            <v>1231800601</v>
          </cell>
        </row>
        <row r="177">
          <cell r="N177" t="str">
            <v>1231800602</v>
          </cell>
        </row>
        <row r="178">
          <cell r="N178" t="str">
            <v>1231800701</v>
          </cell>
        </row>
        <row r="179">
          <cell r="N179" t="str">
            <v>1231800702</v>
          </cell>
        </row>
        <row r="180">
          <cell r="N180" t="str">
            <v>1231800801</v>
          </cell>
        </row>
        <row r="181">
          <cell r="N181" t="str">
            <v>1231800802</v>
          </cell>
        </row>
        <row r="182">
          <cell r="N182" t="str">
            <v>1231800901</v>
          </cell>
        </row>
        <row r="183">
          <cell r="N183" t="str">
            <v>1231800902</v>
          </cell>
        </row>
        <row r="184">
          <cell r="N184" t="str">
            <v>1231900702</v>
          </cell>
        </row>
        <row r="185">
          <cell r="N185" t="str">
            <v>1231900802</v>
          </cell>
        </row>
        <row r="186">
          <cell r="N186" t="str">
            <v>1241040101</v>
          </cell>
        </row>
        <row r="187">
          <cell r="N187" t="str">
            <v>1241040102</v>
          </cell>
        </row>
        <row r="188">
          <cell r="N188" t="str">
            <v>1241049801</v>
          </cell>
        </row>
        <row r="189">
          <cell r="N189" t="str">
            <v>1241049802</v>
          </cell>
        </row>
        <row r="190">
          <cell r="N190" t="str">
            <v>1241060101</v>
          </cell>
        </row>
        <row r="191">
          <cell r="N191" t="str">
            <v>1241069801</v>
          </cell>
        </row>
        <row r="192">
          <cell r="N192" t="str">
            <v>1241070100</v>
          </cell>
        </row>
        <row r="193">
          <cell r="N193" t="str">
            <v>1241079800</v>
          </cell>
        </row>
        <row r="194">
          <cell r="N194" t="str">
            <v>1241090101</v>
          </cell>
        </row>
        <row r="195">
          <cell r="N195" t="str">
            <v>1241090102</v>
          </cell>
        </row>
        <row r="196">
          <cell r="N196" t="str">
            <v>1241099801</v>
          </cell>
        </row>
        <row r="197">
          <cell r="N197" t="str">
            <v>1241099802</v>
          </cell>
        </row>
        <row r="198">
          <cell r="N198" t="str">
            <v>1241100100</v>
          </cell>
        </row>
        <row r="199">
          <cell r="N199" t="str">
            <v>1241109800</v>
          </cell>
        </row>
        <row r="200">
          <cell r="N200" t="str">
            <v>1241990100</v>
          </cell>
        </row>
        <row r="201">
          <cell r="N201" t="str">
            <v>1241999800</v>
          </cell>
        </row>
        <row r="202">
          <cell r="N202" t="str">
            <v>1241999999</v>
          </cell>
        </row>
        <row r="203">
          <cell r="N203" t="str">
            <v>1251010000</v>
          </cell>
        </row>
        <row r="204">
          <cell r="N204" t="str">
            <v>1299020200</v>
          </cell>
        </row>
        <row r="205">
          <cell r="N205" t="str">
            <v>1299020400</v>
          </cell>
        </row>
        <row r="206">
          <cell r="N206" t="str">
            <v>1299020800</v>
          </cell>
        </row>
        <row r="207">
          <cell r="N207" t="str">
            <v>1299021200</v>
          </cell>
        </row>
        <row r="208">
          <cell r="N208" t="str">
            <v>1299030100</v>
          </cell>
        </row>
        <row r="209">
          <cell r="N209" t="str">
            <v>1299030200</v>
          </cell>
        </row>
        <row r="210">
          <cell r="N210" t="str">
            <v>1299030300</v>
          </cell>
        </row>
        <row r="211">
          <cell r="N211" t="str">
            <v>1299030400</v>
          </cell>
        </row>
        <row r="212">
          <cell r="N212" t="str">
            <v>1299030500</v>
          </cell>
        </row>
        <row r="213">
          <cell r="N213" t="str">
            <v>1299030600</v>
          </cell>
        </row>
        <row r="214">
          <cell r="N214" t="str">
            <v>1299030700</v>
          </cell>
        </row>
        <row r="215">
          <cell r="N215" t="str">
            <v>1299030800</v>
          </cell>
        </row>
        <row r="216">
          <cell r="N216" t="str">
            <v>1299030900</v>
          </cell>
        </row>
        <row r="217">
          <cell r="N217" t="str">
            <v>1299060100</v>
          </cell>
        </row>
        <row r="218">
          <cell r="N218" t="str">
            <v>1299060200</v>
          </cell>
        </row>
        <row r="219">
          <cell r="N219" t="str">
            <v>1299060300</v>
          </cell>
        </row>
        <row r="220">
          <cell r="N220" t="str">
            <v>1299060400</v>
          </cell>
        </row>
        <row r="221">
          <cell r="N221" t="str">
            <v>1299060500</v>
          </cell>
        </row>
        <row r="222">
          <cell r="N222" t="str">
            <v>1299060600</v>
          </cell>
        </row>
        <row r="223">
          <cell r="N223" t="str">
            <v>1299060800</v>
          </cell>
        </row>
        <row r="224">
          <cell r="N224" t="str">
            <v>1299800300</v>
          </cell>
        </row>
        <row r="225">
          <cell r="N225" t="str">
            <v>1299800400</v>
          </cell>
        </row>
        <row r="226">
          <cell r="N226" t="str">
            <v>1299800500</v>
          </cell>
        </row>
        <row r="227">
          <cell r="N227" t="str">
            <v>1299800600</v>
          </cell>
        </row>
        <row r="228">
          <cell r="N228" t="str">
            <v>1299800700</v>
          </cell>
        </row>
        <row r="229">
          <cell r="N229" t="str">
            <v>1299800800</v>
          </cell>
        </row>
        <row r="230">
          <cell r="N230" t="str">
            <v>1299800900</v>
          </cell>
        </row>
        <row r="231">
          <cell r="N231" t="str">
            <v>1299900400</v>
          </cell>
        </row>
        <row r="232">
          <cell r="N232" t="str">
            <v>2101010100</v>
          </cell>
        </row>
        <row r="233">
          <cell r="N233" t="str">
            <v>2101010101</v>
          </cell>
        </row>
        <row r="234">
          <cell r="N234" t="str">
            <v>2101020100</v>
          </cell>
        </row>
        <row r="235">
          <cell r="N235" t="str">
            <v>2101020101</v>
          </cell>
        </row>
        <row r="236">
          <cell r="N236" t="str">
            <v>2103070100</v>
          </cell>
        </row>
        <row r="237">
          <cell r="N237" t="str">
            <v>2103070200</v>
          </cell>
        </row>
        <row r="238">
          <cell r="N238" t="str">
            <v>2103070400</v>
          </cell>
        </row>
        <row r="239">
          <cell r="N239" t="str">
            <v>2103070500</v>
          </cell>
        </row>
        <row r="240">
          <cell r="N240" t="str">
            <v>2103079900</v>
          </cell>
        </row>
        <row r="241">
          <cell r="N241" t="str">
            <v>2103080100</v>
          </cell>
        </row>
        <row r="242">
          <cell r="N242" t="str">
            <v>2103080200</v>
          </cell>
        </row>
        <row r="243">
          <cell r="N243" t="str">
            <v>2103080400</v>
          </cell>
        </row>
        <row r="244">
          <cell r="N244" t="str">
            <v>2103080500</v>
          </cell>
        </row>
        <row r="245">
          <cell r="N245" t="str">
            <v>2103080600</v>
          </cell>
        </row>
        <row r="246">
          <cell r="N246" t="str">
            <v>2103080700</v>
          </cell>
        </row>
        <row r="247">
          <cell r="N247" t="str">
            <v>2103081000</v>
          </cell>
        </row>
        <row r="248">
          <cell r="N248" t="str">
            <v>2103081200</v>
          </cell>
        </row>
        <row r="249">
          <cell r="N249" t="str">
            <v>2103090100</v>
          </cell>
        </row>
        <row r="250">
          <cell r="N250" t="str">
            <v>2103090300</v>
          </cell>
        </row>
        <row r="251">
          <cell r="N251" t="str">
            <v>2103090400</v>
          </cell>
        </row>
        <row r="252">
          <cell r="N252" t="str">
            <v>2103090500</v>
          </cell>
        </row>
        <row r="253">
          <cell r="N253" t="str">
            <v>2103090600</v>
          </cell>
        </row>
        <row r="254">
          <cell r="N254" t="str">
            <v>2103090700</v>
          </cell>
        </row>
        <row r="255">
          <cell r="N255" t="str">
            <v>2103090800</v>
          </cell>
        </row>
        <row r="256">
          <cell r="N256" t="str">
            <v>2103099900</v>
          </cell>
        </row>
        <row r="257">
          <cell r="N257" t="str">
            <v>2103110100</v>
          </cell>
        </row>
        <row r="258">
          <cell r="N258" t="str">
            <v>2103110200</v>
          </cell>
        </row>
        <row r="259">
          <cell r="N259" t="str">
            <v>2103120100</v>
          </cell>
        </row>
        <row r="260">
          <cell r="N260" t="str">
            <v>2103160100</v>
          </cell>
        </row>
        <row r="261">
          <cell r="N261" t="str">
            <v>2103200100</v>
          </cell>
        </row>
        <row r="262">
          <cell r="N262" t="str">
            <v>2103220200</v>
          </cell>
        </row>
        <row r="263">
          <cell r="N263" t="str">
            <v>2103230100</v>
          </cell>
        </row>
        <row r="264">
          <cell r="N264" t="str">
            <v>2103240100</v>
          </cell>
        </row>
        <row r="265">
          <cell r="N265" t="str">
            <v>2103240500</v>
          </cell>
        </row>
        <row r="266">
          <cell r="N266" t="str">
            <v>2103240700</v>
          </cell>
        </row>
        <row r="267">
          <cell r="N267" t="str">
            <v>2103240900</v>
          </cell>
        </row>
        <row r="268">
          <cell r="N268" t="str">
            <v>2103249900</v>
          </cell>
        </row>
        <row r="269">
          <cell r="N269" t="str">
            <v>2103250100</v>
          </cell>
        </row>
        <row r="270">
          <cell r="N270" t="str">
            <v>2103250200</v>
          </cell>
        </row>
        <row r="271">
          <cell r="N271" t="str">
            <v>2103250300</v>
          </cell>
        </row>
        <row r="272">
          <cell r="N272" t="str">
            <v>2103250400</v>
          </cell>
        </row>
        <row r="273">
          <cell r="N273" t="str">
            <v>2103250500</v>
          </cell>
        </row>
        <row r="274">
          <cell r="N274" t="str">
            <v>2103250600</v>
          </cell>
        </row>
        <row r="275">
          <cell r="N275" t="str">
            <v>2103250700</v>
          </cell>
        </row>
        <row r="276">
          <cell r="N276" t="str">
            <v>2103250800</v>
          </cell>
        </row>
        <row r="277">
          <cell r="N277" t="str">
            <v>2103251000</v>
          </cell>
        </row>
        <row r="278">
          <cell r="N278" t="str">
            <v>2103251700</v>
          </cell>
        </row>
        <row r="279">
          <cell r="N279" t="str">
            <v>2103259900</v>
          </cell>
        </row>
        <row r="280">
          <cell r="N280" t="str">
            <v>2103260100</v>
          </cell>
        </row>
        <row r="281">
          <cell r="N281" t="str">
            <v>2103260300</v>
          </cell>
        </row>
        <row r="282">
          <cell r="N282" t="str">
            <v>2103260700</v>
          </cell>
        </row>
        <row r="283">
          <cell r="N283" t="str">
            <v>2103269900</v>
          </cell>
        </row>
        <row r="284">
          <cell r="N284" t="str">
            <v>2103270100</v>
          </cell>
        </row>
        <row r="285">
          <cell r="N285" t="str">
            <v>2103270400</v>
          </cell>
        </row>
        <row r="286">
          <cell r="N286" t="str">
            <v>2103279900</v>
          </cell>
        </row>
        <row r="287">
          <cell r="N287" t="str">
            <v>2103280300</v>
          </cell>
        </row>
        <row r="288">
          <cell r="N288" t="str">
            <v>2103289900</v>
          </cell>
        </row>
        <row r="289">
          <cell r="N289" t="str">
            <v>2103300000</v>
          </cell>
        </row>
        <row r="290">
          <cell r="N290" t="str">
            <v>2111010100</v>
          </cell>
        </row>
        <row r="291">
          <cell r="N291" t="str">
            <v>2111010200</v>
          </cell>
        </row>
        <row r="292">
          <cell r="N292" t="str">
            <v>2111010300</v>
          </cell>
        </row>
        <row r="293">
          <cell r="N293" t="str">
            <v>2111010400</v>
          </cell>
        </row>
        <row r="294">
          <cell r="N294" t="str">
            <v>2111010500</v>
          </cell>
        </row>
        <row r="295">
          <cell r="N295" t="str">
            <v>2111010600</v>
          </cell>
        </row>
        <row r="296">
          <cell r="N296" t="str">
            <v>2111010700</v>
          </cell>
        </row>
        <row r="297">
          <cell r="N297" t="str">
            <v>2111010900</v>
          </cell>
        </row>
        <row r="298">
          <cell r="N298" t="str">
            <v>2111020100</v>
          </cell>
        </row>
        <row r="299">
          <cell r="N299" t="str">
            <v>2111020300</v>
          </cell>
        </row>
        <row r="300">
          <cell r="N300" t="str">
            <v>2111020500</v>
          </cell>
        </row>
        <row r="301">
          <cell r="N301" t="str">
            <v>2115010000</v>
          </cell>
        </row>
        <row r="302">
          <cell r="N302" t="str">
            <v>2115020300</v>
          </cell>
        </row>
        <row r="303">
          <cell r="N303" t="str">
            <v>2121020000</v>
          </cell>
        </row>
        <row r="304">
          <cell r="N304" t="str">
            <v>2121060000</v>
          </cell>
        </row>
        <row r="305">
          <cell r="N305" t="str">
            <v>2125010100</v>
          </cell>
        </row>
        <row r="306">
          <cell r="N306" t="str">
            <v>2125010101</v>
          </cell>
        </row>
        <row r="307">
          <cell r="N307" t="str">
            <v>2125010200</v>
          </cell>
        </row>
        <row r="308">
          <cell r="N308" t="str">
            <v>2125010201</v>
          </cell>
        </row>
        <row r="309">
          <cell r="N309" t="str">
            <v>2125020100</v>
          </cell>
        </row>
        <row r="310">
          <cell r="N310" t="str">
            <v>2125020101</v>
          </cell>
        </row>
        <row r="311">
          <cell r="N311" t="str">
            <v>2125020200</v>
          </cell>
        </row>
        <row r="312">
          <cell r="N312" t="str">
            <v>2125020201</v>
          </cell>
        </row>
        <row r="313">
          <cell r="N313" t="str">
            <v>2125030000</v>
          </cell>
        </row>
        <row r="314">
          <cell r="N314" t="str">
            <v>2125040000</v>
          </cell>
        </row>
        <row r="315">
          <cell r="N315" t="str">
            <v>2125040100</v>
          </cell>
        </row>
        <row r="316">
          <cell r="N316" t="str">
            <v>2125040200</v>
          </cell>
        </row>
        <row r="317">
          <cell r="N317" t="str">
            <v>2131010000</v>
          </cell>
        </row>
        <row r="318">
          <cell r="N318" t="str">
            <v>2131020300</v>
          </cell>
        </row>
        <row r="319">
          <cell r="N319" t="str">
            <v>2131040100</v>
          </cell>
        </row>
        <row r="320">
          <cell r="N320" t="str">
            <v>2131060100</v>
          </cell>
        </row>
        <row r="321">
          <cell r="N321" t="str">
            <v>2131060200</v>
          </cell>
        </row>
        <row r="322">
          <cell r="N322" t="str">
            <v>2131060300</v>
          </cell>
        </row>
        <row r="323">
          <cell r="N323" t="str">
            <v>2131060400</v>
          </cell>
        </row>
        <row r="324">
          <cell r="N324" t="str">
            <v>2131070000</v>
          </cell>
        </row>
        <row r="325">
          <cell r="N325" t="str">
            <v>2199020000</v>
          </cell>
        </row>
        <row r="326">
          <cell r="N326" t="str">
            <v>2199030000</v>
          </cell>
        </row>
        <row r="327">
          <cell r="N327" t="str">
            <v>2215010000</v>
          </cell>
        </row>
        <row r="328">
          <cell r="N328" t="str">
            <v>2215020100</v>
          </cell>
        </row>
        <row r="329">
          <cell r="N329" t="str">
            <v>2215020200</v>
          </cell>
        </row>
        <row r="330">
          <cell r="N330" t="str">
            <v>2215020300</v>
          </cell>
        </row>
        <row r="331">
          <cell r="N331" t="str">
            <v>2215030000</v>
          </cell>
        </row>
        <row r="332">
          <cell r="N332" t="str">
            <v>2227030000</v>
          </cell>
        </row>
        <row r="333">
          <cell r="N333" t="str">
            <v>2241060000</v>
          </cell>
        </row>
        <row r="334">
          <cell r="N334" t="str">
            <v>2251010000</v>
          </cell>
        </row>
        <row r="335">
          <cell r="N335" t="str">
            <v>2251020000</v>
          </cell>
        </row>
        <row r="336">
          <cell r="N336" t="str">
            <v>2251040000</v>
          </cell>
        </row>
        <row r="337">
          <cell r="N337" t="str">
            <v>2255010000</v>
          </cell>
        </row>
        <row r="338">
          <cell r="N338" t="str">
            <v>2271010000</v>
          </cell>
        </row>
        <row r="339">
          <cell r="N339" t="str">
            <v>2299010000</v>
          </cell>
        </row>
        <row r="340">
          <cell r="N340" t="str">
            <v>3101000000</v>
          </cell>
        </row>
        <row r="341">
          <cell r="N341" t="str">
            <v>3299990000</v>
          </cell>
        </row>
        <row r="342">
          <cell r="N342" t="str">
            <v>3403000000</v>
          </cell>
        </row>
        <row r="343">
          <cell r="N343" t="str">
            <v>3600000000</v>
          </cell>
        </row>
        <row r="344">
          <cell r="N344" t="str">
            <v>3700000000</v>
          </cell>
        </row>
        <row r="345">
          <cell r="N345" t="str">
            <v>3700000001</v>
          </cell>
        </row>
        <row r="346">
          <cell r="N346" t="str">
            <v>3801020000</v>
          </cell>
        </row>
        <row r="347">
          <cell r="N347" t="str">
            <v>3802000000</v>
          </cell>
        </row>
        <row r="348">
          <cell r="N348" t="str">
            <v>3900000000</v>
          </cell>
        </row>
        <row r="349">
          <cell r="N349" t="str">
            <v>4101010000</v>
          </cell>
        </row>
        <row r="350">
          <cell r="N350" t="str">
            <v>4101020000</v>
          </cell>
        </row>
        <row r="351">
          <cell r="N351" t="str">
            <v>4101020001</v>
          </cell>
        </row>
        <row r="352">
          <cell r="N352" t="str">
            <v>4101030000</v>
          </cell>
        </row>
        <row r="353">
          <cell r="N353" t="str">
            <v>4101030001</v>
          </cell>
        </row>
        <row r="354">
          <cell r="N354" t="str">
            <v>4101050000</v>
          </cell>
        </row>
        <row r="355">
          <cell r="N355" t="str">
            <v>4101050001</v>
          </cell>
        </row>
        <row r="356">
          <cell r="N356" t="str">
            <v>4101060000</v>
          </cell>
        </row>
        <row r="357">
          <cell r="N357" t="str">
            <v>4101070000</v>
          </cell>
        </row>
        <row r="358">
          <cell r="N358" t="str">
            <v>4101070001</v>
          </cell>
        </row>
        <row r="359">
          <cell r="N359" t="str">
            <v>4102010000</v>
          </cell>
        </row>
        <row r="360">
          <cell r="N360" t="str">
            <v>4102010001</v>
          </cell>
        </row>
        <row r="361">
          <cell r="N361" t="str">
            <v>4102020000</v>
          </cell>
        </row>
        <row r="362">
          <cell r="N362" t="str">
            <v>4102020001</v>
          </cell>
        </row>
        <row r="363">
          <cell r="N363" t="str">
            <v>4103010000</v>
          </cell>
        </row>
        <row r="364">
          <cell r="N364" t="str">
            <v>4103010001</v>
          </cell>
        </row>
        <row r="365">
          <cell r="N365" t="str">
            <v>4103020000</v>
          </cell>
        </row>
        <row r="366">
          <cell r="N366" t="str">
            <v>4103020001</v>
          </cell>
        </row>
        <row r="367">
          <cell r="N367" t="str">
            <v>4103030000</v>
          </cell>
        </row>
        <row r="368">
          <cell r="N368" t="str">
            <v>4103030001</v>
          </cell>
        </row>
        <row r="369">
          <cell r="N369" t="str">
            <v>4103040000</v>
          </cell>
        </row>
        <row r="370">
          <cell r="N370" t="str">
            <v>4103060000</v>
          </cell>
        </row>
        <row r="371">
          <cell r="N371" t="str">
            <v>4103060001</v>
          </cell>
        </row>
        <row r="372">
          <cell r="N372" t="str">
            <v>4107020000</v>
          </cell>
        </row>
        <row r="373">
          <cell r="N373" t="str">
            <v>4107990000</v>
          </cell>
        </row>
        <row r="374">
          <cell r="N374" t="str">
            <v>4110020000</v>
          </cell>
        </row>
        <row r="375">
          <cell r="N375" t="str">
            <v>4110030000</v>
          </cell>
        </row>
        <row r="376">
          <cell r="N376" t="str">
            <v>4118010000</v>
          </cell>
        </row>
        <row r="377">
          <cell r="N377" t="str">
            <v>4118010001</v>
          </cell>
        </row>
        <row r="378">
          <cell r="N378" t="str">
            <v>4118020000</v>
          </cell>
        </row>
        <row r="379">
          <cell r="N379" t="str">
            <v>4118020001</v>
          </cell>
        </row>
        <row r="380">
          <cell r="N380" t="str">
            <v>4120010000</v>
          </cell>
        </row>
        <row r="381">
          <cell r="N381" t="str">
            <v>4120010001</v>
          </cell>
        </row>
        <row r="382">
          <cell r="N382" t="str">
            <v>4120030000</v>
          </cell>
        </row>
        <row r="383">
          <cell r="N383" t="str">
            <v>4120030001</v>
          </cell>
        </row>
        <row r="384">
          <cell r="N384" t="str">
            <v>4120050000</v>
          </cell>
        </row>
        <row r="385">
          <cell r="N385" t="str">
            <v>4122010000</v>
          </cell>
        </row>
        <row r="386">
          <cell r="N386" t="str">
            <v>4122020000</v>
          </cell>
        </row>
        <row r="387">
          <cell r="N387" t="str">
            <v>4122030000</v>
          </cell>
        </row>
        <row r="388">
          <cell r="N388" t="str">
            <v>4122030001</v>
          </cell>
        </row>
        <row r="389">
          <cell r="N389" t="str">
            <v>4122050000</v>
          </cell>
        </row>
        <row r="390">
          <cell r="N390" t="str">
            <v>4130010000</v>
          </cell>
        </row>
        <row r="391">
          <cell r="N391" t="str">
            <v>4130010001</v>
          </cell>
        </row>
        <row r="392">
          <cell r="N392" t="str">
            <v>4130020000</v>
          </cell>
        </row>
        <row r="393">
          <cell r="N393" t="str">
            <v>4130020001</v>
          </cell>
        </row>
        <row r="394">
          <cell r="N394" t="str">
            <v>4140010000</v>
          </cell>
        </row>
        <row r="395">
          <cell r="N395" t="str">
            <v>4140030000</v>
          </cell>
        </row>
        <row r="396">
          <cell r="N396" t="str">
            <v>4140050000</v>
          </cell>
        </row>
        <row r="397">
          <cell r="N397" t="str">
            <v>4140070000</v>
          </cell>
        </row>
        <row r="398">
          <cell r="N398" t="str">
            <v>4140110000</v>
          </cell>
        </row>
        <row r="399">
          <cell r="N399" t="str">
            <v>4140990000</v>
          </cell>
        </row>
        <row r="400">
          <cell r="N400" t="str">
            <v>4163070000</v>
          </cell>
        </row>
        <row r="401">
          <cell r="N401" t="str">
            <v>4199010000</v>
          </cell>
        </row>
        <row r="402">
          <cell r="N402" t="str">
            <v>4199010001</v>
          </cell>
        </row>
        <row r="403">
          <cell r="N403" t="str">
            <v>4199020000</v>
          </cell>
        </row>
        <row r="404">
          <cell r="N404" t="str">
            <v>4199020001</v>
          </cell>
        </row>
        <row r="405">
          <cell r="N405" t="str">
            <v>4199030000</v>
          </cell>
        </row>
        <row r="406">
          <cell r="N406" t="str">
            <v>4199030001</v>
          </cell>
        </row>
        <row r="407">
          <cell r="N407" t="str">
            <v>4199040000</v>
          </cell>
        </row>
        <row r="408">
          <cell r="N408" t="str">
            <v>4199040001</v>
          </cell>
        </row>
        <row r="409">
          <cell r="N409" t="str">
            <v>4199060000</v>
          </cell>
        </row>
        <row r="410">
          <cell r="N410" t="str">
            <v>4199990000</v>
          </cell>
        </row>
        <row r="411">
          <cell r="N411" t="str">
            <v>4199990001</v>
          </cell>
        </row>
        <row r="412">
          <cell r="N412" t="str">
            <v>4900410000</v>
          </cell>
        </row>
        <row r="413">
          <cell r="N413" t="str">
            <v>4900600000</v>
          </cell>
        </row>
        <row r="414">
          <cell r="N414" t="str">
            <v>4900610000</v>
          </cell>
        </row>
        <row r="415">
          <cell r="N415" t="str">
            <v>5101010000</v>
          </cell>
        </row>
        <row r="416">
          <cell r="N416" t="str">
            <v>5101020000</v>
          </cell>
        </row>
        <row r="417">
          <cell r="N417" t="str">
            <v>5101030000</v>
          </cell>
        </row>
        <row r="418">
          <cell r="N418" t="str">
            <v>5101040000</v>
          </cell>
        </row>
        <row r="419">
          <cell r="N419" t="str">
            <v>5101050000</v>
          </cell>
        </row>
        <row r="420">
          <cell r="N420" t="str">
            <v>5101090000</v>
          </cell>
        </row>
        <row r="421">
          <cell r="N421" t="str">
            <v>5102000000</v>
          </cell>
        </row>
        <row r="422">
          <cell r="N422" t="str">
            <v>5102020000</v>
          </cell>
        </row>
        <row r="423">
          <cell r="N423" t="str">
            <v>5105010100</v>
          </cell>
        </row>
        <row r="424">
          <cell r="N424" t="str">
            <v>5105010200</v>
          </cell>
        </row>
        <row r="425">
          <cell r="N425" t="str">
            <v>5105020000</v>
          </cell>
        </row>
        <row r="426">
          <cell r="N426" t="str">
            <v>5105030000</v>
          </cell>
        </row>
        <row r="427">
          <cell r="N427" t="str">
            <v>5105040000</v>
          </cell>
        </row>
        <row r="428">
          <cell r="N428" t="str">
            <v>5105050000</v>
          </cell>
        </row>
        <row r="429">
          <cell r="N429" t="str">
            <v>5105060000</v>
          </cell>
        </row>
        <row r="430">
          <cell r="N430" t="str">
            <v>5105070000</v>
          </cell>
        </row>
        <row r="431">
          <cell r="N431" t="str">
            <v>5105080000</v>
          </cell>
        </row>
        <row r="432">
          <cell r="N432" t="str">
            <v>5105090000</v>
          </cell>
        </row>
        <row r="433">
          <cell r="N433" t="str">
            <v>5105100000</v>
          </cell>
        </row>
        <row r="434">
          <cell r="N434" t="str">
            <v>5105110000</v>
          </cell>
        </row>
        <row r="435">
          <cell r="N435" t="str">
            <v>5105120000</v>
          </cell>
        </row>
        <row r="436">
          <cell r="N436" t="str">
            <v>5105990000</v>
          </cell>
        </row>
        <row r="437">
          <cell r="N437" t="str">
            <v>5110020000</v>
          </cell>
        </row>
        <row r="438">
          <cell r="N438" t="str">
            <v>5110030000</v>
          </cell>
        </row>
        <row r="439">
          <cell r="N439" t="str">
            <v>5110040000</v>
          </cell>
        </row>
        <row r="440">
          <cell r="N440" t="str">
            <v>5110050000</v>
          </cell>
        </row>
        <row r="441">
          <cell r="N441" t="str">
            <v>5110060000</v>
          </cell>
        </row>
        <row r="442">
          <cell r="N442" t="str">
            <v>5110070000</v>
          </cell>
        </row>
        <row r="443">
          <cell r="N443" t="str">
            <v>5110080000</v>
          </cell>
        </row>
        <row r="444">
          <cell r="N444" t="str">
            <v>5110090000</v>
          </cell>
        </row>
        <row r="445">
          <cell r="N445" t="str">
            <v>5110100000</v>
          </cell>
        </row>
        <row r="446">
          <cell r="N446" t="str">
            <v>5110900000</v>
          </cell>
        </row>
        <row r="447">
          <cell r="N447" t="str">
            <v>5110990000</v>
          </cell>
        </row>
        <row r="448">
          <cell r="N448" t="str">
            <v>5115020000</v>
          </cell>
        </row>
        <row r="449">
          <cell r="N449" t="str">
            <v>5115030000</v>
          </cell>
        </row>
        <row r="450">
          <cell r="N450" t="str">
            <v>5115040000</v>
          </cell>
        </row>
        <row r="451">
          <cell r="N451" t="str">
            <v>5115050000</v>
          </cell>
        </row>
        <row r="452">
          <cell r="N452" t="str">
            <v>5115060000</v>
          </cell>
        </row>
        <row r="453">
          <cell r="N453" t="str">
            <v>5115070000</v>
          </cell>
        </row>
        <row r="454">
          <cell r="N454" t="str">
            <v>5115080000</v>
          </cell>
        </row>
        <row r="455">
          <cell r="N455" t="str">
            <v>5115090000</v>
          </cell>
        </row>
        <row r="456">
          <cell r="N456" t="str">
            <v>5115100000</v>
          </cell>
        </row>
        <row r="457">
          <cell r="N457" t="str">
            <v>5115200000</v>
          </cell>
        </row>
        <row r="458">
          <cell r="N458" t="str">
            <v>5115330000</v>
          </cell>
        </row>
        <row r="459">
          <cell r="N459" t="str">
            <v>5115340000</v>
          </cell>
        </row>
        <row r="460">
          <cell r="N460" t="str">
            <v>5115400000</v>
          </cell>
        </row>
        <row r="461">
          <cell r="N461" t="str">
            <v>5115990000</v>
          </cell>
        </row>
        <row r="462">
          <cell r="N462" t="str">
            <v>5120010000</v>
          </cell>
        </row>
        <row r="463">
          <cell r="N463" t="str">
            <v>5125020000</v>
          </cell>
        </row>
        <row r="464">
          <cell r="N464" t="str">
            <v>5125030000</v>
          </cell>
        </row>
        <row r="465">
          <cell r="N465" t="str">
            <v>5125040000</v>
          </cell>
        </row>
        <row r="466">
          <cell r="N466" t="str">
            <v>5125050000</v>
          </cell>
        </row>
        <row r="467">
          <cell r="N467" t="str">
            <v>5125070000</v>
          </cell>
        </row>
        <row r="468">
          <cell r="N468" t="str">
            <v>5125080000</v>
          </cell>
        </row>
        <row r="469">
          <cell r="N469" t="str">
            <v>5125090000</v>
          </cell>
        </row>
        <row r="470">
          <cell r="N470" t="str">
            <v>5125100000</v>
          </cell>
        </row>
        <row r="471">
          <cell r="N471" t="str">
            <v>5127100000</v>
          </cell>
        </row>
        <row r="472">
          <cell r="N472" t="str">
            <v>5127200000</v>
          </cell>
        </row>
        <row r="473">
          <cell r="N473" t="str">
            <v>5127500000</v>
          </cell>
        </row>
        <row r="474">
          <cell r="N474" t="str">
            <v>5127990000</v>
          </cell>
        </row>
        <row r="475">
          <cell r="N475" t="str">
            <v>5130020000</v>
          </cell>
        </row>
        <row r="476">
          <cell r="N476" t="str">
            <v>5130030000</v>
          </cell>
        </row>
        <row r="477">
          <cell r="N477" t="str">
            <v>5130040000</v>
          </cell>
        </row>
        <row r="478">
          <cell r="N478" t="str">
            <v>5130070000</v>
          </cell>
        </row>
        <row r="479">
          <cell r="N479" t="str">
            <v>5130090000</v>
          </cell>
        </row>
        <row r="480">
          <cell r="N480" t="str">
            <v>5130200000</v>
          </cell>
        </row>
        <row r="481">
          <cell r="N481" t="str">
            <v>5130990000</v>
          </cell>
        </row>
        <row r="482">
          <cell r="N482" t="str">
            <v>5135010000</v>
          </cell>
        </row>
        <row r="483">
          <cell r="N483" t="str">
            <v>5135020000</v>
          </cell>
        </row>
        <row r="484">
          <cell r="N484" t="str">
            <v>5135040000</v>
          </cell>
        </row>
        <row r="485">
          <cell r="N485" t="str">
            <v>5135050000</v>
          </cell>
        </row>
        <row r="486">
          <cell r="N486" t="str">
            <v>5135060000</v>
          </cell>
        </row>
        <row r="487">
          <cell r="N487" t="str">
            <v>5135110000</v>
          </cell>
        </row>
        <row r="488">
          <cell r="N488" t="str">
            <v>5135990000</v>
          </cell>
        </row>
        <row r="489">
          <cell r="N489" t="str">
            <v>5137010000</v>
          </cell>
        </row>
        <row r="490">
          <cell r="N490" t="str">
            <v>5137020000</v>
          </cell>
        </row>
        <row r="491">
          <cell r="N491" t="str">
            <v>5137030000</v>
          </cell>
        </row>
        <row r="492">
          <cell r="N492" t="str">
            <v>5137040000</v>
          </cell>
        </row>
        <row r="493">
          <cell r="N493" t="str">
            <v>5140010000</v>
          </cell>
        </row>
        <row r="494">
          <cell r="N494" t="str">
            <v>5143010000</v>
          </cell>
        </row>
        <row r="495">
          <cell r="N495" t="str">
            <v>5143020000</v>
          </cell>
        </row>
        <row r="496">
          <cell r="N496" t="str">
            <v>5145010000</v>
          </cell>
        </row>
        <row r="497">
          <cell r="N497" t="str">
            <v>5147010000</v>
          </cell>
        </row>
        <row r="498">
          <cell r="N498" t="str">
            <v>5149000000</v>
          </cell>
        </row>
        <row r="499">
          <cell r="N499" t="str">
            <v>5150010000</v>
          </cell>
        </row>
        <row r="500">
          <cell r="N500" t="str">
            <v>5157000000</v>
          </cell>
        </row>
        <row r="501">
          <cell r="N501" t="str">
            <v>5160010000</v>
          </cell>
        </row>
        <row r="502">
          <cell r="N502" t="str">
            <v>5161010000</v>
          </cell>
        </row>
        <row r="503">
          <cell r="N503" t="str">
            <v>5163020000</v>
          </cell>
        </row>
        <row r="504">
          <cell r="N504" t="str">
            <v>5164010000</v>
          </cell>
        </row>
        <row r="505">
          <cell r="N505" t="str">
            <v>5164020000</v>
          </cell>
        </row>
        <row r="506">
          <cell r="N506" t="str">
            <v>5165010000</v>
          </cell>
        </row>
        <row r="507">
          <cell r="N507" t="str">
            <v>5166010000</v>
          </cell>
        </row>
        <row r="508">
          <cell r="N508" t="str">
            <v>5166020000</v>
          </cell>
        </row>
        <row r="509">
          <cell r="N509" t="str">
            <v>5166030000</v>
          </cell>
        </row>
        <row r="510">
          <cell r="N510" t="str">
            <v>5166040000</v>
          </cell>
        </row>
        <row r="511">
          <cell r="N511" t="str">
            <v>5166050000</v>
          </cell>
        </row>
        <row r="512">
          <cell r="N512" t="str">
            <v>5166060000</v>
          </cell>
        </row>
        <row r="513">
          <cell r="N513" t="str">
            <v>5166070000</v>
          </cell>
        </row>
        <row r="514">
          <cell r="N514" t="str">
            <v>5180000000</v>
          </cell>
        </row>
        <row r="515">
          <cell r="N515" t="str">
            <v>5199010000</v>
          </cell>
        </row>
        <row r="516">
          <cell r="N516" t="str">
            <v>5199020000</v>
          </cell>
        </row>
        <row r="517">
          <cell r="N517" t="str">
            <v>5199030000</v>
          </cell>
        </row>
        <row r="518">
          <cell r="N518" t="str">
            <v>5199040000</v>
          </cell>
        </row>
        <row r="519">
          <cell r="N519" t="str">
            <v>5199990000</v>
          </cell>
        </row>
        <row r="520">
          <cell r="N520" t="str">
            <v>5206000000</v>
          </cell>
        </row>
        <row r="521">
          <cell r="N521" t="str">
            <v>5207000000</v>
          </cell>
        </row>
        <row r="522">
          <cell r="N522" t="str">
            <v>5299000000</v>
          </cell>
        </row>
        <row r="523">
          <cell r="N523" t="str">
            <v>5301010000</v>
          </cell>
        </row>
        <row r="524">
          <cell r="N524" t="str">
            <v>5301020000</v>
          </cell>
        </row>
        <row r="525">
          <cell r="N525" t="str">
            <v>5301040000</v>
          </cell>
        </row>
        <row r="526">
          <cell r="N526" t="str">
            <v>5301050000</v>
          </cell>
        </row>
        <row r="527">
          <cell r="N527" t="str">
            <v>5301080000</v>
          </cell>
        </row>
        <row r="528">
          <cell r="N528" t="str">
            <v>5301090000</v>
          </cell>
        </row>
        <row r="529">
          <cell r="N529" t="str">
            <v>5302000000</v>
          </cell>
        </row>
        <row r="530">
          <cell r="N530" t="str">
            <v>5302010000</v>
          </cell>
        </row>
        <row r="531">
          <cell r="N531" t="str">
            <v>5302020000</v>
          </cell>
        </row>
        <row r="532">
          <cell r="N532" t="str">
            <v>5303010000</v>
          </cell>
        </row>
        <row r="533">
          <cell r="N533" t="str">
            <v>5303030000</v>
          </cell>
        </row>
        <row r="534">
          <cell r="N534" t="str">
            <v>5303050000</v>
          </cell>
        </row>
        <row r="535">
          <cell r="N535" t="str">
            <v>5303110000</v>
          </cell>
        </row>
        <row r="536">
          <cell r="N536" t="str">
            <v>5303130000</v>
          </cell>
        </row>
        <row r="537">
          <cell r="N537" t="str">
            <v>5303150000</v>
          </cell>
        </row>
        <row r="538">
          <cell r="N538" t="str">
            <v>5303210000</v>
          </cell>
        </row>
        <row r="539">
          <cell r="N539" t="str">
            <v>5303230000</v>
          </cell>
        </row>
        <row r="540">
          <cell r="N540" t="str">
            <v>5303250000</v>
          </cell>
        </row>
        <row r="541">
          <cell r="N541" t="str">
            <v>5303990000</v>
          </cell>
        </row>
        <row r="542">
          <cell r="N542" t="str">
            <v>5305010000</v>
          </cell>
        </row>
        <row r="543">
          <cell r="N543" t="str">
            <v>5305020000</v>
          </cell>
        </row>
        <row r="544">
          <cell r="N544" t="str">
            <v>5305030000</v>
          </cell>
        </row>
        <row r="545">
          <cell r="N545" t="str">
            <v>5305040000</v>
          </cell>
        </row>
        <row r="546">
          <cell r="N546" t="str">
            <v>5305050000</v>
          </cell>
        </row>
        <row r="547">
          <cell r="N547" t="str">
            <v>5305060000</v>
          </cell>
        </row>
        <row r="548">
          <cell r="N548" t="str">
            <v>5305990000</v>
          </cell>
        </row>
        <row r="549">
          <cell r="N549" t="str">
            <v>5310070000</v>
          </cell>
        </row>
        <row r="550">
          <cell r="N550" t="str">
            <v>5310080000</v>
          </cell>
        </row>
        <row r="551">
          <cell r="N551" t="str">
            <v>5310090000</v>
          </cell>
        </row>
        <row r="552">
          <cell r="N552" t="str">
            <v>5310100000</v>
          </cell>
        </row>
        <row r="553">
          <cell r="N553" t="str">
            <v>5315060000</v>
          </cell>
        </row>
        <row r="554">
          <cell r="N554" t="str">
            <v>5315070000</v>
          </cell>
        </row>
        <row r="555">
          <cell r="N555" t="str">
            <v>5315080000</v>
          </cell>
        </row>
        <row r="556">
          <cell r="N556" t="str">
            <v>5315090000</v>
          </cell>
        </row>
        <row r="557">
          <cell r="N557" t="str">
            <v>5315200000</v>
          </cell>
        </row>
        <row r="558">
          <cell r="N558" t="str">
            <v>5315990000</v>
          </cell>
        </row>
        <row r="559">
          <cell r="N559" t="str">
            <v>5320000000</v>
          </cell>
        </row>
        <row r="560">
          <cell r="N560" t="str">
            <v>5325070000</v>
          </cell>
        </row>
        <row r="561">
          <cell r="N561" t="str">
            <v>5325080000</v>
          </cell>
        </row>
        <row r="562">
          <cell r="N562" t="str">
            <v>5325090000</v>
          </cell>
        </row>
        <row r="563">
          <cell r="N563" t="str">
            <v>5325100000</v>
          </cell>
        </row>
        <row r="564">
          <cell r="N564" t="str">
            <v>5327040000</v>
          </cell>
        </row>
        <row r="565">
          <cell r="N565" t="str">
            <v>5327100000</v>
          </cell>
        </row>
        <row r="566">
          <cell r="N566" t="str">
            <v>5327500000</v>
          </cell>
        </row>
        <row r="567">
          <cell r="N567" t="str">
            <v>5330070000</v>
          </cell>
        </row>
        <row r="568">
          <cell r="N568" t="str">
            <v>5330090000</v>
          </cell>
        </row>
        <row r="569">
          <cell r="N569" t="str">
            <v>5330200000</v>
          </cell>
        </row>
        <row r="570">
          <cell r="N570" t="str">
            <v>5330990000</v>
          </cell>
        </row>
        <row r="571">
          <cell r="N571" t="str">
            <v>5337010000</v>
          </cell>
        </row>
        <row r="572">
          <cell r="N572" t="str">
            <v>5337020000</v>
          </cell>
        </row>
        <row r="573">
          <cell r="N573" t="str">
            <v>5337030000</v>
          </cell>
        </row>
        <row r="574">
          <cell r="N574" t="str">
            <v>5340010000</v>
          </cell>
        </row>
        <row r="575">
          <cell r="N575" t="str">
            <v>5343010000</v>
          </cell>
        </row>
        <row r="576">
          <cell r="N576" t="str">
            <v>5343020000</v>
          </cell>
        </row>
        <row r="577">
          <cell r="N577" t="str">
            <v>5347010000</v>
          </cell>
        </row>
        <row r="578">
          <cell r="N578" t="str">
            <v>5348010000</v>
          </cell>
        </row>
        <row r="579">
          <cell r="N579" t="str">
            <v>5349010000</v>
          </cell>
        </row>
        <row r="580">
          <cell r="N580" t="str">
            <v>5355010000</v>
          </cell>
        </row>
        <row r="581">
          <cell r="N581" t="str">
            <v>5355020000</v>
          </cell>
        </row>
        <row r="582">
          <cell r="N582" t="str">
            <v>5355050000</v>
          </cell>
        </row>
        <row r="583">
          <cell r="N583" t="str">
            <v>5357000000</v>
          </cell>
        </row>
        <row r="584">
          <cell r="N584" t="str">
            <v>5370000000</v>
          </cell>
        </row>
        <row r="585">
          <cell r="N585" t="str">
            <v>5373000000</v>
          </cell>
        </row>
        <row r="586">
          <cell r="N586" t="str">
            <v>5375200000</v>
          </cell>
        </row>
        <row r="587">
          <cell r="N587" t="str">
            <v>5375300000</v>
          </cell>
        </row>
        <row r="588">
          <cell r="N588" t="str">
            <v>5380010000</v>
          </cell>
        </row>
        <row r="589">
          <cell r="N589" t="str">
            <v>5381000000</v>
          </cell>
        </row>
        <row r="590">
          <cell r="N590" t="str">
            <v>5390010000</v>
          </cell>
        </row>
        <row r="591">
          <cell r="N591" t="str">
            <v>5390020000</v>
          </cell>
        </row>
        <row r="592">
          <cell r="N592" t="str">
            <v>5390030000</v>
          </cell>
        </row>
        <row r="593">
          <cell r="N593" t="str">
            <v>5390040000</v>
          </cell>
        </row>
        <row r="594">
          <cell r="N594" t="str">
            <v>5390050000</v>
          </cell>
        </row>
        <row r="595">
          <cell r="N595" t="str">
            <v>5390060000</v>
          </cell>
        </row>
        <row r="596">
          <cell r="N596" t="str">
            <v>5390990000</v>
          </cell>
        </row>
        <row r="597">
          <cell r="N597" t="str">
            <v>5399010000</v>
          </cell>
        </row>
        <row r="598">
          <cell r="N598" t="str">
            <v>5399020000</v>
          </cell>
        </row>
        <row r="599">
          <cell r="N599" t="str">
            <v>5399030000</v>
          </cell>
        </row>
        <row r="600">
          <cell r="N600" t="str">
            <v>5399040000</v>
          </cell>
        </row>
        <row r="601">
          <cell r="N601" t="str">
            <v>5399990000</v>
          </cell>
        </row>
        <row r="602">
          <cell r="N602" t="str">
            <v>6101000000</v>
          </cell>
        </row>
        <row r="603">
          <cell r="N603" t="str">
            <v>6102000000</v>
          </cell>
        </row>
        <row r="604">
          <cell r="N604" t="str">
            <v>6104990000</v>
          </cell>
        </row>
        <row r="605">
          <cell r="N605" t="str">
            <v>6108000000</v>
          </cell>
        </row>
        <row r="606">
          <cell r="N606" t="str">
            <v>6109010000</v>
          </cell>
        </row>
        <row r="607">
          <cell r="N607" t="str">
            <v>6111000000</v>
          </cell>
        </row>
        <row r="608">
          <cell r="N608" t="str">
            <v>6130000000</v>
          </cell>
        </row>
        <row r="609">
          <cell r="N609" t="str">
            <v>6165000000</v>
          </cell>
        </row>
        <row r="610">
          <cell r="N610" t="str">
            <v>6190010000</v>
          </cell>
        </row>
        <row r="611">
          <cell r="N611" t="str">
            <v>6190030000</v>
          </cell>
        </row>
        <row r="612">
          <cell r="N612" t="str">
            <v>6199000000</v>
          </cell>
        </row>
        <row r="613">
          <cell r="N613" t="str">
            <v>6201000000</v>
          </cell>
        </row>
        <row r="614">
          <cell r="N614" t="str">
            <v>6202000000</v>
          </cell>
        </row>
        <row r="615">
          <cell r="N615" t="str">
            <v>6203000000</v>
          </cell>
        </row>
        <row r="616">
          <cell r="N616" t="str">
            <v>6211000000</v>
          </cell>
        </row>
        <row r="617">
          <cell r="N617" t="str">
            <v>6227310000</v>
          </cell>
        </row>
        <row r="618">
          <cell r="N618" t="str">
            <v>6255000000</v>
          </cell>
        </row>
        <row r="619">
          <cell r="N619" t="str">
            <v>6260000000</v>
          </cell>
        </row>
        <row r="620">
          <cell r="N620" t="str">
            <v>6265000000</v>
          </cell>
        </row>
        <row r="621">
          <cell r="N621" t="str">
            <v>6290010000</v>
          </cell>
        </row>
        <row r="622">
          <cell r="N622" t="str">
            <v>6290030000</v>
          </cell>
        </row>
        <row r="623">
          <cell r="N623" t="str">
            <v>6299000000</v>
          </cell>
        </row>
        <row r="624">
          <cell r="N624" t="str">
            <v>6301200000</v>
          </cell>
        </row>
        <row r="625">
          <cell r="N625" t="str">
            <v>6305010000</v>
          </cell>
        </row>
        <row r="626">
          <cell r="N626" t="str">
            <v>6410000000</v>
          </cell>
        </row>
        <row r="627">
          <cell r="N627" t="str">
            <v>6420000000</v>
          </cell>
        </row>
        <row r="628">
          <cell r="N628" t="str">
            <v>7110100000</v>
          </cell>
        </row>
        <row r="629">
          <cell r="N629" t="str">
            <v>7110200000</v>
          </cell>
        </row>
        <row r="630">
          <cell r="N630" t="str">
            <v>7220100000</v>
          </cell>
        </row>
        <row r="631">
          <cell r="N631" t="str">
            <v>8100000000</v>
          </cell>
        </row>
        <row r="632">
          <cell r="N632" t="str">
            <v>9102000000</v>
          </cell>
        </row>
        <row r="633">
          <cell r="N633" t="str">
            <v>CF_1101</v>
          </cell>
        </row>
        <row r="634">
          <cell r="N634" t="str">
            <v>CF_1102</v>
          </cell>
        </row>
        <row r="635">
          <cell r="N635" t="str">
            <v>CF_1199</v>
          </cell>
        </row>
        <row r="636">
          <cell r="N636" t="str">
            <v>CF_1199_IC</v>
          </cell>
        </row>
        <row r="637">
          <cell r="N637" t="str">
            <v>CF_1201</v>
          </cell>
        </row>
        <row r="638">
          <cell r="N638" t="str">
            <v>CF_1202</v>
          </cell>
        </row>
        <row r="639">
          <cell r="N639" t="str">
            <v>CF_1203</v>
          </cell>
        </row>
        <row r="640">
          <cell r="N640" t="str">
            <v>CF_1204</v>
          </cell>
        </row>
        <row r="641">
          <cell r="N641" t="str">
            <v>CF_1205</v>
          </cell>
        </row>
        <row r="642">
          <cell r="N642" t="str">
            <v>CF_1299</v>
          </cell>
        </row>
        <row r="643">
          <cell r="N643" t="str">
            <v>CF_2199</v>
          </cell>
        </row>
        <row r="644">
          <cell r="N644" t="str">
            <v>CF_2201</v>
          </cell>
        </row>
        <row r="645">
          <cell r="N645" t="str">
            <v>CF_2202</v>
          </cell>
        </row>
        <row r="646">
          <cell r="N646" t="str">
            <v>CF_2203</v>
          </cell>
        </row>
        <row r="647">
          <cell r="N647" t="str">
            <v>CF_2204</v>
          </cell>
        </row>
        <row r="648">
          <cell r="N648" t="str">
            <v>CF_2299</v>
          </cell>
        </row>
        <row r="649">
          <cell r="N649" t="str">
            <v>CF_3107</v>
          </cell>
        </row>
        <row r="650">
          <cell r="N650" t="str">
            <v>CF_3199</v>
          </cell>
        </row>
        <row r="651">
          <cell r="N651" t="str">
            <v>CF_3207</v>
          </cell>
        </row>
        <row r="652">
          <cell r="N652" t="str">
            <v>CF_3212</v>
          </cell>
        </row>
        <row r="653">
          <cell r="N653" t="str">
            <v>E_INTERCOM</v>
          </cell>
        </row>
        <row r="654">
          <cell r="N654" t="str">
            <v>I_INTERCOM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  <sheetName val="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ANGGARAN"/>
      <sheetName val="Sheet1"/>
      <sheetName val="analisa"/>
      <sheetName val="harga satuan"/>
      <sheetName val="RAB. al.2"/>
      <sheetName val="RAB. al.1"/>
      <sheetName val="HARGA MATE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"/>
      <sheetName val="WBS2"/>
      <sheetName val="WPL"/>
      <sheetName val="Cash (A)"/>
      <sheetName val="A-1"/>
      <sheetName val="A-1-1"/>
      <sheetName val="A-1-1(1)"/>
      <sheetName val="A-1-2"/>
      <sheetName val="A-1-2 (1)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1-1"/>
      <sheetName val="D-1-2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  <sheetName val="Cash _A_"/>
      <sheetName val="A_1"/>
      <sheetName val="A_1_1"/>
      <sheetName val="A_1_1_1_"/>
      <sheetName val="A_1_2"/>
      <sheetName val="A_1_2 _1_"/>
      <sheetName val="A_2"/>
      <sheetName val="A_2_1"/>
      <sheetName val="A_3"/>
      <sheetName val="Receivable _C_"/>
      <sheetName val="C_1"/>
      <sheetName val="C_1_1"/>
      <sheetName val="C_2"/>
      <sheetName val="C_3"/>
      <sheetName val="C_4"/>
      <sheetName val="C_5"/>
      <sheetName val="Rec_ Affiliate _H_"/>
      <sheetName val="Inventories  _D_"/>
      <sheetName val="D_1"/>
      <sheetName val="D_1_1"/>
      <sheetName val="D_1_2"/>
      <sheetName val="D_2"/>
      <sheetName val="D_3"/>
      <sheetName val="prepaid Taxes _E_"/>
      <sheetName val="E_1"/>
      <sheetName val="F_1"/>
      <sheetName val="AR Others _G_"/>
      <sheetName val="Investment in Shares _I_"/>
      <sheetName val="FIxed Assets _J_"/>
      <sheetName val="_J_1"/>
      <sheetName val="J_2"/>
      <sheetName val="_J_3"/>
      <sheetName val="J_4"/>
      <sheetName val="J_5"/>
      <sheetName val="_J_6"/>
      <sheetName val="J_7"/>
      <sheetName val="J_8"/>
      <sheetName val="J_9"/>
      <sheetName val="J_10"/>
      <sheetName val="M_1"/>
      <sheetName val="10_1"/>
      <sheetName val="10_1_1"/>
      <sheetName val="COS _20_"/>
      <sheetName val="20_1"/>
      <sheetName val="OPEX _30_"/>
      <sheetName val="WBS_1"/>
      <sheetName val="WBS_2 "/>
      <sheetName val="W_Pl"/>
      <sheetName val="LRK"/>
      <sheetName val="PEND+BIAYA"/>
      <sheetName val="NONCAB"/>
      <sheetName val="lr treas"/>
      <sheetName val="CODE"/>
      <sheetName val="Table Array"/>
      <sheetName val="FKT_PJK"/>
      <sheetName val="Ratio_APP"/>
      <sheetName val="TBM"/>
      <sheetName val="Rates"/>
      <sheetName val="GeneralInfo"/>
      <sheetName val="Lookups"/>
      <sheetName val="Accrued XfÖ_x0006__x000c__x0000__x0000__x0000__x000a_]_x0014__x0000__x0000_"/>
      <sheetName val=""/>
      <sheetName val="Database"/>
      <sheetName val="Cross Ref"/>
      <sheetName val="SPT21"/>
      <sheetName val="LOCATION"/>
      <sheetName val="MACHINE"/>
      <sheetName val="Parameters"/>
      <sheetName val="Parameter"/>
      <sheetName val="MATERIALFINAL"/>
      <sheetName val="Links"/>
      <sheetName val="depot"/>
      <sheetName val="itung2an"/>
      <sheetName val=" J-2-1"/>
      <sheetName val="J-3"/>
      <sheetName val=" J-5"/>
      <sheetName val="J-6"/>
      <sheetName val="Abs 2004"/>
      <sheetName val="Accrued XfÖ_x005f_x0006__x005f_x000c__x0000"/>
      <sheetName val="Worksheet IMT"/>
      <sheetName val="Cash_(A)"/>
      <sheetName val="A-1-2_(1)"/>
      <sheetName val="Receivable_(C)"/>
      <sheetName val="Rec__Affiliate_(H)"/>
      <sheetName val="Inventories__(D)"/>
      <sheetName val="prepaid_Taxes_(E)"/>
      <sheetName val="AR_Others_(G)"/>
      <sheetName val="Investment_in_Shares_(I)"/>
      <sheetName val="FIxed_Assets_(J)"/>
      <sheetName val="List_of_Fixed_Assets"/>
      <sheetName val="_J-1"/>
      <sheetName val="_J-3"/>
      <sheetName val="_J-6"/>
      <sheetName val="Account_Payable"/>
      <sheetName val="Bank_Loan_(BB)"/>
      <sheetName val="Taxes_Payable_(CC)"/>
      <sheetName val="Other_Payable_(DD)"/>
      <sheetName val="Advance_Received_(EE)"/>
      <sheetName val="Accrued_Expenses_(HH)"/>
      <sheetName val="_Equity1"/>
      <sheetName val="Revenue_(10)"/>
      <sheetName val="COS_(20)"/>
      <sheetName val="OPEX_(30)"/>
      <sheetName val="WBS-2_"/>
      <sheetName val="Bank_Loan__BB_"/>
      <sheetName val="Taxes_Payable__CC_"/>
      <sheetName val="Other_Payable__DD_"/>
      <sheetName val="Advance_Received__EE_"/>
      <sheetName val="Accrued_Expenses__HH_"/>
      <sheetName val="Revenue__10_"/>
      <sheetName val="Cash__A_"/>
      <sheetName val="A_1_2__1_"/>
      <sheetName val="Receivable__C_"/>
      <sheetName val="Rec__Affiliate__H_"/>
      <sheetName val="Inventories___D_"/>
      <sheetName val="prepaid_Taxes__E_"/>
      <sheetName val="AR_Others__G_"/>
      <sheetName val="Investment_in_Shares__I_"/>
      <sheetName val="FIxed_Assets__J_"/>
      <sheetName val="Income Statement"/>
      <sheetName val="Shareholders' Equity"/>
      <sheetName val="Dept"/>
      <sheetName val="WP-PBM-04"/>
      <sheetName val="기준"/>
      <sheetName val="coba"/>
      <sheetName val="Std-Prod KS"/>
      <sheetName val="WIP"/>
      <sheetName val="EastJavaoutdoor"/>
      <sheetName val="Lookup"/>
      <sheetName val="validation"/>
      <sheetName val="#REF"/>
      <sheetName val="sensitiv1"/>
      <sheetName val="K.6DEPOSIT"/>
      <sheetName val="LOPCALC"/>
      <sheetName val="Accrued XfÖ_x0006__x000c__x0000__x0000__x0000_ ]_x0014__x0000__x0000_"/>
      <sheetName val="DAF-1"/>
      <sheetName val="WP ABS 2004"/>
      <sheetName val="CALCULATIONS"/>
      <sheetName val="Sheet3"/>
      <sheetName val="Cek2Rek"/>
    </sheetNames>
    <sheetDataSet>
      <sheetData sheetId="0">
        <row r="13">
          <cell r="F13">
            <v>13215600.902390938</v>
          </cell>
        </row>
      </sheetData>
      <sheetData sheetId="1">
        <row r="13">
          <cell r="F13">
            <v>1582629</v>
          </cell>
        </row>
      </sheetData>
      <sheetData sheetId="2">
        <row r="13">
          <cell r="F13">
            <v>13215600.902390938</v>
          </cell>
        </row>
      </sheetData>
      <sheetData sheetId="3">
        <row r="13">
          <cell r="F13">
            <v>9090</v>
          </cell>
        </row>
      </sheetData>
      <sheetData sheetId="4">
        <row r="13">
          <cell r="F13">
            <v>13215600.902390938</v>
          </cell>
        </row>
      </sheetData>
      <sheetData sheetId="5">
        <row r="3">
          <cell r="C3">
            <v>0</v>
          </cell>
        </row>
      </sheetData>
      <sheetData sheetId="6">
        <row r="13">
          <cell r="F13">
            <v>9090</v>
          </cell>
        </row>
      </sheetData>
      <sheetData sheetId="7">
        <row r="3">
          <cell r="C3" t="str">
            <v xml:space="preserve"> </v>
          </cell>
        </row>
      </sheetData>
      <sheetData sheetId="8">
        <row r="13">
          <cell r="F13">
            <v>33343597</v>
          </cell>
        </row>
      </sheetData>
      <sheetData sheetId="9">
        <row r="13">
          <cell r="F13">
            <v>1582629</v>
          </cell>
        </row>
      </sheetData>
      <sheetData sheetId="10">
        <row r="13">
          <cell r="F13">
            <v>33343597</v>
          </cell>
        </row>
      </sheetData>
      <sheetData sheetId="11">
        <row r="13">
          <cell r="F13">
            <v>1582629</v>
          </cell>
        </row>
      </sheetData>
      <sheetData sheetId="12">
        <row r="13">
          <cell r="F13">
            <v>13215600.902390938</v>
          </cell>
        </row>
      </sheetData>
      <sheetData sheetId="13">
        <row r="13">
          <cell r="F13">
            <v>1582629</v>
          </cell>
        </row>
      </sheetData>
      <sheetData sheetId="14">
        <row r="3">
          <cell r="C3">
            <v>0</v>
          </cell>
        </row>
      </sheetData>
      <sheetData sheetId="15">
        <row r="3">
          <cell r="C3">
            <v>0</v>
          </cell>
        </row>
      </sheetData>
      <sheetData sheetId="16">
        <row r="13">
          <cell r="F13">
            <v>9090</v>
          </cell>
        </row>
      </sheetData>
      <sheetData sheetId="17">
        <row r="13">
          <cell r="F13">
            <v>33343597</v>
          </cell>
        </row>
      </sheetData>
      <sheetData sheetId="18">
        <row r="13">
          <cell r="F13">
            <v>9090</v>
          </cell>
        </row>
      </sheetData>
      <sheetData sheetId="19">
        <row r="13">
          <cell r="F13">
            <v>33343597</v>
          </cell>
        </row>
      </sheetData>
      <sheetData sheetId="20">
        <row r="13">
          <cell r="F13">
            <v>33343597</v>
          </cell>
        </row>
      </sheetData>
      <sheetData sheetId="21">
        <row r="13">
          <cell r="F13">
            <v>33343597</v>
          </cell>
        </row>
      </sheetData>
      <sheetData sheetId="22">
        <row r="13">
          <cell r="F13">
            <v>13215600.902390938</v>
          </cell>
        </row>
      </sheetData>
      <sheetData sheetId="23">
        <row r="3">
          <cell r="C3">
            <v>0</v>
          </cell>
        </row>
      </sheetData>
      <sheetData sheetId="24">
        <row r="13">
          <cell r="F13">
            <v>1582629</v>
          </cell>
        </row>
      </sheetData>
      <sheetData sheetId="25">
        <row r="13">
          <cell r="F13">
            <v>13215600.902390938</v>
          </cell>
        </row>
      </sheetData>
      <sheetData sheetId="26">
        <row r="13">
          <cell r="F13">
            <v>9090</v>
          </cell>
        </row>
      </sheetData>
      <sheetData sheetId="27">
        <row r="13">
          <cell r="F13">
            <v>13215600.902390938</v>
          </cell>
        </row>
      </sheetData>
      <sheetData sheetId="28">
        <row r="3">
          <cell r="C3">
            <v>0</v>
          </cell>
        </row>
      </sheetData>
      <sheetData sheetId="29">
        <row r="13">
          <cell r="F13">
            <v>9090</v>
          </cell>
        </row>
      </sheetData>
      <sheetData sheetId="30">
        <row r="3">
          <cell r="C3">
            <v>0</v>
          </cell>
        </row>
      </sheetData>
      <sheetData sheetId="31">
        <row r="13">
          <cell r="F13">
            <v>33343597</v>
          </cell>
        </row>
      </sheetData>
      <sheetData sheetId="32">
        <row r="13">
          <cell r="F13">
            <v>1582629</v>
          </cell>
        </row>
      </sheetData>
      <sheetData sheetId="33">
        <row r="13">
          <cell r="F13">
            <v>33343597</v>
          </cell>
        </row>
      </sheetData>
      <sheetData sheetId="34">
        <row r="13">
          <cell r="F13">
            <v>1582629</v>
          </cell>
        </row>
      </sheetData>
      <sheetData sheetId="35">
        <row r="13">
          <cell r="F13">
            <v>13215600.902390938</v>
          </cell>
        </row>
      </sheetData>
      <sheetData sheetId="36">
        <row r="13">
          <cell r="F13">
            <v>13215600.902390938</v>
          </cell>
        </row>
      </sheetData>
      <sheetData sheetId="37">
        <row r="3">
          <cell r="C3">
            <v>0</v>
          </cell>
        </row>
      </sheetData>
      <sheetData sheetId="38">
        <row r="3">
          <cell r="C3">
            <v>0</v>
          </cell>
        </row>
      </sheetData>
      <sheetData sheetId="39">
        <row r="13">
          <cell r="F13">
            <v>9090</v>
          </cell>
        </row>
      </sheetData>
      <sheetData sheetId="40">
        <row r="13">
          <cell r="F13">
            <v>33343597</v>
          </cell>
        </row>
      </sheetData>
      <sheetData sheetId="41">
        <row r="13">
          <cell r="F13">
            <v>9090</v>
          </cell>
        </row>
      </sheetData>
      <sheetData sheetId="42">
        <row r="13">
          <cell r="F13">
            <v>33343597</v>
          </cell>
        </row>
      </sheetData>
      <sheetData sheetId="43">
        <row r="3">
          <cell r="C3" t="str">
            <v xml:space="preserve"> </v>
          </cell>
        </row>
      </sheetData>
      <sheetData sheetId="44">
        <row r="13">
          <cell r="F13">
            <v>33343597</v>
          </cell>
        </row>
      </sheetData>
      <sheetData sheetId="45">
        <row r="13">
          <cell r="F13">
            <v>13215600.902390938</v>
          </cell>
        </row>
      </sheetData>
      <sheetData sheetId="46">
        <row r="3">
          <cell r="C3">
            <v>0</v>
          </cell>
        </row>
      </sheetData>
      <sheetData sheetId="47">
        <row r="13">
          <cell r="F13">
            <v>1582629</v>
          </cell>
        </row>
      </sheetData>
      <sheetData sheetId="48"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H14">
            <v>7703079714</v>
          </cell>
          <cell r="I14">
            <v>4648751509.6000004</v>
          </cell>
          <cell r="J14">
            <v>6888561487</v>
          </cell>
        </row>
        <row r="15">
          <cell r="H15">
            <v>2631633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34395323</v>
          </cell>
          <cell r="I16">
            <v>22973483</v>
          </cell>
          <cell r="J16">
            <v>6888561487</v>
          </cell>
        </row>
        <row r="17">
          <cell r="H17">
            <v>495000</v>
          </cell>
          <cell r="J17">
            <v>495000</v>
          </cell>
        </row>
        <row r="18">
          <cell r="H18">
            <v>750000</v>
          </cell>
          <cell r="I18">
            <v>750000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I32" t="str">
            <v>AA-1-1</v>
          </cell>
        </row>
        <row r="35">
          <cell r="H35">
            <v>0</v>
          </cell>
        </row>
      </sheetData>
      <sheetData sheetId="49">
        <row r="13">
          <cell r="F13">
            <v>9090</v>
          </cell>
        </row>
        <row r="14">
          <cell r="F14">
            <v>9090</v>
          </cell>
          <cell r="G14">
            <v>854046.32</v>
          </cell>
        </row>
        <row r="15">
          <cell r="F15">
            <v>9090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</row>
        <row r="18">
          <cell r="G18" t="str">
            <v>C</v>
          </cell>
          <cell r="H18">
            <v>7703079714</v>
          </cell>
          <cell r="I18" t="str">
            <v>To AA</v>
          </cell>
        </row>
        <row r="20">
          <cell r="F20">
            <v>9090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0"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Vo</v>
          </cell>
          <cell r="G14">
            <v>163438.72</v>
          </cell>
          <cell r="H14" t="str">
            <v>to AA-1</v>
          </cell>
          <cell r="I14">
            <v>1473890377</v>
          </cell>
        </row>
        <row r="15">
          <cell r="F15">
            <v>0.5</v>
          </cell>
          <cell r="G15">
            <v>854046.32</v>
          </cell>
          <cell r="H15" t="str">
            <v>to AA-2</v>
          </cell>
          <cell r="I15">
            <v>7703079714</v>
          </cell>
        </row>
        <row r="17">
          <cell r="I17" t="str">
            <v>To AA</v>
          </cell>
        </row>
      </sheetData>
      <sheetData sheetId="51">
        <row r="13">
          <cell r="F13">
            <v>9090</v>
          </cell>
          <cell r="J13">
            <v>0</v>
          </cell>
        </row>
        <row r="14">
          <cell r="F14">
            <v>3500000</v>
          </cell>
          <cell r="G14">
            <v>854046.32</v>
          </cell>
        </row>
        <row r="16">
          <cell r="G16">
            <v>854046.32</v>
          </cell>
        </row>
        <row r="17">
          <cell r="G17" t="str">
            <v>toAA-1-1</v>
          </cell>
        </row>
        <row r="18">
          <cell r="I18" t="str">
            <v>To AA</v>
          </cell>
        </row>
      </sheetData>
      <sheetData sheetId="52">
        <row r="13">
          <cell r="F13">
            <v>33343597</v>
          </cell>
          <cell r="H13">
            <v>0</v>
          </cell>
          <cell r="J13">
            <v>0</v>
          </cell>
        </row>
        <row r="14">
          <cell r="F14" t="str">
            <v>ü</v>
          </cell>
          <cell r="G14">
            <v>0</v>
          </cell>
          <cell r="I14">
            <v>5410800000</v>
          </cell>
          <cell r="J14">
            <v>2298650000</v>
          </cell>
        </row>
        <row r="15">
          <cell r="J15">
            <v>0</v>
          </cell>
        </row>
        <row r="16">
          <cell r="F16">
            <v>0</v>
          </cell>
          <cell r="H16">
            <v>0</v>
          </cell>
          <cell r="I16">
            <v>5410800000</v>
          </cell>
          <cell r="J16">
            <v>2298650000</v>
          </cell>
        </row>
        <row r="33">
          <cell r="F33" t="str">
            <v>Ë</v>
          </cell>
        </row>
        <row r="41">
          <cell r="H41" t="str">
            <v>BB</v>
          </cell>
        </row>
        <row r="42">
          <cell r="H42" t="str">
            <v>BB-1</v>
          </cell>
        </row>
        <row r="43">
          <cell r="H43" t="str">
            <v>BB</v>
          </cell>
        </row>
        <row r="45">
          <cell r="H45">
            <v>0</v>
          </cell>
        </row>
      </sheetData>
      <sheetData sheetId="53">
        <row r="3">
          <cell r="C3">
            <v>0</v>
          </cell>
        </row>
        <row r="13">
          <cell r="F13">
            <v>33343597</v>
          </cell>
          <cell r="J13">
            <v>0</v>
          </cell>
        </row>
        <row r="14">
          <cell r="G14">
            <v>265000</v>
          </cell>
          <cell r="J14">
            <v>265000</v>
          </cell>
        </row>
        <row r="16">
          <cell r="G16">
            <v>265000</v>
          </cell>
        </row>
        <row r="18">
          <cell r="G18" t="str">
            <v xml:space="preserve">         to BB</v>
          </cell>
        </row>
      </sheetData>
      <sheetData sheetId="54">
        <row r="13">
          <cell r="F13">
            <v>33343597</v>
          </cell>
          <cell r="J13">
            <v>0</v>
          </cell>
        </row>
        <row r="14">
          <cell r="F14" t="str">
            <v>Vo</v>
          </cell>
          <cell r="H14">
            <v>1134011616</v>
          </cell>
        </row>
      </sheetData>
      <sheetData sheetId="55">
        <row r="13">
          <cell r="F13">
            <v>1582629</v>
          </cell>
          <cell r="H13">
            <v>0</v>
          </cell>
          <cell r="J13">
            <v>0</v>
          </cell>
        </row>
        <row r="14">
          <cell r="G14">
            <v>4828360</v>
          </cell>
          <cell r="H14">
            <v>1134011616</v>
          </cell>
          <cell r="J14">
            <v>2856045</v>
          </cell>
        </row>
        <row r="15">
          <cell r="G15">
            <v>43984143</v>
          </cell>
          <cell r="J15">
            <v>10813963</v>
          </cell>
        </row>
        <row r="16">
          <cell r="G16">
            <v>1961995</v>
          </cell>
          <cell r="J16">
            <v>1962295</v>
          </cell>
        </row>
        <row r="17">
          <cell r="G17">
            <v>0</v>
          </cell>
          <cell r="J17">
            <v>34132000</v>
          </cell>
        </row>
        <row r="18">
          <cell r="J18">
            <v>0</v>
          </cell>
        </row>
        <row r="19">
          <cell r="F19">
            <v>0</v>
          </cell>
          <cell r="G19">
            <v>50774498</v>
          </cell>
          <cell r="J19">
            <v>49764303</v>
          </cell>
        </row>
        <row r="20">
          <cell r="G20" t="str">
            <v>^</v>
          </cell>
          <cell r="J20" t="str">
            <v>^</v>
          </cell>
        </row>
      </sheetData>
      <sheetData sheetId="56">
        <row r="13">
          <cell r="F13">
            <v>33343597</v>
          </cell>
          <cell r="J13">
            <v>0</v>
          </cell>
        </row>
        <row r="15">
          <cell r="F15">
            <v>0.5</v>
          </cell>
        </row>
      </sheetData>
      <sheetData sheetId="57">
        <row r="13">
          <cell r="F13">
            <v>1582629</v>
          </cell>
          <cell r="H13">
            <v>38026</v>
          </cell>
          <cell r="I13">
            <v>38027</v>
          </cell>
          <cell r="J13">
            <v>0</v>
          </cell>
        </row>
        <row r="14">
          <cell r="F14">
            <v>5051013</v>
          </cell>
          <cell r="G14">
            <v>265000</v>
          </cell>
          <cell r="H14">
            <v>5224663</v>
          </cell>
        </row>
        <row r="15">
          <cell r="F15">
            <v>6633642</v>
          </cell>
        </row>
        <row r="16">
          <cell r="F16">
            <v>26724654</v>
          </cell>
        </row>
        <row r="18">
          <cell r="F18">
            <v>1482311</v>
          </cell>
          <cell r="H18">
            <v>38054</v>
          </cell>
          <cell r="I18">
            <v>38058</v>
          </cell>
        </row>
        <row r="19">
          <cell r="F19">
            <v>631281</v>
          </cell>
        </row>
        <row r="20">
          <cell r="F20">
            <v>2113592</v>
          </cell>
        </row>
        <row r="23">
          <cell r="F23">
            <v>1649811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2815996</v>
          </cell>
        </row>
        <row r="30">
          <cell r="F30">
            <v>4599169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58">
        <row r="13">
          <cell r="F13">
            <v>13215600.902390938</v>
          </cell>
          <cell r="H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</row>
        <row r="15">
          <cell r="F15">
            <v>0.5</v>
          </cell>
          <cell r="G15">
            <v>15</v>
          </cell>
          <cell r="H15">
            <v>888750</v>
          </cell>
        </row>
        <row r="16">
          <cell r="F16">
            <v>0.4</v>
          </cell>
          <cell r="G16">
            <v>15</v>
          </cell>
          <cell r="H16">
            <v>1486542.72</v>
          </cell>
        </row>
        <row r="17">
          <cell r="H17">
            <v>2375292.7199999997</v>
          </cell>
          <cell r="J17">
            <v>38054</v>
          </cell>
        </row>
        <row r="19">
          <cell r="F19">
            <v>0.66666000000000003</v>
          </cell>
          <cell r="G19">
            <v>15</v>
          </cell>
          <cell r="H19">
            <v>83148768.504000008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0.4</v>
          </cell>
          <cell r="G23">
            <v>15</v>
          </cell>
          <cell r="H23">
            <v>27000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  <cell r="J25">
            <v>38084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27000</v>
          </cell>
        </row>
        <row r="31">
          <cell r="H31">
            <v>4098661.9800000004</v>
          </cell>
          <cell r="J31">
            <v>38114</v>
          </cell>
        </row>
        <row r="34">
          <cell r="F34">
            <v>0.4</v>
          </cell>
          <cell r="G34">
            <v>15</v>
          </cell>
          <cell r="H34">
            <v>1502366.16</v>
          </cell>
        </row>
        <row r="35">
          <cell r="F35">
            <v>0.4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J37">
            <v>38145</v>
          </cell>
        </row>
        <row r="39">
          <cell r="F39">
            <v>0.4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H42">
            <v>1613868.06</v>
          </cell>
          <cell r="J42">
            <v>38177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59">
        <row r="13">
          <cell r="F13">
            <v>13215600.902390938</v>
          </cell>
          <cell r="I13">
            <v>38027</v>
          </cell>
          <cell r="J13">
            <v>0</v>
          </cell>
        </row>
        <row r="14">
          <cell r="F14">
            <v>3500000</v>
          </cell>
          <cell r="H14">
            <v>10</v>
          </cell>
          <cell r="I14">
            <v>350000</v>
          </cell>
        </row>
        <row r="15">
          <cell r="F15">
            <v>3500000</v>
          </cell>
          <cell r="I15">
            <v>350000</v>
          </cell>
        </row>
        <row r="16">
          <cell r="F16">
            <v>26724654</v>
          </cell>
        </row>
        <row r="18">
          <cell r="F18">
            <v>3500000</v>
          </cell>
          <cell r="H18">
            <v>10</v>
          </cell>
          <cell r="I18">
            <v>350000</v>
          </cell>
        </row>
        <row r="19">
          <cell r="F19">
            <v>3500000</v>
          </cell>
          <cell r="I19">
            <v>350000</v>
          </cell>
        </row>
        <row r="22">
          <cell r="F22">
            <v>3500000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I23">
            <v>350000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I27">
            <v>350000</v>
          </cell>
        </row>
        <row r="30">
          <cell r="F30">
            <v>3500000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I31">
            <v>350000</v>
          </cell>
        </row>
        <row r="34">
          <cell r="F34">
            <v>3500000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I35">
            <v>350000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I39">
            <v>350000</v>
          </cell>
        </row>
        <row r="42">
          <cell r="F42">
            <v>3500000</v>
          </cell>
          <cell r="H42">
            <v>10</v>
          </cell>
          <cell r="I42">
            <v>350000</v>
          </cell>
        </row>
        <row r="43">
          <cell r="F43">
            <v>3500000</v>
          </cell>
          <cell r="I43">
            <v>350000</v>
          </cell>
        </row>
        <row r="46">
          <cell r="F46">
            <v>3500000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I47">
            <v>350000</v>
          </cell>
        </row>
      </sheetData>
      <sheetData sheetId="60">
        <row r="3">
          <cell r="C3">
            <v>0</v>
          </cell>
        </row>
        <row r="13">
          <cell r="F13">
            <v>33343597</v>
          </cell>
          <cell r="H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F15">
            <v>0.5</v>
          </cell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7">
          <cell r="G17">
            <v>205103545</v>
          </cell>
          <cell r="J17">
            <v>0</v>
          </cell>
        </row>
        <row r="18">
          <cell r="G18" t="str">
            <v>^</v>
          </cell>
          <cell r="J18" t="str">
            <v>^</v>
          </cell>
        </row>
      </sheetData>
      <sheetData sheetId="61"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1787500</v>
          </cell>
          <cell r="I14">
            <v>350000</v>
          </cell>
        </row>
        <row r="15">
          <cell r="F15">
            <v>1298750</v>
          </cell>
        </row>
        <row r="16">
          <cell r="F16">
            <v>3000000</v>
          </cell>
        </row>
        <row r="17">
          <cell r="F17">
            <v>650000</v>
          </cell>
        </row>
        <row r="18">
          <cell r="G18">
            <v>67008067</v>
          </cell>
        </row>
        <row r="21">
          <cell r="F21">
            <v>641208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</row>
        <row r="26">
          <cell r="F26">
            <v>448372</v>
          </cell>
        </row>
        <row r="28">
          <cell r="F28">
            <v>20640</v>
          </cell>
        </row>
        <row r="32">
          <cell r="F32">
            <v>995620</v>
          </cell>
        </row>
        <row r="33">
          <cell r="F33">
            <v>111600</v>
          </cell>
        </row>
        <row r="36">
          <cell r="F36">
            <v>2320850</v>
          </cell>
        </row>
        <row r="37">
          <cell r="F37">
            <v>122790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62">
        <row r="3">
          <cell r="C3">
            <v>0</v>
          </cell>
        </row>
        <row r="13">
          <cell r="F13">
            <v>9090</v>
          </cell>
          <cell r="J13" t="str">
            <v xml:space="preserve"> </v>
          </cell>
        </row>
        <row r="14">
          <cell r="G14">
            <v>0</v>
          </cell>
          <cell r="H14">
            <v>1134011616</v>
          </cell>
          <cell r="I14">
            <v>0</v>
          </cell>
        </row>
        <row r="16">
          <cell r="G16">
            <v>0</v>
          </cell>
          <cell r="H16">
            <v>1134011616</v>
          </cell>
        </row>
        <row r="17">
          <cell r="H17" t="str">
            <v>^</v>
          </cell>
        </row>
      </sheetData>
      <sheetData sheetId="63">
        <row r="13">
          <cell r="F13">
            <v>33343597</v>
          </cell>
          <cell r="H13">
            <v>0</v>
          </cell>
          <cell r="J13">
            <v>0</v>
          </cell>
        </row>
        <row r="14">
          <cell r="F14" t="str">
            <v>Vo</v>
          </cell>
          <cell r="H14">
            <v>5224663</v>
          </cell>
        </row>
      </sheetData>
      <sheetData sheetId="64">
        <row r="13">
          <cell r="F13">
            <v>9090</v>
          </cell>
          <cell r="J13">
            <v>0</v>
          </cell>
        </row>
        <row r="14">
          <cell r="F14">
            <v>3500000</v>
          </cell>
          <cell r="G14">
            <v>854046.32</v>
          </cell>
          <cell r="H14">
            <v>1134011616</v>
          </cell>
        </row>
        <row r="15">
          <cell r="I15">
            <v>345904616</v>
          </cell>
          <cell r="J15" t="str">
            <v>Vo</v>
          </cell>
        </row>
        <row r="16">
          <cell r="F16">
            <v>5824206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</row>
        <row r="18">
          <cell r="G18">
            <v>2354400</v>
          </cell>
          <cell r="H18" t="str">
            <v>Vo</v>
          </cell>
        </row>
        <row r="19">
          <cell r="G19">
            <v>1093500</v>
          </cell>
          <cell r="H19" t="str">
            <v>Vo</v>
          </cell>
        </row>
        <row r="20">
          <cell r="G20">
            <v>99464529</v>
          </cell>
          <cell r="H20" t="str">
            <v>Vo</v>
          </cell>
        </row>
        <row r="21">
          <cell r="G21" t="str">
            <v>^</v>
          </cell>
          <cell r="I21">
            <v>-99464529</v>
          </cell>
        </row>
        <row r="22">
          <cell r="I22">
            <v>246440087</v>
          </cell>
        </row>
        <row r="24">
          <cell r="I24">
            <v>291460682</v>
          </cell>
          <cell r="J24" t="str">
            <v>Vo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 t="str">
            <v>Vo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4">
          <cell r="I34">
            <v>371090181</v>
          </cell>
          <cell r="J34" t="str">
            <v>Vo</v>
          </cell>
        </row>
        <row r="35">
          <cell r="G35">
            <v>45797131</v>
          </cell>
          <cell r="H35" t="str">
            <v>Vo</v>
          </cell>
        </row>
        <row r="36">
          <cell r="I36">
            <v>325293050</v>
          </cell>
        </row>
        <row r="37">
          <cell r="I37">
            <v>486688809</v>
          </cell>
          <cell r="J37" t="str">
            <v>Vo</v>
          </cell>
        </row>
        <row r="38">
          <cell r="G38">
            <v>3495960</v>
          </cell>
          <cell r="H38" t="str">
            <v>Vo</v>
          </cell>
        </row>
        <row r="39">
          <cell r="G39">
            <v>37390535</v>
          </cell>
          <cell r="H39" t="str">
            <v>Vo</v>
          </cell>
        </row>
        <row r="40"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  <cell r="I42">
            <v>-84378635</v>
          </cell>
        </row>
        <row r="43">
          <cell r="I43">
            <v>402310174</v>
          </cell>
        </row>
        <row r="45">
          <cell r="I45">
            <v>221585210</v>
          </cell>
          <cell r="J45" t="str">
            <v>Vo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65">
        <row r="13">
          <cell r="F13">
            <v>33343597</v>
          </cell>
          <cell r="H13">
            <v>0</v>
          </cell>
          <cell r="J13">
            <v>0</v>
          </cell>
        </row>
        <row r="14">
          <cell r="F14">
            <v>6757620.5976090599</v>
          </cell>
          <cell r="H14">
            <v>5224663</v>
          </cell>
          <cell r="I14">
            <v>5224663</v>
          </cell>
        </row>
        <row r="15">
          <cell r="H15">
            <v>26724654</v>
          </cell>
        </row>
        <row r="16">
          <cell r="G16">
            <v>67008067</v>
          </cell>
          <cell r="H16">
            <v>67008067</v>
          </cell>
        </row>
        <row r="17">
          <cell r="H17">
            <v>321187408</v>
          </cell>
        </row>
        <row r="18">
          <cell r="H18">
            <v>26747463</v>
          </cell>
        </row>
        <row r="19">
          <cell r="H19">
            <v>810651327</v>
          </cell>
        </row>
        <row r="20">
          <cell r="H20">
            <v>2252514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G22">
            <v>67008067</v>
          </cell>
          <cell r="H22">
            <v>1303848099.0079699</v>
          </cell>
        </row>
        <row r="23">
          <cell r="H23" t="str">
            <v>^</v>
          </cell>
        </row>
      </sheetData>
      <sheetData sheetId="66">
        <row r="13">
          <cell r="F13">
            <v>13215600.902390938</v>
          </cell>
          <cell r="J13" t="str">
            <v xml:space="preserve"> </v>
          </cell>
        </row>
        <row r="14">
          <cell r="F14">
            <v>6757620.5976090599</v>
          </cell>
          <cell r="G14">
            <v>265000</v>
          </cell>
        </row>
        <row r="16">
          <cell r="F16">
            <v>26724654</v>
          </cell>
          <cell r="G16" t="str">
            <v>to HH</v>
          </cell>
        </row>
        <row r="23">
          <cell r="F23">
            <v>321187408</v>
          </cell>
          <cell r="G23" t="str">
            <v>to HH</v>
          </cell>
        </row>
        <row r="29">
          <cell r="F29">
            <v>0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379884188</v>
          </cell>
        </row>
      </sheetData>
      <sheetData sheetId="67">
        <row r="13">
          <cell r="F13">
            <v>13215600.902390938</v>
          </cell>
          <cell r="J13">
            <v>0</v>
          </cell>
        </row>
        <row r="14">
          <cell r="F14">
            <v>6757620.5976090599</v>
          </cell>
          <cell r="G14">
            <v>24215376.597609058</v>
          </cell>
          <cell r="H14">
            <v>5224663</v>
          </cell>
          <cell r="J14">
            <v>24215376.597609058</v>
          </cell>
        </row>
        <row r="16">
          <cell r="G16">
            <v>24215376.597609058</v>
          </cell>
          <cell r="J16">
            <v>24215376.597609058</v>
          </cell>
        </row>
        <row r="17">
          <cell r="G17" t="str">
            <v>^</v>
          </cell>
          <cell r="J17" t="str">
            <v>^</v>
          </cell>
        </row>
      </sheetData>
      <sheetData sheetId="68">
        <row r="13">
          <cell r="F13">
            <v>13215600.902390938</v>
          </cell>
          <cell r="J13">
            <v>0</v>
          </cell>
        </row>
        <row r="14">
          <cell r="H14">
            <v>27937440000</v>
          </cell>
        </row>
        <row r="15">
          <cell r="F15">
            <v>13215600.902390938</v>
          </cell>
          <cell r="G15">
            <v>37430977.5</v>
          </cell>
        </row>
        <row r="16">
          <cell r="F16">
            <v>26724654</v>
          </cell>
        </row>
        <row r="17">
          <cell r="G17">
            <v>24215376.597609062</v>
          </cell>
        </row>
        <row r="19">
          <cell r="G19">
            <v>18497505</v>
          </cell>
        </row>
        <row r="21">
          <cell r="G21">
            <v>-5717871.5976090617</v>
          </cell>
        </row>
      </sheetData>
      <sheetData sheetId="69">
        <row r="13">
          <cell r="F13">
            <v>1582629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H14">
            <v>27937440000</v>
          </cell>
          <cell r="I14">
            <v>27937440000</v>
          </cell>
          <cell r="J14" t="str">
            <v>û</v>
          </cell>
        </row>
        <row r="15">
          <cell r="H15">
            <v>4176000000</v>
          </cell>
          <cell r="I15">
            <v>4176000000</v>
          </cell>
          <cell r="J15" t="str">
            <v>û</v>
          </cell>
        </row>
        <row r="16">
          <cell r="H16">
            <v>0</v>
          </cell>
        </row>
        <row r="17">
          <cell r="F17">
            <v>0</v>
          </cell>
          <cell r="G17">
            <v>0</v>
          </cell>
          <cell r="H17">
            <v>32113440000</v>
          </cell>
          <cell r="I17">
            <v>32113440000</v>
          </cell>
        </row>
      </sheetData>
      <sheetData sheetId="70">
        <row r="13">
          <cell r="F13">
            <v>1582629</v>
          </cell>
          <cell r="H13">
            <v>0</v>
          </cell>
          <cell r="I13">
            <v>0</v>
          </cell>
          <cell r="J13">
            <v>0</v>
          </cell>
        </row>
        <row r="14">
          <cell r="G14">
            <v>0</v>
          </cell>
          <cell r="H14">
            <v>66452582451</v>
          </cell>
          <cell r="I14">
            <v>73341143938</v>
          </cell>
          <cell r="J14">
            <v>6888561487</v>
          </cell>
        </row>
        <row r="15">
          <cell r="F15">
            <v>0.5</v>
          </cell>
          <cell r="H15">
            <v>0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66452582451</v>
          </cell>
          <cell r="I16">
            <v>73341143938</v>
          </cell>
          <cell r="J16">
            <v>6888561487</v>
          </cell>
        </row>
        <row r="17">
          <cell r="H17">
            <v>495000</v>
          </cell>
          <cell r="J17">
            <v>495000</v>
          </cell>
        </row>
        <row r="18">
          <cell r="H18">
            <v>750000</v>
          </cell>
          <cell r="I18">
            <v>750000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I32" t="str">
            <v>AA-1-1</v>
          </cell>
        </row>
        <row r="35">
          <cell r="H35" t="str">
            <v xml:space="preserve"> </v>
          </cell>
        </row>
      </sheetData>
      <sheetData sheetId="71">
        <row r="13">
          <cell r="F13">
            <v>9090</v>
          </cell>
        </row>
      </sheetData>
      <sheetData sheetId="72">
        <row r="13">
          <cell r="F13">
            <v>13215600.902390938</v>
          </cell>
        </row>
      </sheetData>
      <sheetData sheetId="73">
        <row r="13">
          <cell r="F13">
            <v>33343597</v>
          </cell>
        </row>
      </sheetData>
      <sheetData sheetId="74">
        <row r="13">
          <cell r="F13">
            <v>9090</v>
          </cell>
        </row>
      </sheetData>
      <sheetData sheetId="75">
        <row r="3">
          <cell r="C3">
            <v>0</v>
          </cell>
        </row>
      </sheetData>
      <sheetData sheetId="76">
        <row r="13">
          <cell r="F13">
            <v>33343597</v>
          </cell>
        </row>
      </sheetData>
      <sheetData sheetId="77">
        <row r="13">
          <cell r="F13">
            <v>1582629</v>
          </cell>
        </row>
      </sheetData>
      <sheetData sheetId="78">
        <row r="13">
          <cell r="F13">
            <v>33343597</v>
          </cell>
        </row>
      </sheetData>
      <sheetData sheetId="79">
        <row r="13">
          <cell r="F13">
            <v>1582629</v>
          </cell>
        </row>
      </sheetData>
      <sheetData sheetId="80">
        <row r="13">
          <cell r="F13">
            <v>13215600.902390938</v>
          </cell>
        </row>
      </sheetData>
      <sheetData sheetId="81">
        <row r="13">
          <cell r="F13">
            <v>13215600.902390938</v>
          </cell>
        </row>
      </sheetData>
      <sheetData sheetId="82">
        <row r="13">
          <cell r="F13">
            <v>1582629</v>
          </cell>
        </row>
      </sheetData>
      <sheetData sheetId="83">
        <row r="13">
          <cell r="F13">
            <v>33343597</v>
          </cell>
        </row>
      </sheetData>
      <sheetData sheetId="84">
        <row r="13">
          <cell r="F13">
            <v>9090</v>
          </cell>
        </row>
      </sheetData>
      <sheetData sheetId="85">
        <row r="13">
          <cell r="F13">
            <v>33343597</v>
          </cell>
        </row>
      </sheetData>
      <sheetData sheetId="86">
        <row r="13">
          <cell r="F13">
            <v>9090</v>
          </cell>
        </row>
      </sheetData>
      <sheetData sheetId="87">
        <row r="13">
          <cell r="F13">
            <v>33343597</v>
          </cell>
        </row>
      </sheetData>
      <sheetData sheetId="88">
        <row r="3">
          <cell r="C3" t="str">
            <v xml:space="preserve"> </v>
          </cell>
        </row>
      </sheetData>
      <sheetData sheetId="89">
        <row r="13">
          <cell r="F13">
            <v>13215600.902390938</v>
          </cell>
        </row>
      </sheetData>
      <sheetData sheetId="90">
        <row r="13">
          <cell r="F13">
            <v>1582629</v>
          </cell>
        </row>
      </sheetData>
      <sheetData sheetId="91">
        <row r="13">
          <cell r="F13">
            <v>1582629</v>
          </cell>
        </row>
      </sheetData>
      <sheetData sheetId="92">
        <row r="13">
          <cell r="F13">
            <v>9090</v>
          </cell>
        </row>
      </sheetData>
      <sheetData sheetId="93">
        <row r="13">
          <cell r="F13">
            <v>13215600.902390938</v>
          </cell>
        </row>
      </sheetData>
      <sheetData sheetId="94">
        <row r="13">
          <cell r="F13">
            <v>1582629</v>
          </cell>
        </row>
      </sheetData>
      <sheetData sheetId="95">
        <row r="13">
          <cell r="F13">
            <v>1582629</v>
          </cell>
        </row>
      </sheetData>
      <sheetData sheetId="96">
        <row r="3">
          <cell r="C3">
            <v>0</v>
          </cell>
        </row>
      </sheetData>
      <sheetData sheetId="97">
        <row r="13">
          <cell r="F13">
            <v>9090</v>
          </cell>
        </row>
      </sheetData>
      <sheetData sheetId="98">
        <row r="13">
          <cell r="F13">
            <v>33343597</v>
          </cell>
        </row>
      </sheetData>
      <sheetData sheetId="99">
        <row r="13">
          <cell r="F13">
            <v>9090</v>
          </cell>
        </row>
      </sheetData>
      <sheetData sheetId="100">
        <row r="13">
          <cell r="F13">
            <v>1582629</v>
          </cell>
        </row>
      </sheetData>
      <sheetData sheetId="101">
        <row r="13">
          <cell r="F13">
            <v>33343597</v>
          </cell>
        </row>
      </sheetData>
      <sheetData sheetId="102">
        <row r="13">
          <cell r="F13">
            <v>13215600.902390938</v>
          </cell>
        </row>
      </sheetData>
      <sheetData sheetId="103">
        <row r="13">
          <cell r="F13">
            <v>9090</v>
          </cell>
        </row>
      </sheetData>
      <sheetData sheetId="104">
        <row r="13">
          <cell r="F13">
            <v>33343597</v>
          </cell>
        </row>
      </sheetData>
      <sheetData sheetId="105">
        <row r="13">
          <cell r="F13">
            <v>33343597</v>
          </cell>
        </row>
      </sheetData>
      <sheetData sheetId="106">
        <row r="13">
          <cell r="F13">
            <v>33343597</v>
          </cell>
        </row>
      </sheetData>
      <sheetData sheetId="107">
        <row r="13">
          <cell r="F13">
            <v>13215600.902390938</v>
          </cell>
        </row>
      </sheetData>
      <sheetData sheetId="108">
        <row r="13">
          <cell r="F13">
            <v>1582629</v>
          </cell>
        </row>
      </sheetData>
      <sheetData sheetId="109">
        <row r="13">
          <cell r="F13">
            <v>9090</v>
          </cell>
        </row>
      </sheetData>
      <sheetData sheetId="110">
        <row r="13">
          <cell r="F13">
            <v>1582629</v>
          </cell>
        </row>
      </sheetData>
      <sheetData sheetId="111"/>
      <sheetData sheetId="112"/>
      <sheetData sheetId="113"/>
      <sheetData sheetId="114"/>
      <sheetData sheetId="115">
        <row r="13">
          <cell r="F13">
            <v>9090</v>
          </cell>
        </row>
      </sheetData>
      <sheetData sheetId="116">
        <row r="13">
          <cell r="F13">
            <v>33343597</v>
          </cell>
        </row>
      </sheetData>
      <sheetData sheetId="117">
        <row r="13">
          <cell r="F13">
            <v>33343597</v>
          </cell>
        </row>
      </sheetData>
      <sheetData sheetId="118">
        <row r="13">
          <cell r="F13">
            <v>33343597</v>
          </cell>
        </row>
      </sheetData>
      <sheetData sheetId="119">
        <row r="13">
          <cell r="F13">
            <v>33343597</v>
          </cell>
        </row>
      </sheetData>
      <sheetData sheetId="120">
        <row r="13">
          <cell r="F13">
            <v>33343597</v>
          </cell>
        </row>
      </sheetData>
      <sheetData sheetId="121">
        <row r="13">
          <cell r="F13">
            <v>13215600.902390938</v>
          </cell>
        </row>
      </sheetData>
      <sheetData sheetId="122">
        <row r="13">
          <cell r="F13">
            <v>13215600.902390938</v>
          </cell>
        </row>
      </sheetData>
      <sheetData sheetId="123">
        <row r="13">
          <cell r="F13">
            <v>9090</v>
          </cell>
        </row>
      </sheetData>
      <sheetData sheetId="124">
        <row r="13">
          <cell r="F13">
            <v>13215600.902390938</v>
          </cell>
        </row>
      </sheetData>
      <sheetData sheetId="125">
        <row r="13">
          <cell r="F13">
            <v>33343597</v>
          </cell>
        </row>
      </sheetData>
      <sheetData sheetId="126">
        <row r="13">
          <cell r="F13">
            <v>9090</v>
          </cell>
        </row>
      </sheetData>
      <sheetData sheetId="127">
        <row r="13">
          <cell r="F13">
            <v>33343597</v>
          </cell>
        </row>
      </sheetData>
      <sheetData sheetId="128">
        <row r="13">
          <cell r="F13">
            <v>9090</v>
          </cell>
        </row>
      </sheetData>
      <sheetData sheetId="129">
        <row r="13">
          <cell r="F13">
            <v>33343597</v>
          </cell>
        </row>
      </sheetData>
      <sheetData sheetId="130">
        <row r="13">
          <cell r="F13">
            <v>33343597</v>
          </cell>
        </row>
      </sheetData>
      <sheetData sheetId="131">
        <row r="13">
          <cell r="F13">
            <v>1582629</v>
          </cell>
        </row>
      </sheetData>
      <sheetData sheetId="132">
        <row r="13">
          <cell r="F13">
            <v>13215600.902390938</v>
          </cell>
        </row>
      </sheetData>
      <sheetData sheetId="133">
        <row r="13">
          <cell r="F13">
            <v>13215600.902390938</v>
          </cell>
        </row>
      </sheetData>
      <sheetData sheetId="134">
        <row r="13">
          <cell r="F13">
            <v>1582629</v>
          </cell>
        </row>
      </sheetData>
      <sheetData sheetId="135">
        <row r="13">
          <cell r="F13">
            <v>33343597</v>
          </cell>
        </row>
      </sheetData>
      <sheetData sheetId="136">
        <row r="13">
          <cell r="F13">
            <v>9090</v>
          </cell>
        </row>
      </sheetData>
      <sheetData sheetId="137">
        <row r="13">
          <cell r="F13">
            <v>33343597</v>
          </cell>
        </row>
      </sheetData>
      <sheetData sheetId="138">
        <row r="13">
          <cell r="F13">
            <v>33343597</v>
          </cell>
        </row>
      </sheetData>
      <sheetData sheetId="139">
        <row r="13">
          <cell r="F13">
            <v>33343597</v>
          </cell>
        </row>
      </sheetData>
      <sheetData sheetId="140">
        <row r="13">
          <cell r="F13">
            <v>9090</v>
          </cell>
        </row>
      </sheetData>
      <sheetData sheetId="141">
        <row r="13">
          <cell r="F13">
            <v>13215600.902390938</v>
          </cell>
        </row>
      </sheetData>
      <sheetData sheetId="142">
        <row r="13">
          <cell r="F13">
            <v>33343597</v>
          </cell>
        </row>
      </sheetData>
      <sheetData sheetId="143">
        <row r="13">
          <cell r="F13">
            <v>1582629</v>
          </cell>
        </row>
      </sheetData>
      <sheetData sheetId="144">
        <row r="13">
          <cell r="F13">
            <v>13215600.902390938</v>
          </cell>
        </row>
      </sheetData>
      <sheetData sheetId="145">
        <row r="13">
          <cell r="F13">
            <v>1582629</v>
          </cell>
        </row>
      </sheetData>
      <sheetData sheetId="146">
        <row r="13">
          <cell r="F13">
            <v>33343597</v>
          </cell>
        </row>
      </sheetData>
      <sheetData sheetId="147">
        <row r="13">
          <cell r="F13">
            <v>9090</v>
          </cell>
        </row>
      </sheetData>
      <sheetData sheetId="148">
        <row r="13">
          <cell r="F13">
            <v>33343597</v>
          </cell>
        </row>
      </sheetData>
      <sheetData sheetId="149">
        <row r="13">
          <cell r="F13">
            <v>9090</v>
          </cell>
        </row>
      </sheetData>
      <sheetData sheetId="150">
        <row r="13">
          <cell r="F13">
            <v>33343597</v>
          </cell>
        </row>
      </sheetData>
      <sheetData sheetId="151">
        <row r="13">
          <cell r="F13">
            <v>33343597</v>
          </cell>
        </row>
      </sheetData>
      <sheetData sheetId="152">
        <row r="13">
          <cell r="F13">
            <v>1582629</v>
          </cell>
        </row>
      </sheetData>
      <sheetData sheetId="153">
        <row r="13">
          <cell r="F13">
            <v>13215600.902390938</v>
          </cell>
        </row>
      </sheetData>
      <sheetData sheetId="154">
        <row r="13">
          <cell r="F13">
            <v>1582629</v>
          </cell>
        </row>
      </sheetData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>
        <row r="13">
          <cell r="F13">
            <v>33343597</v>
          </cell>
        </row>
      </sheetData>
      <sheetData sheetId="207">
        <row r="13">
          <cell r="F13">
            <v>33343597</v>
          </cell>
        </row>
      </sheetData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 Isi"/>
      <sheetName val="INPUT P2"/>
      <sheetName val="Summary"/>
      <sheetName val="Transaksi Afiliasi"/>
      <sheetName val="P2 Merger"/>
      <sheetName val="Mapping"/>
      <sheetName val="LIST 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COA</v>
          </cell>
          <cell r="B1" t="str">
            <v>x</v>
          </cell>
          <cell r="C1" t="str">
            <v>MAPPING WBS JUNI</v>
          </cell>
          <cell r="D1" t="str">
            <v>MAPPING FINAL</v>
          </cell>
          <cell r="E1" t="str">
            <v>MAPPING FS</v>
          </cell>
          <cell r="F1" t="str">
            <v>MAPPING WS KPMG</v>
          </cell>
          <cell r="G1" t="str">
            <v>COA DESC</v>
          </cell>
          <cell r="H1" t="str">
            <v>MAPPING KPMG</v>
          </cell>
          <cell r="I1" t="str">
            <v>MAPPING KPMG DESC</v>
          </cell>
        </row>
        <row r="2">
          <cell r="A2">
            <v>79101111</v>
          </cell>
          <cell r="B2" t="str">
            <v>Laba Selisih Kurs</v>
          </cell>
          <cell r="C2" t="str">
            <v>Laba (rugi) selisih kurs</v>
          </cell>
          <cell r="D2" t="str">
            <v>6010502</v>
          </cell>
          <cell r="E2" t="str">
            <v>Pendapatan (beban) operasi lainnya - neto</v>
          </cell>
          <cell r="F2" t="e">
            <v>#N/A</v>
          </cell>
          <cell r="G2" t="e">
            <v>#N/A</v>
          </cell>
          <cell r="H2" t="str">
            <v>6010502</v>
          </cell>
          <cell r="I2" t="str">
            <v>Laba Selisih Kurs–Riil</v>
          </cell>
        </row>
        <row r="3">
          <cell r="A3">
            <v>79101121</v>
          </cell>
          <cell r="B3" t="str">
            <v>Bunga Deposito</v>
          </cell>
          <cell r="C3" t="str">
            <v>Pendapatan Keuangan</v>
          </cell>
          <cell r="D3" t="str">
            <v>6030101</v>
          </cell>
          <cell r="E3" t="str">
            <v>Pendapatan keuangan</v>
          </cell>
          <cell r="F3" t="str">
            <v>6030101</v>
          </cell>
          <cell r="G3" t="str">
            <v>Pendapatan Bunga Deposito</v>
          </cell>
          <cell r="H3" t="str">
            <v>6030101</v>
          </cell>
          <cell r="I3" t="str">
            <v>Pendapatan Bunga Deposito</v>
          </cell>
        </row>
        <row r="4">
          <cell r="A4">
            <v>79101131</v>
          </cell>
          <cell r="B4" t="str">
            <v>Jasa Giro (Bunga)</v>
          </cell>
          <cell r="C4" t="str">
            <v>Pendapatan Keuangan</v>
          </cell>
          <cell r="D4" t="str">
            <v>6030102</v>
          </cell>
          <cell r="E4" t="str">
            <v>Pendapatan keuangan</v>
          </cell>
          <cell r="F4" t="str">
            <v>6030102</v>
          </cell>
          <cell r="G4" t="str">
            <v>Pendapatan Bunga Jasa Giro</v>
          </cell>
          <cell r="H4" t="str">
            <v>6030102</v>
          </cell>
          <cell r="I4" t="str">
            <v>Pendapatan Bunga Jasa Giro</v>
          </cell>
        </row>
        <row r="5">
          <cell r="A5">
            <v>79101141</v>
          </cell>
          <cell r="B5" t="str">
            <v>Pendapatan Denda</v>
          </cell>
          <cell r="C5" t="str">
            <v>Pendapatan lain-lain</v>
          </cell>
          <cell r="D5" t="str">
            <v>6010900</v>
          </cell>
          <cell r="E5" t="str">
            <v>Pendapatan (beban) operasi lainnya - neto</v>
          </cell>
          <cell r="F5" t="str">
            <v>6010900</v>
          </cell>
          <cell r="G5" t="str">
            <v>Pendapatan Denda / Klaim/Pinalti</v>
          </cell>
          <cell r="H5" t="str">
            <v>6010900</v>
          </cell>
          <cell r="I5" t="str">
            <v>Pendapatan Denda / Klaim/Pinalti</v>
          </cell>
        </row>
        <row r="6">
          <cell r="A6">
            <v>79101142</v>
          </cell>
          <cell r="B6" t="str">
            <v>Pendapatan Bea Materai</v>
          </cell>
          <cell r="C6" t="str">
            <v>Pendapatan lain-lain</v>
          </cell>
          <cell r="D6" t="str">
            <v>6010800</v>
          </cell>
          <cell r="E6" t="str">
            <v>Pendapatan (beban) operasi lainnya - neto</v>
          </cell>
          <cell r="F6" t="str">
            <v>6010800</v>
          </cell>
          <cell r="G6" t="str">
            <v>Pendapatan Materai</v>
          </cell>
          <cell r="H6" t="str">
            <v>6010800</v>
          </cell>
          <cell r="I6" t="str">
            <v>Pendapatan Materai</v>
          </cell>
        </row>
        <row r="7">
          <cell r="A7">
            <v>79101143</v>
          </cell>
          <cell r="B7" t="str">
            <v>Pendapatan Bunga Pinjaman Pihak Berelasi</v>
          </cell>
          <cell r="C7" t="str">
            <v>Pendapatan Keuangan</v>
          </cell>
          <cell r="D7" t="str">
            <v>6030103</v>
          </cell>
          <cell r="E7" t="str">
            <v>Pendapatan keuangan</v>
          </cell>
          <cell r="F7" t="str">
            <v>6030103</v>
          </cell>
          <cell r="G7" t="str">
            <v>Pendapatan Bunga Pinjaman</v>
          </cell>
          <cell r="H7" t="str">
            <v>6030103</v>
          </cell>
          <cell r="I7" t="str">
            <v>Pendapatan Bunga Pinjaman</v>
          </cell>
        </row>
        <row r="8">
          <cell r="A8">
            <v>79101150</v>
          </cell>
          <cell r="B8" t="str">
            <v>LABA PENGHAPUSAN/PENJUALAN AKTIVA TETAP/SURAT BERHARGA</v>
          </cell>
          <cell r="C8" t="str">
            <v>Pendapatan lain-lain</v>
          </cell>
          <cell r="D8" t="str">
            <v>6010201</v>
          </cell>
          <cell r="E8" t="str">
            <v>Pendapatan (beban) operasi lainnya - neto</v>
          </cell>
          <cell r="F8" t="e">
            <v>#N/A</v>
          </cell>
          <cell r="G8" t="e">
            <v>#N/A</v>
          </cell>
          <cell r="H8" t="str">
            <v>6010201</v>
          </cell>
          <cell r="I8" t="str">
            <v>Laba Penjualan Aset Tetap</v>
          </cell>
        </row>
        <row r="9">
          <cell r="A9">
            <v>79101151</v>
          </cell>
          <cell r="B9" t="str">
            <v>Laba Penghapusan/Penjualan Aktiva Tetap</v>
          </cell>
          <cell r="C9" t="str">
            <v>Pendapatan lain-lain</v>
          </cell>
          <cell r="D9" t="str">
            <v>6010201</v>
          </cell>
          <cell r="E9" t="str">
            <v>Pendapatan (beban) operasi lainnya - neto</v>
          </cell>
          <cell r="F9" t="str">
            <v>6010201</v>
          </cell>
          <cell r="G9" t="str">
            <v>Laba Penjualan Aset Tetap</v>
          </cell>
          <cell r="H9" t="str">
            <v>6010201</v>
          </cell>
          <cell r="I9" t="str">
            <v>Laba Penjualan Aset Tetap</v>
          </cell>
        </row>
        <row r="10">
          <cell r="A10">
            <v>79101152</v>
          </cell>
          <cell r="B10" t="str">
            <v>Laba Penjualan Surat Berharga</v>
          </cell>
          <cell r="C10" t="str">
            <v>Pendapatan lain-lain</v>
          </cell>
          <cell r="D10" t="str">
            <v>6010203</v>
          </cell>
          <cell r="E10" t="str">
            <v>Pendapatan keuangan</v>
          </cell>
          <cell r="F10" t="e">
            <v>#N/A</v>
          </cell>
          <cell r="G10" t="e">
            <v>#N/A</v>
          </cell>
          <cell r="H10" t="str">
            <v>6010203</v>
          </cell>
          <cell r="I10" t="str">
            <v>Laba Penjualan Surat Berharga</v>
          </cell>
        </row>
        <row r="11">
          <cell r="A11">
            <v>79101161</v>
          </cell>
          <cell r="B11" t="str">
            <v>Dokumen Tender/Administrasi</v>
          </cell>
          <cell r="C11" t="str">
            <v>Pendapatan lain-lain</v>
          </cell>
          <cell r="D11" t="str">
            <v>6011300</v>
          </cell>
          <cell r="E11" t="str">
            <v>Pendapatan (beban) operasi lainnya - neto</v>
          </cell>
          <cell r="F11" t="str">
            <v>6011300</v>
          </cell>
          <cell r="G11" t="str">
            <v>Pendapatan Administrasi Tender</v>
          </cell>
          <cell r="H11" t="str">
            <v>6011300</v>
          </cell>
          <cell r="I11" t="str">
            <v>Pendapatan Administrasi Tender</v>
          </cell>
        </row>
        <row r="12">
          <cell r="A12">
            <v>79101171</v>
          </cell>
          <cell r="B12" t="str">
            <v>Deviden</v>
          </cell>
          <cell r="C12" t="str">
            <v>Pendapatan lain-lain</v>
          </cell>
          <cell r="D12" t="str">
            <v>6010100</v>
          </cell>
          <cell r="E12" t="str">
            <v>Pendapatan (beban) operasi lainnya - neto</v>
          </cell>
          <cell r="F12" t="e">
            <v>#N/A</v>
          </cell>
          <cell r="G12" t="e">
            <v>#N/A</v>
          </cell>
          <cell r="H12" t="str">
            <v>6010100</v>
          </cell>
          <cell r="I12" t="str">
            <v>Pendapatan Dividen</v>
          </cell>
        </row>
        <row r="13">
          <cell r="A13">
            <v>79101172</v>
          </cell>
          <cell r="B13" t="str">
            <v>Pendapatan Premium</v>
          </cell>
          <cell r="C13" t="str">
            <v>Pendapatan lain-lain</v>
          </cell>
          <cell r="D13" t="str">
            <v>6010600</v>
          </cell>
          <cell r="E13" t="str">
            <v>Pendapatan (beban) operasi lainnya - neto</v>
          </cell>
          <cell r="F13" t="str">
            <v>6010600</v>
          </cell>
          <cell r="G13" t="str">
            <v>Pendapatan Premium</v>
          </cell>
          <cell r="H13" t="str">
            <v>6010600</v>
          </cell>
          <cell r="I13" t="str">
            <v>Pendapatan Premium</v>
          </cell>
        </row>
        <row r="14">
          <cell r="A14">
            <v>79101180</v>
          </cell>
          <cell r="B14" t="str">
            <v>BAGIAN LABA PERUSAHAAN ASOSIASI</v>
          </cell>
          <cell r="C14" t="str">
            <v>Pendapatan lain-lain</v>
          </cell>
          <cell r="D14" t="str">
            <v>6040000</v>
          </cell>
          <cell r="E14" t="str">
            <v>Bagian laba (rugi) entitas asosiasi</v>
          </cell>
          <cell r="F14" t="e">
            <v>#N/A</v>
          </cell>
          <cell r="G14" t="e">
            <v>#N/A</v>
          </cell>
          <cell r="H14" t="str">
            <v>6040000</v>
          </cell>
          <cell r="I14" t="str">
            <v>Bagian Laba (Rugi) dari Entitas Asosiasi dan/atau Ventura Bersama</v>
          </cell>
        </row>
        <row r="15">
          <cell r="A15">
            <v>79101181</v>
          </cell>
          <cell r="B15" t="str">
            <v>Bagian Laba PT. JICT</v>
          </cell>
          <cell r="C15" t="str">
            <v>Bagian laba (rugi) entitas asosiasi</v>
          </cell>
          <cell r="D15" t="str">
            <v>6040000</v>
          </cell>
          <cell r="E15" t="str">
            <v>Bagian laba (rugi) entitas asosiasi</v>
          </cell>
          <cell r="F15" t="str">
            <v>6040000</v>
          </cell>
          <cell r="G15" t="str">
            <v>Bagian Laba (Rugi) dari Entitas Asosiasi dan/atau Ventura Bersama</v>
          </cell>
          <cell r="H15" t="str">
            <v>6040000</v>
          </cell>
          <cell r="I15" t="str">
            <v>Bagian Laba (Rugi) dari Entitas Asosiasi dan/atau Ventura Bersama</v>
          </cell>
        </row>
        <row r="16">
          <cell r="A16">
            <v>79101182</v>
          </cell>
          <cell r="B16" t="str">
            <v>Bagian Laba KSO Koja</v>
          </cell>
          <cell r="C16" t="str">
            <v>Bagian laba (rugi) entitas asosiasi</v>
          </cell>
          <cell r="D16" t="str">
            <v>6040000</v>
          </cell>
          <cell r="E16" t="str">
            <v>Bagian laba (rugi) entitas asosiasi</v>
          </cell>
          <cell r="F16" t="e">
            <v>#N/A</v>
          </cell>
          <cell r="G16" t="e">
            <v>#N/A</v>
          </cell>
          <cell r="H16" t="str">
            <v>6040000</v>
          </cell>
          <cell r="I16" t="str">
            <v>Bagian Laba (Rugi) dari Entitas Asosiasi dan/atau Ventura Bersama</v>
          </cell>
        </row>
        <row r="17">
          <cell r="A17">
            <v>79101183</v>
          </cell>
          <cell r="B17" t="str">
            <v>Bagian Laba PT. TPI</v>
          </cell>
          <cell r="C17" t="str">
            <v>Bagian laba (rugi) entitas asosiasi</v>
          </cell>
          <cell r="D17" t="str">
            <v>6040000</v>
          </cell>
          <cell r="E17" t="str">
            <v>Bagian laba (rugi) entitas asosiasi</v>
          </cell>
          <cell r="F17" t="str">
            <v>6040000</v>
          </cell>
          <cell r="G17" t="str">
            <v>Bagian Laba (Rugi) dari Entitas Asosiasi dan/atau Ventura Bersama</v>
          </cell>
          <cell r="H17" t="str">
            <v>6040000</v>
          </cell>
          <cell r="I17" t="str">
            <v>Bagian Laba (Rugi) dari Entitas Asosiasi dan/atau Ventura Bersama</v>
          </cell>
        </row>
        <row r="18">
          <cell r="A18">
            <v>79101184</v>
          </cell>
          <cell r="B18" t="str">
            <v>Bagian Laba PT RSP</v>
          </cell>
          <cell r="C18" t="str">
            <v>Bagian laba (rugi) entitas asosiasi</v>
          </cell>
          <cell r="D18" t="str">
            <v>6040000</v>
          </cell>
          <cell r="E18" t="str">
            <v>Bagian laba (rugi) entitas asosiasi</v>
          </cell>
          <cell r="F18" t="str">
            <v>6040000</v>
          </cell>
          <cell r="G18" t="str">
            <v>Bagian Laba (Rugi) dari Entitas Asosiasi dan/atau Ventura Bersama</v>
          </cell>
          <cell r="H18" t="str">
            <v>6040000</v>
          </cell>
          <cell r="I18" t="str">
            <v>Bagian Laba (Rugi) dari Entitas Asosiasi dan/atau Ventura Bersama</v>
          </cell>
        </row>
        <row r="19">
          <cell r="A19">
            <v>79101189</v>
          </cell>
          <cell r="B19" t="str">
            <v>Bagian Laba PT Lainnya</v>
          </cell>
          <cell r="C19" t="str">
            <v>Bagian laba (rugi) entitas asosiasi</v>
          </cell>
          <cell r="D19" t="str">
            <v>6040000</v>
          </cell>
          <cell r="E19" t="str">
            <v>Bagian laba (rugi) entitas asosiasi</v>
          </cell>
          <cell r="F19" t="str">
            <v>6040000</v>
          </cell>
          <cell r="G19" t="str">
            <v>Bagian Laba (Rugi) dari Entitas Asosiasi dan/atau Ventura Bersama</v>
          </cell>
          <cell r="H19" t="str">
            <v>6040000</v>
          </cell>
          <cell r="I19" t="str">
            <v>Bagian Laba (Rugi) dari Entitas Asosiasi dan/atau Ventura Bersama</v>
          </cell>
        </row>
        <row r="20">
          <cell r="A20">
            <v>79102110</v>
          </cell>
          <cell r="B20" t="str">
            <v>PENDAPATAN DILUAR USAHA LABA PERUSAHAN ANAK</v>
          </cell>
          <cell r="C20" t="str">
            <v>Pendapatan lain-lain</v>
          </cell>
          <cell r="D20" t="str">
            <v>6040000</v>
          </cell>
          <cell r="E20" t="str">
            <v>Bagian laba (rugi) entitas asosiasi</v>
          </cell>
          <cell r="F20" t="e">
            <v>#N/A</v>
          </cell>
          <cell r="G20" t="e">
            <v>#N/A</v>
          </cell>
          <cell r="H20" t="str">
            <v>6040000</v>
          </cell>
          <cell r="I20" t="str">
            <v>Bagian Laba (Rugi) dari Entitas Asosiasi dan/atau Ventura Bersama</v>
          </cell>
        </row>
        <row r="21">
          <cell r="A21">
            <v>79102111</v>
          </cell>
          <cell r="B21" t="str">
            <v>Laba PT. RSP</v>
          </cell>
          <cell r="C21" t="str">
            <v>Pendapatan lain-lain</v>
          </cell>
          <cell r="D21" t="str">
            <v>6040000</v>
          </cell>
          <cell r="E21" t="str">
            <v>Bagian laba (rugi) entitas asosiasi</v>
          </cell>
          <cell r="F21" t="e">
            <v>#N/A</v>
          </cell>
          <cell r="G21" t="e">
            <v>#N/A</v>
          </cell>
          <cell r="H21" t="str">
            <v>6040000</v>
          </cell>
          <cell r="I21" t="str">
            <v>Bagian Laba (Rugi) dari Entitas Asosiasi dan/atau Ventura Bersama</v>
          </cell>
        </row>
        <row r="22">
          <cell r="A22">
            <v>79102112</v>
          </cell>
          <cell r="B22" t="str">
            <v>Laba PT. EDII</v>
          </cell>
          <cell r="C22" t="str">
            <v>Pendapatan lain-lain</v>
          </cell>
          <cell r="D22" t="str">
            <v>6040000</v>
          </cell>
          <cell r="E22" t="str">
            <v>Bagian laba (rugi) entitas asosiasi</v>
          </cell>
          <cell r="F22" t="e">
            <v>#N/A</v>
          </cell>
          <cell r="G22" t="e">
            <v>#N/A</v>
          </cell>
          <cell r="H22" t="str">
            <v>6040000</v>
          </cell>
          <cell r="I22" t="str">
            <v>Bagian Laba (Rugi) dari Entitas Asosiasi dan/atau Ventura Bersama</v>
          </cell>
        </row>
        <row r="23">
          <cell r="A23">
            <v>79102113</v>
          </cell>
          <cell r="B23" t="str">
            <v>Laba PT. MTI</v>
          </cell>
          <cell r="C23" t="str">
            <v>Pendapatan lain-lain</v>
          </cell>
          <cell r="D23" t="str">
            <v>6040000</v>
          </cell>
          <cell r="E23" t="str">
            <v>Bagian laba (rugi) entitas asosiasi</v>
          </cell>
          <cell r="F23" t="e">
            <v>#N/A</v>
          </cell>
          <cell r="G23" t="e">
            <v>#N/A</v>
          </cell>
          <cell r="H23" t="str">
            <v>6040000</v>
          </cell>
          <cell r="I23" t="str">
            <v>Bagian Laba (Rugi) dari Entitas Asosiasi dan/atau Ventura Bersama</v>
          </cell>
        </row>
        <row r="24">
          <cell r="A24">
            <v>79102999</v>
          </cell>
          <cell r="B24" t="str">
            <v>Laba Perusahaan Anak Lainnya</v>
          </cell>
          <cell r="C24" t="str">
            <v>Pendapatan lain-lain</v>
          </cell>
          <cell r="D24" t="str">
            <v>6040000</v>
          </cell>
          <cell r="E24" t="str">
            <v>Bagian laba (rugi) entitas asosiasi</v>
          </cell>
          <cell r="F24" t="e">
            <v>#N/A</v>
          </cell>
          <cell r="G24" t="e">
            <v>#N/A</v>
          </cell>
          <cell r="H24" t="str">
            <v>6040000</v>
          </cell>
          <cell r="I24" t="str">
            <v>Bagian Laba (Rugi) dari Entitas Asosiasi dan/atau Ventura Bersama</v>
          </cell>
        </row>
        <row r="25">
          <cell r="A25">
            <v>79103110</v>
          </cell>
          <cell r="B25" t="str">
            <v>ROYALTY/KONTRIBUSI</v>
          </cell>
          <cell r="C25" t="str">
            <v>Pendapatan lain-lain</v>
          </cell>
          <cell r="D25" t="str">
            <v>6011500</v>
          </cell>
          <cell r="E25" t="str">
            <v>Pendapatan (beban) operasi lainnya - neto</v>
          </cell>
          <cell r="F25" t="e">
            <v>#N/A</v>
          </cell>
          <cell r="G25" t="e">
            <v>#N/A</v>
          </cell>
          <cell r="H25" t="str">
            <v>6011500</v>
          </cell>
          <cell r="I25" t="str">
            <v>Pendapatan Royalti/Kontribusi</v>
          </cell>
        </row>
        <row r="26">
          <cell r="A26">
            <v>79103111</v>
          </cell>
          <cell r="B26" t="str">
            <v>Royalty PT. JICT</v>
          </cell>
          <cell r="C26" t="str">
            <v>Pendapatan lain-lain</v>
          </cell>
          <cell r="D26" t="str">
            <v>6011500</v>
          </cell>
          <cell r="E26" t="str">
            <v>Pendapatan (beban) operasi lainnya - neto</v>
          </cell>
          <cell r="F26" t="e">
            <v>#N/A</v>
          </cell>
          <cell r="G26" t="e">
            <v>#N/A</v>
          </cell>
          <cell r="H26" t="str">
            <v>6011500</v>
          </cell>
          <cell r="I26" t="str">
            <v>Pendapatan Royalti/Kontribusi</v>
          </cell>
        </row>
        <row r="27">
          <cell r="A27">
            <v>79103112</v>
          </cell>
          <cell r="B27" t="str">
            <v>Royalty PT. 1</v>
          </cell>
          <cell r="C27" t="str">
            <v>Pendapatan lain-lain</v>
          </cell>
          <cell r="D27" t="str">
            <v>6011500</v>
          </cell>
          <cell r="E27" t="str">
            <v>Pendapatan (beban) operasi lainnya - neto</v>
          </cell>
          <cell r="F27" t="e">
            <v>#N/A</v>
          </cell>
          <cell r="G27" t="e">
            <v>#N/A</v>
          </cell>
          <cell r="H27" t="str">
            <v>6011500</v>
          </cell>
          <cell r="I27" t="str">
            <v>Pendapatan Royalti/Kontribusi</v>
          </cell>
        </row>
        <row r="28">
          <cell r="A28">
            <v>79103999</v>
          </cell>
          <cell r="B28" t="str">
            <v>Royalty Lain - Lain</v>
          </cell>
          <cell r="C28" t="str">
            <v>Pendapatan lain-lain</v>
          </cell>
          <cell r="D28" t="str">
            <v>6011500</v>
          </cell>
          <cell r="E28" t="str">
            <v>Pendapatan (beban) operasi lainnya - neto</v>
          </cell>
          <cell r="F28" t="e">
            <v>#N/A</v>
          </cell>
          <cell r="G28" t="e">
            <v>#N/A</v>
          </cell>
          <cell r="H28" t="str">
            <v>6011500</v>
          </cell>
          <cell r="I28" t="str">
            <v>Pendapatan Royalti/Kontribusi</v>
          </cell>
        </row>
        <row r="29">
          <cell r="A29">
            <v>79104000</v>
          </cell>
          <cell r="B29" t="str">
            <v>PENGHASILAN KOMPREHENSIF LAIN-LAIN TAHUN BERJALAN</v>
          </cell>
          <cell r="C29" t="str">
            <v>Pendapatan komprehensif lain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</row>
        <row r="30">
          <cell r="A30">
            <v>79104101</v>
          </cell>
          <cell r="B30" t="str">
            <v>Penyesuaian Akibat Penjabaran Laporan Keuangan Dalam Mata Uang Asing</v>
          </cell>
          <cell r="C30" t="str">
            <v>Pendapatan komprehensif lain</v>
          </cell>
          <cell r="D30" t="str">
            <v>8020100</v>
          </cell>
          <cell r="E30" t="str">
            <v>Selisih kurs penjabaran laporan keuangan</v>
          </cell>
          <cell r="F30" t="str">
            <v>8020100</v>
          </cell>
          <cell r="G30" t="str">
            <v>Selisih Kurs karena Penjabaran Laporan Keuangan</v>
          </cell>
          <cell r="H30" t="str">
            <v>8020100</v>
          </cell>
          <cell r="I30" t="str">
            <v>Selisih Kurs karena Penjabaran Laporan Keuangan</v>
          </cell>
        </row>
        <row r="31">
          <cell r="A31">
            <v>79104102</v>
          </cell>
          <cell r="B31" t="str">
            <v>Keuntungan (Kerugian) Dari Perubahan Nilai Aset Keuangan</v>
          </cell>
          <cell r="C31" t="str">
            <v>Pendapatan komprehensif lain</v>
          </cell>
          <cell r="D31" t="str">
            <v>8020200</v>
          </cell>
          <cell r="E31" t="str">
            <v>Perubahan nilai wajar aset keuangan tersedia untuk dijual</v>
          </cell>
          <cell r="F31" t="str">
            <v>8020200</v>
          </cell>
          <cell r="G31" t="str">
            <v>Aset Keuangan yang Tersedia untuk Dijual</v>
          </cell>
          <cell r="H31" t="str">
            <v>8020200</v>
          </cell>
          <cell r="I31" t="str">
            <v>Aset Keuangan yang Tersedia untuk Dijual</v>
          </cell>
        </row>
        <row r="32">
          <cell r="A32">
            <v>79104103</v>
          </cell>
          <cell r="B32" t="str">
            <v>Keuntungan Revaluasi Aset dan Kewajiban</v>
          </cell>
          <cell r="C32" t="str">
            <v>Pendapatan komprehensif lain</v>
          </cell>
          <cell r="D32" t="str">
            <v>8010100</v>
          </cell>
          <cell r="E32" t="str">
            <v>Keuntungan revaluasi aset tetap</v>
          </cell>
          <cell r="F32" t="e">
            <v>#N/A</v>
          </cell>
          <cell r="G32" t="e">
            <v>#N/A</v>
          </cell>
          <cell r="H32" t="str">
            <v>8010100</v>
          </cell>
          <cell r="I32" t="str">
            <v>Keuntungan Revaluasi Aset Tetap</v>
          </cell>
        </row>
        <row r="33">
          <cell r="A33">
            <v>79104104</v>
          </cell>
          <cell r="B33" t="str">
            <v>Keuntungan (Kerugian) Aktuarial Program Pensiun</v>
          </cell>
          <cell r="C33" t="str">
            <v>Pendapatan komprehensif lain</v>
          </cell>
          <cell r="D33" t="str">
            <v>8010200</v>
          </cell>
          <cell r="E33" t="str">
            <v>Pengukuran kembali program imbalan pasti</v>
          </cell>
          <cell r="F33" t="e">
            <v>#N/A</v>
          </cell>
          <cell r="G33" t="e">
            <v>#N/A</v>
          </cell>
          <cell r="H33" t="str">
            <v>8010200</v>
          </cell>
          <cell r="I33" t="str">
            <v>Pengukuran Kembali Atas Program Imbalan Pasti</v>
          </cell>
        </row>
        <row r="34">
          <cell r="A34">
            <v>79104105</v>
          </cell>
          <cell r="B34" t="str">
            <v>Bagian Pendapatan Komprehensif Lan dari Entitas Asosiasi</v>
          </cell>
          <cell r="C34" t="str">
            <v>Pendapatan komprehensif lain</v>
          </cell>
          <cell r="D34" t="str">
            <v>8010300</v>
          </cell>
          <cell r="E34" t="str">
            <v>Bagian Keuntungan (Kerugian) Atas Entitas Asosiasi</v>
          </cell>
          <cell r="F34" t="e">
            <v>#N/A</v>
          </cell>
          <cell r="G34" t="e">
            <v>#N/A</v>
          </cell>
          <cell r="H34" t="str">
            <v>8010300</v>
          </cell>
          <cell r="I34" t="str">
            <v>Bagian Keuntungan (Kerugian) Atas Entitas Asosiasi</v>
          </cell>
        </row>
        <row r="35">
          <cell r="A35">
            <v>79104106</v>
          </cell>
          <cell r="B35" t="str">
            <v>Selisih Transaksi Restrukturisasi Entitas Sepengendali</v>
          </cell>
          <cell r="C35" t="str">
            <v>Pendapatan komprehensif lain</v>
          </cell>
          <cell r="D35" t="str">
            <v>3020700</v>
          </cell>
          <cell r="E35" t="e">
            <v>#N/A</v>
          </cell>
          <cell r="F35" t="e">
            <v>#N/A</v>
          </cell>
          <cell r="G35" t="e">
            <v>#N/A</v>
          </cell>
          <cell r="H35" t="str">
            <v>3020700</v>
          </cell>
          <cell r="I35" t="str">
            <v>Selisih Nilai Transaksi dengan Entitas Sepengendali (PSAK 38)</v>
          </cell>
        </row>
        <row r="36">
          <cell r="A36">
            <v>79104107</v>
          </cell>
          <cell r="B36" t="str">
            <v>Pajak Penghasilan Terkait Laba Komprehensif Lain (Tidak Akan direklasifikasi ke dalam akun laba rugi)</v>
          </cell>
          <cell r="C36" t="str">
            <v>Pendapatan komprehensif lain</v>
          </cell>
          <cell r="D36" t="str">
            <v>8019900</v>
          </cell>
          <cell r="E36" t="str">
            <v>Efek pajak tangguhan - Pos yang tidak akan direklasifikasi ke laba rugi</v>
          </cell>
          <cell r="F36" t="e">
            <v>#N/A</v>
          </cell>
          <cell r="G36" t="e">
            <v>#N/A</v>
          </cell>
          <cell r="H36" t="str">
            <v>8019900</v>
          </cell>
          <cell r="I36" t="str">
            <v>(Beban) Pajak Tangguhan Terkait Pos-Pos yang Tidak Akan Direklasifikasikan ke dalam Akun Laba Rugi</v>
          </cell>
        </row>
        <row r="37">
          <cell r="A37">
            <v>79104108</v>
          </cell>
          <cell r="B37" t="str">
            <v>Lindung Nilai Atas Arus Kas</v>
          </cell>
          <cell r="C37" t="str">
            <v>Pendapatan komprehensif lain</v>
          </cell>
          <cell r="D37" t="str">
            <v>8020300</v>
          </cell>
          <cell r="E37">
            <v>0</v>
          </cell>
          <cell r="F37" t="e">
            <v>#N/A</v>
          </cell>
          <cell r="G37" t="e">
            <v>#N/A</v>
          </cell>
          <cell r="H37" t="str">
            <v>8020300</v>
          </cell>
          <cell r="I37" t="str">
            <v>Lindung Nilai atas Arus Kas</v>
          </cell>
        </row>
        <row r="38">
          <cell r="A38">
            <v>79104999</v>
          </cell>
          <cell r="B38" t="str">
            <v>Penghasilan Komprehensif Lain-lain</v>
          </cell>
          <cell r="C38" t="str">
            <v>Pendapatan komprehensif lain</v>
          </cell>
          <cell r="D38">
            <v>0</v>
          </cell>
          <cell r="E38" t="e">
            <v>#N/A</v>
          </cell>
          <cell r="F38" t="e">
            <v>#N/A</v>
          </cell>
          <cell r="G38" t="e">
            <v>#N/A</v>
          </cell>
          <cell r="H38">
            <v>0</v>
          </cell>
          <cell r="I38" t="e">
            <v>#N/A</v>
          </cell>
        </row>
        <row r="39">
          <cell r="A39">
            <v>79199999</v>
          </cell>
          <cell r="B39" t="str">
            <v>Pendapatan Diluar Usaha Lain - Lain</v>
          </cell>
          <cell r="C39" t="str">
            <v>Pendapatan lain-lain</v>
          </cell>
          <cell r="D39" t="str">
            <v>6019900</v>
          </cell>
          <cell r="E39" t="str">
            <v>Pendapatan (beban) operasi lainnya - neto</v>
          </cell>
          <cell r="F39" t="str">
            <v>6019900</v>
          </cell>
          <cell r="G39" t="str">
            <v>Pendapatan Non Usaha Lainnya</v>
          </cell>
          <cell r="H39" t="str">
            <v>6019900</v>
          </cell>
          <cell r="I39" t="str">
            <v>Pendapatan Non Usaha Lainnya</v>
          </cell>
        </row>
        <row r="40">
          <cell r="A40">
            <v>80000000</v>
          </cell>
          <cell r="B40" t="str">
            <v>BEBAN</v>
          </cell>
          <cell r="C40">
            <v>0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</row>
        <row r="41">
          <cell r="A41">
            <v>80101000</v>
          </cell>
          <cell r="B41" t="str">
            <v>BEBAN PEGAWAI, DIREKSI DAN KOMISARIS</v>
          </cell>
          <cell r="C41" t="str">
            <v>Beban pegawai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</row>
        <row r="42">
          <cell r="A42">
            <v>80101011</v>
          </cell>
          <cell r="B42" t="str">
            <v>Gaji Direksi &amp; Honor Komisaris</v>
          </cell>
          <cell r="C42" t="str">
            <v>Beban pegawai</v>
          </cell>
          <cell r="D42" t="str">
            <v>5020100</v>
          </cell>
          <cell r="E42" t="str">
            <v>Beban operasi</v>
          </cell>
          <cell r="F42" t="str">
            <v>5020100</v>
          </cell>
          <cell r="G42" t="str">
            <v>Beban Gaji/Honorarium Direksi dan Dewan Komisaris - Beban Direksi dan Dewan Komisaris</v>
          </cell>
          <cell r="H42" t="str">
            <v>5020100</v>
          </cell>
          <cell r="I42" t="str">
            <v>Beban Gaji/Honorarium Direksi dan Dewan Komisaris - Beban Direksi dan Dewan Komisaris</v>
          </cell>
        </row>
        <row r="43">
          <cell r="A43">
            <v>80101012</v>
          </cell>
          <cell r="B43" t="str">
            <v>Beban Pajak PPh Pasal 21 Ditanggung Perusahaan Direksi &amp; Komisaris</v>
          </cell>
          <cell r="C43" t="str">
            <v>Beban pegawai</v>
          </cell>
          <cell r="D43" t="str">
            <v>5020100</v>
          </cell>
          <cell r="E43" t="str">
            <v>Beban operasi</v>
          </cell>
          <cell r="F43" t="str">
            <v>5020100</v>
          </cell>
          <cell r="G43" t="str">
            <v>Beban Gaji/Honorarium Direksi dan Dewan Komisaris - Beban Direksi dan Dewan Komisaris</v>
          </cell>
          <cell r="H43" t="str">
            <v>5020100</v>
          </cell>
          <cell r="I43" t="str">
            <v>Beban Gaji/Honorarium Direksi dan Dewan Komisaris - Beban Direksi dan Dewan Komisaris</v>
          </cell>
        </row>
        <row r="44">
          <cell r="A44">
            <v>80101021</v>
          </cell>
          <cell r="B44" t="str">
            <v>Penghasilan Merit</v>
          </cell>
          <cell r="C44" t="str">
            <v>Beban pegawai</v>
          </cell>
          <cell r="D44" t="str">
            <v>5010100</v>
          </cell>
          <cell r="E44" t="str">
            <v>Beban operasi</v>
          </cell>
          <cell r="F44" t="str">
            <v>5010100</v>
          </cell>
          <cell r="G44" t="str">
            <v>Beban Imbalan Kerja - Penghasilan Pegawai</v>
          </cell>
          <cell r="H44" t="str">
            <v>5010100</v>
          </cell>
          <cell r="I44" t="str">
            <v>Beban Imbalan Kerja - Penghasilan Pegawai</v>
          </cell>
        </row>
        <row r="45">
          <cell r="A45">
            <v>80101030</v>
          </cell>
          <cell r="B45" t="str">
            <v>TUNJANGAN</v>
          </cell>
          <cell r="C45" t="str">
            <v>Beban pegawai</v>
          </cell>
          <cell r="D45" t="str">
            <v>5010200</v>
          </cell>
          <cell r="E45" t="str">
            <v>Beban operasi</v>
          </cell>
          <cell r="F45" t="e">
            <v>#N/A</v>
          </cell>
          <cell r="G45" t="e">
            <v>#N/A</v>
          </cell>
          <cell r="H45" t="str">
            <v>5010200</v>
          </cell>
          <cell r="I45" t="str">
            <v>Beban Imbalan Kerja - Tunjangan</v>
          </cell>
        </row>
        <row r="46">
          <cell r="A46">
            <v>80101031</v>
          </cell>
          <cell r="B46" t="str">
            <v>Tunjangan Mobilitas Transport</v>
          </cell>
          <cell r="C46" t="str">
            <v>Beban pegawai</v>
          </cell>
          <cell r="D46" t="str">
            <v>5010200</v>
          </cell>
          <cell r="E46" t="str">
            <v>Beban operasi</v>
          </cell>
          <cell r="F46" t="str">
            <v>5010200</v>
          </cell>
          <cell r="G46" t="str">
            <v>Beban Imbalan Kerja - Tunjangan</v>
          </cell>
          <cell r="H46" t="str">
            <v>5010200</v>
          </cell>
          <cell r="I46" t="str">
            <v>Beban Imbalan Kerja - Tunjangan</v>
          </cell>
        </row>
        <row r="47">
          <cell r="A47">
            <v>80101032</v>
          </cell>
          <cell r="B47" t="str">
            <v>Tunjangan Jabatan</v>
          </cell>
          <cell r="C47" t="str">
            <v>Beban pegawai</v>
          </cell>
          <cell r="D47" t="str">
            <v>5010200</v>
          </cell>
          <cell r="E47" t="str">
            <v>Beban operasi</v>
          </cell>
          <cell r="F47" t="str">
            <v>5010200</v>
          </cell>
          <cell r="G47" t="str">
            <v>Beban Imbalan Kerja - Tunjangan</v>
          </cell>
          <cell r="H47" t="str">
            <v>5010200</v>
          </cell>
          <cell r="I47" t="str">
            <v>Beban Imbalan Kerja - Tunjangan</v>
          </cell>
        </row>
        <row r="48">
          <cell r="A48">
            <v>80101033</v>
          </cell>
          <cell r="B48" t="str">
            <v>Tunjangan Perumahan</v>
          </cell>
          <cell r="C48" t="str">
            <v>Beban pegawai</v>
          </cell>
          <cell r="D48" t="str">
            <v>5010200</v>
          </cell>
          <cell r="E48" t="str">
            <v>Beban operasi</v>
          </cell>
          <cell r="F48" t="str">
            <v>5010200</v>
          </cell>
          <cell r="G48" t="str">
            <v>Beban Imbalan Kerja - Tunjangan</v>
          </cell>
          <cell r="H48" t="str">
            <v>5010200</v>
          </cell>
          <cell r="I48" t="str">
            <v>Beban Imbalan Kerja - Tunjangan</v>
          </cell>
        </row>
        <row r="49">
          <cell r="A49">
            <v>80101034</v>
          </cell>
          <cell r="B49" t="str">
            <v>Tunjangan Cuti</v>
          </cell>
          <cell r="C49" t="str">
            <v>Beban pegawai</v>
          </cell>
          <cell r="D49" t="str">
            <v>5010200</v>
          </cell>
          <cell r="E49" t="str">
            <v>Beban operasi</v>
          </cell>
          <cell r="F49" t="str">
            <v>5010200</v>
          </cell>
          <cell r="G49" t="str">
            <v>Beban Imbalan Kerja - Tunjangan</v>
          </cell>
          <cell r="H49" t="str">
            <v>5010200</v>
          </cell>
          <cell r="I49" t="str">
            <v>Beban Imbalan Kerja - Tunjangan</v>
          </cell>
        </row>
        <row r="50">
          <cell r="A50">
            <v>80101035</v>
          </cell>
          <cell r="B50" t="str">
            <v>Tunjangan Hari Raya</v>
          </cell>
          <cell r="C50" t="str">
            <v>Beban pegawai</v>
          </cell>
          <cell r="D50" t="str">
            <v>5010200</v>
          </cell>
          <cell r="E50" t="str">
            <v>Beban operasi</v>
          </cell>
          <cell r="F50" t="str">
            <v>5010200</v>
          </cell>
          <cell r="G50" t="str">
            <v>Beban Imbalan Kerja - Tunjangan</v>
          </cell>
          <cell r="H50" t="str">
            <v>5010200</v>
          </cell>
          <cell r="I50" t="str">
            <v>Beban Imbalan Kerja - Tunjangan</v>
          </cell>
        </row>
        <row r="51">
          <cell r="A51">
            <v>80101036</v>
          </cell>
          <cell r="B51" t="str">
            <v>Insentif Performansi</v>
          </cell>
          <cell r="C51" t="str">
            <v>Beban pegawai</v>
          </cell>
          <cell r="D51" t="str">
            <v>5010200</v>
          </cell>
          <cell r="E51" t="str">
            <v>Beban operasi</v>
          </cell>
          <cell r="F51" t="str">
            <v>5010200</v>
          </cell>
          <cell r="G51" t="str">
            <v>Beban Imbalan Kerja - Tunjangan</v>
          </cell>
          <cell r="H51" t="str">
            <v>5010200</v>
          </cell>
          <cell r="I51" t="str">
            <v>Beban Imbalan Kerja - Tunjangan</v>
          </cell>
        </row>
        <row r="52">
          <cell r="A52">
            <v>80101037</v>
          </cell>
          <cell r="B52" t="str">
            <v>Tunjangan Kemahalan</v>
          </cell>
          <cell r="C52" t="str">
            <v>Beban pegawai</v>
          </cell>
          <cell r="D52" t="str">
            <v>5010200</v>
          </cell>
          <cell r="E52" t="str">
            <v>Beban operasi</v>
          </cell>
          <cell r="F52" t="e">
            <v>#N/A</v>
          </cell>
          <cell r="G52" t="e">
            <v>#N/A</v>
          </cell>
          <cell r="H52" t="str">
            <v>5010200</v>
          </cell>
          <cell r="I52" t="str">
            <v>Beban Imbalan Kerja - Tunjangan</v>
          </cell>
        </row>
        <row r="53">
          <cell r="A53">
            <v>80101038</v>
          </cell>
          <cell r="B53" t="str">
            <v>Tunjangan Utilitas</v>
          </cell>
          <cell r="C53" t="str">
            <v>Beban pegawai</v>
          </cell>
          <cell r="D53" t="str">
            <v>5010200</v>
          </cell>
          <cell r="E53" t="str">
            <v>Beban operasi</v>
          </cell>
          <cell r="F53" t="str">
            <v>5010200</v>
          </cell>
          <cell r="G53" t="str">
            <v>Beban Imbalan Kerja - Tunjangan</v>
          </cell>
          <cell r="H53" t="str">
            <v>5010200</v>
          </cell>
          <cell r="I53" t="str">
            <v>Beban Imbalan Kerja - Tunjangan</v>
          </cell>
        </row>
        <row r="54">
          <cell r="A54">
            <v>80101039</v>
          </cell>
          <cell r="B54" t="str">
            <v>Tunjangan Lainnya</v>
          </cell>
          <cell r="C54" t="str">
            <v>Beban pegawai</v>
          </cell>
          <cell r="D54" t="str">
            <v>5010200</v>
          </cell>
          <cell r="E54" t="str">
            <v>Beban operasi</v>
          </cell>
          <cell r="F54" t="str">
            <v>5010200</v>
          </cell>
          <cell r="G54" t="str">
            <v>Beban Imbalan Kerja - Tunjangan</v>
          </cell>
          <cell r="H54" t="str">
            <v>5010200</v>
          </cell>
          <cell r="I54" t="str">
            <v>Beban Imbalan Kerja - Tunjangan</v>
          </cell>
        </row>
        <row r="55">
          <cell r="A55">
            <v>80101040</v>
          </cell>
          <cell r="B55" t="str">
            <v>LEMBUR/INSENTIF</v>
          </cell>
          <cell r="C55" t="str">
            <v>Beban pegawai</v>
          </cell>
          <cell r="D55" t="str">
            <v>5010300</v>
          </cell>
          <cell r="E55" t="str">
            <v>Beban operasi</v>
          </cell>
          <cell r="F55" t="e">
            <v>#N/A</v>
          </cell>
          <cell r="G55" t="e">
            <v>#N/A</v>
          </cell>
          <cell r="H55" t="str">
            <v>5010300</v>
          </cell>
          <cell r="I55" t="str">
            <v>Beban Imbalan Kerja - Insentif</v>
          </cell>
        </row>
        <row r="56">
          <cell r="A56">
            <v>80101041</v>
          </cell>
          <cell r="B56" t="str">
            <v>Lembur</v>
          </cell>
          <cell r="C56" t="str">
            <v>Beban pegawai</v>
          </cell>
          <cell r="D56" t="str">
            <v>5010300</v>
          </cell>
          <cell r="E56" t="str">
            <v>Beban operasi</v>
          </cell>
          <cell r="F56" t="str">
            <v>5010300</v>
          </cell>
          <cell r="G56" t="str">
            <v>Beban Imbalan Kerja - Insentif</v>
          </cell>
          <cell r="H56" t="str">
            <v>5010300</v>
          </cell>
          <cell r="I56" t="str">
            <v>Beban Imbalan Kerja - Insentif</v>
          </cell>
        </row>
        <row r="57">
          <cell r="A57">
            <v>80101042</v>
          </cell>
          <cell r="B57" t="str">
            <v>Insentif Kepanduan</v>
          </cell>
          <cell r="C57" t="str">
            <v>Beban pegawai</v>
          </cell>
          <cell r="D57" t="str">
            <v>5010300</v>
          </cell>
          <cell r="E57" t="str">
            <v>Beban operasi</v>
          </cell>
          <cell r="F57" t="str">
            <v>5010300</v>
          </cell>
          <cell r="G57" t="str">
            <v>Beban Imbalan Kerja - Insentif</v>
          </cell>
          <cell r="H57" t="str">
            <v>5010300</v>
          </cell>
          <cell r="I57" t="str">
            <v>Beban Imbalan Kerja - Insentif</v>
          </cell>
        </row>
        <row r="58">
          <cell r="A58">
            <v>80101043</v>
          </cell>
          <cell r="B58" t="str">
            <v>Insentif UTPK</v>
          </cell>
          <cell r="C58" t="str">
            <v>Beban pegawai</v>
          </cell>
          <cell r="D58" t="str">
            <v>5010300</v>
          </cell>
          <cell r="E58" t="str">
            <v>Beban operasi</v>
          </cell>
          <cell r="F58" t="str">
            <v>5010300</v>
          </cell>
          <cell r="G58" t="str">
            <v>Beban Imbalan Kerja - Insentif</v>
          </cell>
          <cell r="H58" t="str">
            <v>5010300</v>
          </cell>
          <cell r="I58" t="str">
            <v>Beban Imbalan Kerja - Insentif</v>
          </cell>
        </row>
        <row r="59">
          <cell r="A59">
            <v>80101044</v>
          </cell>
          <cell r="B59" t="str">
            <v>Insentif Lainnya</v>
          </cell>
          <cell r="C59" t="str">
            <v>Beban pegawai</v>
          </cell>
          <cell r="D59" t="str">
            <v>5010300</v>
          </cell>
          <cell r="E59" t="str">
            <v>Beban operasi</v>
          </cell>
          <cell r="F59" t="str">
            <v>5010300</v>
          </cell>
          <cell r="G59" t="str">
            <v>Beban Imbalan Kerja - Insentif</v>
          </cell>
          <cell r="H59" t="str">
            <v>5010300</v>
          </cell>
          <cell r="I59" t="str">
            <v>Beban Imbalan Kerja - Insentif</v>
          </cell>
        </row>
        <row r="60">
          <cell r="A60">
            <v>80101045</v>
          </cell>
          <cell r="B60" t="str">
            <v>Insentif Performansi (Inactive)</v>
          </cell>
          <cell r="C60" t="str">
            <v>Beban pegawai</v>
          </cell>
          <cell r="D60" t="str">
            <v>5010300</v>
          </cell>
          <cell r="E60" t="str">
            <v>Beban operasi</v>
          </cell>
          <cell r="F60" t="str">
            <v>5010300</v>
          </cell>
          <cell r="G60" t="str">
            <v>Beban Imbalan Kerja - Insentif</v>
          </cell>
          <cell r="H60" t="str">
            <v>5010300</v>
          </cell>
          <cell r="I60" t="str">
            <v>Beban Imbalan Kerja - Insentif</v>
          </cell>
        </row>
        <row r="61">
          <cell r="A61">
            <v>80101046</v>
          </cell>
          <cell r="B61" t="str">
            <v>Insentif Performansi Manajerial</v>
          </cell>
          <cell r="C61" t="str">
            <v>Beban pegawai</v>
          </cell>
          <cell r="D61" t="str">
            <v>5010300</v>
          </cell>
          <cell r="E61" t="str">
            <v>Beban operasi</v>
          </cell>
          <cell r="F61" t="e">
            <v>#N/A</v>
          </cell>
          <cell r="G61" t="e">
            <v>#N/A</v>
          </cell>
          <cell r="H61" t="str">
            <v>5010300</v>
          </cell>
          <cell r="I61" t="str">
            <v>Beban Imbalan Kerja - Insentif</v>
          </cell>
        </row>
        <row r="62">
          <cell r="A62">
            <v>80101051</v>
          </cell>
          <cell r="B62" t="str">
            <v>Jasa Produksi/Bonus</v>
          </cell>
          <cell r="C62" t="str">
            <v>Beban pegawai</v>
          </cell>
          <cell r="D62" t="str">
            <v>5010600</v>
          </cell>
          <cell r="E62" t="str">
            <v>Beban operasi</v>
          </cell>
          <cell r="F62" t="str">
            <v>5010600</v>
          </cell>
          <cell r="G62" t="str">
            <v>Beban Imbalan Kerja - Bonus/Jasa Produksi</v>
          </cell>
          <cell r="H62" t="str">
            <v>5010600</v>
          </cell>
          <cell r="I62" t="str">
            <v>Beban Imbalan Kerja - Bonus/Jasa Produksi</v>
          </cell>
        </row>
        <row r="63">
          <cell r="A63">
            <v>80101061</v>
          </cell>
          <cell r="B63" t="str">
            <v>Tunjangan Pajak Penghasilan</v>
          </cell>
          <cell r="C63" t="str">
            <v>Beban pegawai</v>
          </cell>
          <cell r="D63" t="str">
            <v>5010200</v>
          </cell>
          <cell r="E63" t="str">
            <v>Beban operasi</v>
          </cell>
          <cell r="F63" t="str">
            <v>5010200</v>
          </cell>
          <cell r="G63" t="str">
            <v>Beban Imbalan Kerja - Tunjangan</v>
          </cell>
          <cell r="H63" t="str">
            <v>5011000</v>
          </cell>
          <cell r="I63" t="str">
            <v>Beban Imbalan Kerja - Tunjangan</v>
          </cell>
        </row>
        <row r="64">
          <cell r="A64">
            <v>80101062</v>
          </cell>
          <cell r="B64" t="str">
            <v>Tunjangan Makan</v>
          </cell>
          <cell r="C64" t="str">
            <v>Beban pegawai</v>
          </cell>
          <cell r="D64" t="str">
            <v>5010200</v>
          </cell>
          <cell r="E64" t="str">
            <v>Beban operasi</v>
          </cell>
          <cell r="F64" t="str">
            <v>5010200</v>
          </cell>
          <cell r="G64" t="str">
            <v>Beban Imbalan Kerja - Tunjangan</v>
          </cell>
          <cell r="H64" t="str">
            <v>5010200</v>
          </cell>
          <cell r="I64" t="str">
            <v>Beban Imbalan Kerja - Tunjangan</v>
          </cell>
        </row>
        <row r="65">
          <cell r="A65">
            <v>80101063</v>
          </cell>
          <cell r="B65" t="str">
            <v>Tunjangan Performansi</v>
          </cell>
          <cell r="C65" t="str">
            <v>Beban pegawai</v>
          </cell>
          <cell r="D65" t="str">
            <v>5010200</v>
          </cell>
          <cell r="E65" t="str">
            <v>Beban operasi</v>
          </cell>
          <cell r="F65" t="str">
            <v>5010200</v>
          </cell>
          <cell r="G65" t="str">
            <v>Beban Imbalan Kerja - Tunjangan</v>
          </cell>
          <cell r="H65" t="str">
            <v>5010200</v>
          </cell>
          <cell r="I65" t="str">
            <v>Beban Imbalan Kerja - Tunjangan</v>
          </cell>
        </row>
        <row r="66">
          <cell r="A66">
            <v>80101064</v>
          </cell>
          <cell r="B66" t="str">
            <v>Tunjangan Pendidikan</v>
          </cell>
          <cell r="C66" t="str">
            <v>Beban pegawai</v>
          </cell>
          <cell r="D66" t="str">
            <v>5010200</v>
          </cell>
          <cell r="E66" t="str">
            <v>Beban operasi</v>
          </cell>
          <cell r="F66" t="str">
            <v>5010200</v>
          </cell>
          <cell r="G66" t="str">
            <v>Beban Imbalan Kerja - Tunjangan</v>
          </cell>
          <cell r="H66" t="str">
            <v>5010200</v>
          </cell>
          <cell r="I66" t="str">
            <v>Beban Imbalan Kerja - Tunjangan</v>
          </cell>
        </row>
        <row r="67">
          <cell r="A67">
            <v>80101065</v>
          </cell>
          <cell r="B67" t="str">
            <v>Tunjangan Representatif</v>
          </cell>
          <cell r="C67" t="str">
            <v>Beban pegawai</v>
          </cell>
          <cell r="D67" t="str">
            <v>5010200</v>
          </cell>
          <cell r="E67" t="str">
            <v>Beban operasi</v>
          </cell>
          <cell r="F67" t="str">
            <v>5010200</v>
          </cell>
          <cell r="G67" t="str">
            <v>Beban Imbalan Kerja - Tunjangan</v>
          </cell>
          <cell r="H67" t="str">
            <v>5010200</v>
          </cell>
          <cell r="I67" t="str">
            <v>Beban Imbalan Kerja - Tunjangan</v>
          </cell>
        </row>
        <row r="68">
          <cell r="A68">
            <v>80101066</v>
          </cell>
          <cell r="B68" t="str">
            <v>Tunjangan Fasilitas Kendaraan</v>
          </cell>
          <cell r="C68" t="str">
            <v>Beban pegawai</v>
          </cell>
          <cell r="D68" t="str">
            <v>5010200</v>
          </cell>
          <cell r="E68" t="str">
            <v>Beban operasi</v>
          </cell>
          <cell r="F68" t="str">
            <v>5010200</v>
          </cell>
          <cell r="G68" t="str">
            <v>Beban Imbalan Kerja - Tunjangan</v>
          </cell>
          <cell r="H68" t="str">
            <v>5010200</v>
          </cell>
          <cell r="I68" t="str">
            <v>Beban Imbalan Kerja - Tunjangan</v>
          </cell>
        </row>
        <row r="69">
          <cell r="A69">
            <v>80101067</v>
          </cell>
          <cell r="B69" t="str">
            <v>Gaji 13</v>
          </cell>
          <cell r="C69" t="str">
            <v>Beban pegawai</v>
          </cell>
          <cell r="D69" t="str">
            <v>5010200</v>
          </cell>
          <cell r="E69" t="str">
            <v>Beban operasi</v>
          </cell>
          <cell r="F69" t="str">
            <v>5010200</v>
          </cell>
          <cell r="G69" t="str">
            <v>Beban Imbalan Kerja - Tunjangan</v>
          </cell>
          <cell r="H69" t="str">
            <v>5010200</v>
          </cell>
          <cell r="I69" t="str">
            <v>Beban Imbalan Kerja - Tunjangan</v>
          </cell>
        </row>
        <row r="70">
          <cell r="A70">
            <v>80101071</v>
          </cell>
          <cell r="B70" t="str">
            <v>Tantiem</v>
          </cell>
          <cell r="C70" t="str">
            <v>Beban pegawai</v>
          </cell>
          <cell r="D70" t="str">
            <v>5020200</v>
          </cell>
          <cell r="E70" t="str">
            <v>Beban operasi</v>
          </cell>
          <cell r="F70" t="str">
            <v>5020200</v>
          </cell>
          <cell r="G70" t="str">
            <v>Beban Gaji/Honorarium Direksi dan Dewan Komisaris - Beban Tantiem Direksi dan Dewan Komisaris</v>
          </cell>
          <cell r="H70" t="str">
            <v>5020200</v>
          </cell>
          <cell r="I70" t="str">
            <v>Beban Gaji/Honorarium Direksi dan Dewan Komisaris - Beban Tantiem Direksi dan Dewan Komisaris</v>
          </cell>
        </row>
        <row r="71">
          <cell r="A71">
            <v>80101081</v>
          </cell>
          <cell r="B71" t="str">
            <v>Tunjangan Pasca Kerja</v>
          </cell>
          <cell r="C71" t="str">
            <v>Beban pegawai</v>
          </cell>
          <cell r="D71" t="str">
            <v>5010200</v>
          </cell>
          <cell r="E71" t="str">
            <v>Beban operasi</v>
          </cell>
          <cell r="F71" t="str">
            <v>5010200</v>
          </cell>
          <cell r="G71" t="str">
            <v>Beban Imbalan Kerja - Tunjangan</v>
          </cell>
          <cell r="H71" t="str">
            <v>5010200</v>
          </cell>
          <cell r="I71" t="str">
            <v>Beban Imbalan Kerja - Tunjangan</v>
          </cell>
        </row>
        <row r="72">
          <cell r="A72">
            <v>80101091</v>
          </cell>
          <cell r="B72" t="str">
            <v>Tunjangan Operasional General Manager</v>
          </cell>
          <cell r="C72" t="str">
            <v>Beban pegawai</v>
          </cell>
          <cell r="D72" t="str">
            <v>5010200</v>
          </cell>
          <cell r="E72" t="str">
            <v>Beban operasi</v>
          </cell>
          <cell r="F72" t="str">
            <v>5010200</v>
          </cell>
          <cell r="G72" t="str">
            <v>Beban Imbalan Kerja - Tunjangan</v>
          </cell>
          <cell r="H72" t="str">
            <v>5010200</v>
          </cell>
          <cell r="I72" t="str">
            <v>Beban Imbalan Kerja - Tunjangan</v>
          </cell>
        </row>
        <row r="73">
          <cell r="A73">
            <v>80101901</v>
          </cell>
          <cell r="B73" t="str">
            <v>Beban Pegawai Tunjangan THT</v>
          </cell>
          <cell r="C73" t="str">
            <v>Beban pegawai</v>
          </cell>
          <cell r="D73" t="str">
            <v>5010200</v>
          </cell>
          <cell r="E73" t="str">
            <v>Beban operasi</v>
          </cell>
          <cell r="F73" t="str">
            <v>5010200</v>
          </cell>
          <cell r="G73" t="str">
            <v>Beban Imbalan Kerja - Tunjangan</v>
          </cell>
          <cell r="H73" t="str">
            <v>5010200</v>
          </cell>
          <cell r="I73" t="str">
            <v>Beban Imbalan Kerja - Tunjangan</v>
          </cell>
        </row>
        <row r="74">
          <cell r="A74">
            <v>80101902</v>
          </cell>
          <cell r="B74" t="str">
            <v>Perjanjian Kerja Waktu Tertentu (PKWT) / Advisor</v>
          </cell>
          <cell r="C74" t="str">
            <v>Beban pegawai</v>
          </cell>
          <cell r="D74" t="str">
            <v>5010900</v>
          </cell>
          <cell r="E74" t="str">
            <v>Beban operasi</v>
          </cell>
          <cell r="F74" t="str">
            <v>5010900</v>
          </cell>
          <cell r="G74" t="str">
            <v>Beban Imbalan Kerja - Penghasilan Pegawai PKWT</v>
          </cell>
          <cell r="H74" t="str">
            <v>5010900</v>
          </cell>
          <cell r="I74" t="str">
            <v>Beban Imbalan Kerja - Penghasilan Pegawai PKWT</v>
          </cell>
        </row>
        <row r="75">
          <cell r="A75">
            <v>80101999</v>
          </cell>
          <cell r="B75" t="str">
            <v>Beban Pegawai Lainnya</v>
          </cell>
          <cell r="C75" t="str">
            <v>Beban pegawai</v>
          </cell>
          <cell r="D75" t="str">
            <v>5019900</v>
          </cell>
          <cell r="E75" t="str">
            <v>Beban operasi</v>
          </cell>
          <cell r="F75" t="str">
            <v>5019900</v>
          </cell>
          <cell r="G75" t="str">
            <v>Beban Imbalan Kerja Lainnya</v>
          </cell>
          <cell r="H75" t="str">
            <v>5019900</v>
          </cell>
          <cell r="I75" t="str">
            <v>Beban Imbalan Kerja Lainnya</v>
          </cell>
        </row>
        <row r="76">
          <cell r="A76">
            <v>80102000</v>
          </cell>
          <cell r="B76" t="str">
            <v>BEBAN BAHAN</v>
          </cell>
          <cell r="C76" t="str">
            <v>Beban Bahan bakar dan bahan habis pakai</v>
          </cell>
          <cell r="E76" t="e">
            <v>#N/A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#N/A</v>
          </cell>
        </row>
        <row r="77">
          <cell r="A77">
            <v>80102101</v>
          </cell>
          <cell r="B77" t="str">
            <v>Bahan Bakar</v>
          </cell>
          <cell r="C77" t="str">
            <v>Beban Bahan bakar dan bahan habis pakai</v>
          </cell>
          <cell r="D77" t="str">
            <v>5030200</v>
          </cell>
          <cell r="E77" t="str">
            <v>Beban operasi</v>
          </cell>
          <cell r="F77" t="str">
            <v>5030200</v>
          </cell>
          <cell r="G77" t="str">
            <v>Beban Bahan - Bahan Bakar Minyak (BBM)</v>
          </cell>
          <cell r="H77" t="str">
            <v>5030200</v>
          </cell>
          <cell r="I77" t="str">
            <v>Beban Bahan - Bahan Bakar Minyak (BBM)</v>
          </cell>
        </row>
        <row r="78">
          <cell r="A78">
            <v>80102102</v>
          </cell>
          <cell r="B78" t="str">
            <v>Bahan Pelumas</v>
          </cell>
          <cell r="C78" t="str">
            <v>Beban Bahan bakar dan bahan habis pakai</v>
          </cell>
          <cell r="D78" t="str">
            <v>5030300</v>
          </cell>
          <cell r="E78" t="str">
            <v>Beban operasi</v>
          </cell>
          <cell r="F78" t="str">
            <v>5030300</v>
          </cell>
          <cell r="G78" t="str">
            <v>Beban Bahan - Pelumas</v>
          </cell>
          <cell r="H78" t="str">
            <v>5030300</v>
          </cell>
          <cell r="I78" t="str">
            <v>Beban Bahan - Pelumas</v>
          </cell>
        </row>
        <row r="79">
          <cell r="A79">
            <v>80102103</v>
          </cell>
          <cell r="B79" t="str">
            <v>Bahan Makanan</v>
          </cell>
          <cell r="C79" t="str">
            <v>Beban Bahan bakar dan bahan habis pakai</v>
          </cell>
          <cell r="D79" t="str">
            <v>5030400</v>
          </cell>
          <cell r="E79" t="str">
            <v>Beban operasi</v>
          </cell>
          <cell r="F79" t="str">
            <v>5030400</v>
          </cell>
          <cell r="G79" t="str">
            <v>Beban Bahan - Makanan</v>
          </cell>
          <cell r="H79" t="str">
            <v>5030400</v>
          </cell>
          <cell r="I79" t="str">
            <v>Beban Bahan - Makanan</v>
          </cell>
        </row>
        <row r="80">
          <cell r="A80">
            <v>80102104</v>
          </cell>
          <cell r="B80" t="str">
            <v>Air</v>
          </cell>
          <cell r="C80" t="str">
            <v>Beban Bahan bakar dan bahan habis pakai</v>
          </cell>
          <cell r="D80" t="str">
            <v>5030500</v>
          </cell>
          <cell r="E80" t="str">
            <v>Beban operasi</v>
          </cell>
          <cell r="F80" t="str">
            <v>5030500</v>
          </cell>
          <cell r="G80" t="str">
            <v>Beban Bahan - Air</v>
          </cell>
          <cell r="H80" t="str">
            <v>5030500</v>
          </cell>
          <cell r="I80" t="str">
            <v>Beban Bahan - Air</v>
          </cell>
        </row>
        <row r="81">
          <cell r="A81">
            <v>80102105</v>
          </cell>
          <cell r="B81" t="str">
            <v>Listrik</v>
          </cell>
          <cell r="C81" t="str">
            <v>Beban Bahan bakar dan bahan habis pakai</v>
          </cell>
          <cell r="D81" t="str">
            <v>5030600</v>
          </cell>
          <cell r="E81" t="str">
            <v>Beban operasi</v>
          </cell>
          <cell r="F81" t="str">
            <v>5030600</v>
          </cell>
          <cell r="G81" t="str">
            <v>Beban Bahan - Listrik</v>
          </cell>
          <cell r="H81" t="str">
            <v>5030600</v>
          </cell>
          <cell r="I81" t="str">
            <v>Beban Bahan - Listrik</v>
          </cell>
        </row>
        <row r="82">
          <cell r="A82">
            <v>80102106</v>
          </cell>
          <cell r="B82" t="str">
            <v>Telepon, Ijin Frekuensi dan Internet</v>
          </cell>
          <cell r="C82" t="str">
            <v>Beban Bahan bakar dan bahan habis pakai</v>
          </cell>
          <cell r="D82" t="str">
            <v>5030800</v>
          </cell>
          <cell r="E82" t="str">
            <v>Beban operasi</v>
          </cell>
          <cell r="F82" t="str">
            <v>5030800</v>
          </cell>
          <cell r="G82" t="str">
            <v>Beban Bahan - Telepon dan Izin Frekuensi</v>
          </cell>
          <cell r="H82" t="str">
            <v>5030800</v>
          </cell>
          <cell r="I82" t="str">
            <v>Beban Bahan - Telepon dan Izin Frekuensi</v>
          </cell>
        </row>
        <row r="83">
          <cell r="A83">
            <v>80102107</v>
          </cell>
          <cell r="B83" t="str">
            <v>Obat-obatan dan Bahan Medis</v>
          </cell>
          <cell r="C83" t="str">
            <v>Beban Bahan bakar dan bahan habis pakai</v>
          </cell>
          <cell r="D83" t="str">
            <v>5030900</v>
          </cell>
          <cell r="E83" t="str">
            <v>Beban operasi</v>
          </cell>
          <cell r="F83" t="str">
            <v>5030900</v>
          </cell>
          <cell r="G83" t="str">
            <v>Beban Bahan - Obat-obatan</v>
          </cell>
          <cell r="H83" t="str">
            <v>5030900</v>
          </cell>
          <cell r="I83" t="str">
            <v>Beban Bahan - Obat-obatan</v>
          </cell>
        </row>
        <row r="84">
          <cell r="A84">
            <v>80102108</v>
          </cell>
          <cell r="B84" t="str">
            <v>Pas Pelabuhan</v>
          </cell>
          <cell r="C84" t="str">
            <v>Beban Bahan bakar dan bahan habis pakai</v>
          </cell>
          <cell r="D84" t="str">
            <v>5031100</v>
          </cell>
          <cell r="E84" t="str">
            <v>Beban operasi</v>
          </cell>
          <cell r="F84" t="str">
            <v>5031100</v>
          </cell>
          <cell r="G84" t="str">
            <v>Beban Bahan - Pas dan Tiket</v>
          </cell>
          <cell r="H84" t="str">
            <v>5031100</v>
          </cell>
          <cell r="I84" t="str">
            <v>Beban Bahan - Pas dan Tiket</v>
          </cell>
        </row>
        <row r="85">
          <cell r="A85">
            <v>80102109</v>
          </cell>
          <cell r="B85" t="str">
            <v>Pemadam Kebakaran</v>
          </cell>
          <cell r="C85" t="str">
            <v>Beban Bahan bakar dan bahan habis pakai</v>
          </cell>
          <cell r="D85" t="str">
            <v>5031200</v>
          </cell>
          <cell r="E85" t="str">
            <v>Beban operasi</v>
          </cell>
          <cell r="F85" t="str">
            <v>5031200</v>
          </cell>
          <cell r="G85" t="str">
            <v>Beban Bahan - Pemadam Kebakaran (PMK)</v>
          </cell>
          <cell r="H85" t="str">
            <v>5031200</v>
          </cell>
          <cell r="I85" t="str">
            <v>Beban Bahan - Pemadam Kebakaran (PMK)</v>
          </cell>
        </row>
        <row r="86">
          <cell r="A86">
            <v>80102110</v>
          </cell>
          <cell r="B86" t="str">
            <v>Perlengkapan</v>
          </cell>
          <cell r="C86" t="str">
            <v>Beban Bahan bakar dan bahan habis pakai</v>
          </cell>
          <cell r="D86" t="str">
            <v>5031400</v>
          </cell>
          <cell r="E86" t="str">
            <v>Beban operasi</v>
          </cell>
          <cell r="F86" t="str">
            <v>5031400</v>
          </cell>
          <cell r="G86" t="str">
            <v>Beban Bahan - Perlengkapan Kantor</v>
          </cell>
          <cell r="H86" t="str">
            <v>5031400</v>
          </cell>
          <cell r="I86" t="str">
            <v>Beban Bahan - Perlengkapan Kantor</v>
          </cell>
        </row>
        <row r="87">
          <cell r="A87">
            <v>80102111</v>
          </cell>
          <cell r="B87" t="str">
            <v>Relokasi Aset Tetap dan Inventaris</v>
          </cell>
          <cell r="C87" t="str">
            <v>Beban Bahan bakar dan bahan habis pakai</v>
          </cell>
          <cell r="D87" t="str">
            <v>5102000</v>
          </cell>
          <cell r="E87" t="str">
            <v>Beban operasi</v>
          </cell>
          <cell r="F87" t="e">
            <v>#N/A</v>
          </cell>
          <cell r="G87" t="e">
            <v>#N/A</v>
          </cell>
          <cell r="H87" t="str">
            <v>5102000</v>
          </cell>
          <cell r="I87" t="str">
            <v>Beban Umum - Beban Relokasi Aset Tetap dan Inventaris</v>
          </cell>
        </row>
        <row r="88">
          <cell r="A88">
            <v>80102112</v>
          </cell>
          <cell r="B88" t="str">
            <v>Beban BBM Bungkering</v>
          </cell>
          <cell r="C88" t="str">
            <v>Beban Bahan bakar dan bahan habis pakai</v>
          </cell>
          <cell r="D88" t="str">
            <v>5030200</v>
          </cell>
          <cell r="E88" t="str">
            <v>Beban operasi</v>
          </cell>
          <cell r="F88" t="e">
            <v>#N/A</v>
          </cell>
          <cell r="G88" t="e">
            <v>#N/A</v>
          </cell>
          <cell r="H88" t="str">
            <v>5030200</v>
          </cell>
          <cell r="I88" t="str">
            <v>Beban Bahan - Bahan Bakar Minyak (BBM)</v>
          </cell>
        </row>
        <row r="89">
          <cell r="A89">
            <v>80102113</v>
          </cell>
          <cell r="B89" t="str">
            <v>Beban Suku Cadang</v>
          </cell>
          <cell r="C89" t="str">
            <v>Beban Bahan bakar dan bahan habis pakai</v>
          </cell>
          <cell r="D89" t="str">
            <v>5031800</v>
          </cell>
          <cell r="E89" t="str">
            <v>Beban operasi</v>
          </cell>
          <cell r="F89" t="str">
            <v>5031800</v>
          </cell>
          <cell r="G89" t="str">
            <v>Beban Bahan - Material Perbengkelan</v>
          </cell>
          <cell r="H89" t="str">
            <v>5031800</v>
          </cell>
          <cell r="I89" t="str">
            <v>Beban Bahan - Material Perbengkelan</v>
          </cell>
        </row>
        <row r="90">
          <cell r="A90">
            <v>80102114</v>
          </cell>
          <cell r="B90" t="str">
            <v>Bahan Proyek</v>
          </cell>
          <cell r="C90" t="str">
            <v>Beban Bahan bakar dan bahan habis pakai</v>
          </cell>
          <cell r="D90" t="str">
            <v>5031900</v>
          </cell>
          <cell r="E90" t="str">
            <v>Beban operasi</v>
          </cell>
          <cell r="F90" t="str">
            <v>5031900</v>
          </cell>
          <cell r="G90" t="str">
            <v>Beban Bahan - Material Konstruksi</v>
          </cell>
          <cell r="H90" t="str">
            <v>5031900</v>
          </cell>
          <cell r="I90" t="str">
            <v>Beban Bahan - Material Konstruksi</v>
          </cell>
        </row>
        <row r="91">
          <cell r="A91">
            <v>80102191</v>
          </cell>
          <cell r="B91" t="str">
            <v>Bahan Lainnya (Inactive)</v>
          </cell>
          <cell r="C91" t="str">
            <v>Beban Bahan bakar dan bahan habis pakai</v>
          </cell>
          <cell r="D91" t="str">
            <v>5039900</v>
          </cell>
          <cell r="E91" t="str">
            <v>Beban operasi</v>
          </cell>
          <cell r="F91" t="str">
            <v>5039900</v>
          </cell>
          <cell r="G91" t="str">
            <v>Beban Bahan Lainnya</v>
          </cell>
          <cell r="H91" t="str">
            <v>5039900</v>
          </cell>
          <cell r="I91" t="str">
            <v>Beban Bahan Lainnya</v>
          </cell>
        </row>
        <row r="92">
          <cell r="A92">
            <v>80103000</v>
          </cell>
          <cell r="B92" t="str">
            <v>BEBAN PEMELIHARAAN</v>
          </cell>
          <cell r="C92" t="str">
            <v>Beban pemeliharaan</v>
          </cell>
          <cell r="E92" t="e">
            <v>#N/A</v>
          </cell>
          <cell r="F92" t="e">
            <v>#N/A</v>
          </cell>
          <cell r="G92" t="e">
            <v>#N/A</v>
          </cell>
          <cell r="H92" t="e">
            <v>#N/A</v>
          </cell>
          <cell r="I92" t="e">
            <v>#N/A</v>
          </cell>
        </row>
        <row r="93">
          <cell r="A93">
            <v>80103013</v>
          </cell>
          <cell r="B93" t="str">
            <v>Pemeliharaan A.T Teknologi Informasi</v>
          </cell>
          <cell r="C93" t="str">
            <v>Beban pemeliharaan</v>
          </cell>
          <cell r="D93" t="str">
            <v>5040700</v>
          </cell>
          <cell r="E93" t="str">
            <v>Beban operasi</v>
          </cell>
          <cell r="F93" t="str">
            <v>5040700</v>
          </cell>
          <cell r="G93" t="str">
            <v>Beban Pemeliharaan dan Perbaikan - Peralatan dan Perlengkapan</v>
          </cell>
          <cell r="H93" t="str">
            <v>5040700</v>
          </cell>
          <cell r="I93" t="str">
            <v>Beban Pemeliharaan dan Perbaikan - Peralatan dan Perlengkapan</v>
          </cell>
        </row>
        <row r="94">
          <cell r="A94">
            <v>80103100</v>
          </cell>
          <cell r="B94" t="str">
            <v>BEBAN PEMELIHARAAN PROPERTI INVESTASI (P.I.)</v>
          </cell>
          <cell r="C94" t="str">
            <v>Beban pemeliharaan</v>
          </cell>
          <cell r="D94">
            <v>0</v>
          </cell>
          <cell r="E94" t="e">
            <v>#N/A</v>
          </cell>
          <cell r="F94" t="e">
            <v>#N/A</v>
          </cell>
          <cell r="G94" t="e">
            <v>#N/A</v>
          </cell>
          <cell r="H94">
            <v>0</v>
          </cell>
          <cell r="I94" t="e">
            <v>#N/A</v>
          </cell>
        </row>
        <row r="95">
          <cell r="A95">
            <v>80103101</v>
          </cell>
          <cell r="B95" t="str">
            <v>Pemeliharaan P.I Bangunan Fasilitas Pelb</v>
          </cell>
          <cell r="C95" t="str">
            <v>Beban pemeliharaan</v>
          </cell>
          <cell r="D95" t="str">
            <v>5040200</v>
          </cell>
          <cell r="E95" t="str">
            <v>Beban operasi</v>
          </cell>
          <cell r="F95" t="e">
            <v>#N/A</v>
          </cell>
          <cell r="G95" t="e">
            <v>#N/A</v>
          </cell>
          <cell r="H95" t="str">
            <v>5040200</v>
          </cell>
          <cell r="I95" t="str">
            <v xml:space="preserve">Beban Pemeliharaan dan Perbaikan - Bangunan Fasilitas </v>
          </cell>
        </row>
        <row r="96">
          <cell r="A96">
            <v>80103104</v>
          </cell>
          <cell r="B96" t="str">
            <v>Pemeliharaan P.I Instalasi fasilitas Pelabuhan</v>
          </cell>
          <cell r="C96" t="str">
            <v>Beban pemeliharaan</v>
          </cell>
          <cell r="D96" t="str">
            <v>5040600</v>
          </cell>
          <cell r="E96" t="str">
            <v>Beban operasi</v>
          </cell>
          <cell r="F96" t="e">
            <v>#N/A</v>
          </cell>
          <cell r="G96" t="e">
            <v>#N/A</v>
          </cell>
          <cell r="H96" t="str">
            <v>5040600</v>
          </cell>
          <cell r="I96" t="str">
            <v xml:space="preserve">Beban Pemeliharaan dan Perbaikan - Instalasi Fasilitas </v>
          </cell>
        </row>
        <row r="97">
          <cell r="A97">
            <v>80103105</v>
          </cell>
          <cell r="B97" t="str">
            <v>Pemeliharaan P.I. Tanah</v>
          </cell>
          <cell r="C97" t="str">
            <v>Beban pemeliharaan</v>
          </cell>
          <cell r="D97" t="str">
            <v>5040100</v>
          </cell>
          <cell r="E97" t="str">
            <v>Beban operasi</v>
          </cell>
          <cell r="F97" t="e">
            <v>#N/A</v>
          </cell>
          <cell r="G97" t="e">
            <v>#N/A</v>
          </cell>
          <cell r="H97" t="str">
            <v>5040100</v>
          </cell>
          <cell r="I97" t="str">
            <v xml:space="preserve">Beban Pemeliharaan dan Perbaikan - Tanah dan Hak Atas Tanah </v>
          </cell>
        </row>
        <row r="98">
          <cell r="A98">
            <v>80103106</v>
          </cell>
          <cell r="B98" t="str">
            <v>Pemeliharaan P.I. Bangunan</v>
          </cell>
          <cell r="C98" t="str">
            <v>Beban pemeliharaan</v>
          </cell>
          <cell r="D98" t="str">
            <v>5040300</v>
          </cell>
          <cell r="E98" t="str">
            <v>Beban operasi</v>
          </cell>
          <cell r="F98" t="e">
            <v>#N/A</v>
          </cell>
          <cell r="G98" t="e">
            <v>#N/A</v>
          </cell>
          <cell r="H98" t="str">
            <v>5040300</v>
          </cell>
          <cell r="I98" t="str">
            <v xml:space="preserve">Beban Pemeliharaan dan Perbaikan - Jalan, Bangunan, Sarana, dan Prasarana </v>
          </cell>
        </row>
        <row r="99">
          <cell r="A99">
            <v>80103200</v>
          </cell>
          <cell r="B99" t="str">
            <v>BEBAN PEMELIHARAAN ASET TETAP (A.T.)</v>
          </cell>
          <cell r="C99" t="str">
            <v>Beban pemeliharaan</v>
          </cell>
          <cell r="D99">
            <v>0</v>
          </cell>
          <cell r="E99" t="e">
            <v>#N/A</v>
          </cell>
          <cell r="F99" t="e">
            <v>#N/A</v>
          </cell>
          <cell r="G99" t="e">
            <v>#N/A</v>
          </cell>
          <cell r="H99">
            <v>0</v>
          </cell>
          <cell r="I99" t="e">
            <v>#N/A</v>
          </cell>
        </row>
        <row r="100">
          <cell r="A100">
            <v>80103211</v>
          </cell>
          <cell r="B100" t="str">
            <v>Pemeliharaan A.T. Bangunan Fasilitas Pelb</v>
          </cell>
          <cell r="C100" t="str">
            <v>Beban pemeliharaan</v>
          </cell>
          <cell r="D100" t="str">
            <v>5040200</v>
          </cell>
          <cell r="E100" t="str">
            <v>Beban operasi</v>
          </cell>
          <cell r="F100" t="str">
            <v>5040200</v>
          </cell>
          <cell r="G100" t="str">
            <v xml:space="preserve">Beban Pemeliharaan dan Perbaikan - Bangunan Fasilitas </v>
          </cell>
          <cell r="H100" t="str">
            <v>5040200</v>
          </cell>
          <cell r="I100" t="str">
            <v xml:space="preserve">Beban Pemeliharaan dan Perbaikan - Bangunan Fasilitas </v>
          </cell>
        </row>
        <row r="101">
          <cell r="A101">
            <v>80103221</v>
          </cell>
          <cell r="B101" t="str">
            <v>Pemeliharaan A.T. Kapal</v>
          </cell>
          <cell r="C101" t="str">
            <v>Beban pemeliharaan</v>
          </cell>
          <cell r="D101" t="str">
            <v>5040400</v>
          </cell>
          <cell r="E101" t="str">
            <v>Beban operasi</v>
          </cell>
          <cell r="F101" t="str">
            <v>5040400</v>
          </cell>
          <cell r="G101" t="str">
            <v>Beban Pemeliharaan dan Perbaikan - Kapal</v>
          </cell>
          <cell r="H101" t="str">
            <v>5040400</v>
          </cell>
          <cell r="I101" t="str">
            <v>Beban Pemeliharaan dan Perbaikan - Kapal</v>
          </cell>
        </row>
        <row r="102">
          <cell r="A102">
            <v>80103231</v>
          </cell>
          <cell r="B102" t="str">
            <v>Pemeliharaan A.T. Alat-Alat Fasilitas Pelabuhan</v>
          </cell>
          <cell r="C102" t="str">
            <v>Beban pemeliharaan</v>
          </cell>
          <cell r="D102" t="str">
            <v>5040500</v>
          </cell>
          <cell r="E102" t="str">
            <v>Beban operasi</v>
          </cell>
          <cell r="F102" t="str">
            <v>5040500</v>
          </cell>
          <cell r="G102" t="str">
            <v xml:space="preserve">Beban Pemeliharaan dan Perbaikan - Alat-Alat Fasilitas </v>
          </cell>
          <cell r="H102" t="str">
            <v>5040500</v>
          </cell>
          <cell r="I102" t="str">
            <v xml:space="preserve">Beban Pemeliharaan dan Perbaikan - Alat-Alat Fasilitas </v>
          </cell>
        </row>
        <row r="103">
          <cell r="A103">
            <v>80103241</v>
          </cell>
          <cell r="B103" t="str">
            <v>Pemeliharaan A.T. Instalasi fasilitas Pelabuhan</v>
          </cell>
          <cell r="C103" t="str">
            <v>Beban pemeliharaan</v>
          </cell>
          <cell r="D103" t="str">
            <v>5040600</v>
          </cell>
          <cell r="E103" t="str">
            <v>Beban operasi</v>
          </cell>
          <cell r="F103" t="str">
            <v>5040600</v>
          </cell>
          <cell r="G103" t="str">
            <v xml:space="preserve">Beban Pemeliharaan dan Perbaikan - Instalasi Fasilitas </v>
          </cell>
          <cell r="H103" t="str">
            <v>5040600</v>
          </cell>
          <cell r="I103" t="str">
            <v xml:space="preserve">Beban Pemeliharaan dan Perbaikan - Instalasi Fasilitas </v>
          </cell>
        </row>
        <row r="104">
          <cell r="A104">
            <v>80103251</v>
          </cell>
          <cell r="B104" t="str">
            <v>Pemeliharaan A.T. Tanah</v>
          </cell>
          <cell r="C104" t="str">
            <v>Beban pemeliharaan</v>
          </cell>
          <cell r="D104" t="str">
            <v>5040100</v>
          </cell>
          <cell r="E104" t="str">
            <v>Beban operasi</v>
          </cell>
          <cell r="F104" t="e">
            <v>#N/A</v>
          </cell>
          <cell r="G104" t="e">
            <v>#N/A</v>
          </cell>
          <cell r="H104" t="str">
            <v>5040100</v>
          </cell>
          <cell r="I104" t="str">
            <v xml:space="preserve">Beban Pemeliharaan dan Perbaikan - Tanah dan Hak Atas Tanah </v>
          </cell>
        </row>
        <row r="105">
          <cell r="A105">
            <v>80103261</v>
          </cell>
          <cell r="B105" t="str">
            <v>Pemeliharaan A.T. Jalan dan Bangunan</v>
          </cell>
          <cell r="C105" t="str">
            <v>Beban pemeliharaan</v>
          </cell>
          <cell r="D105" t="str">
            <v>5040300</v>
          </cell>
          <cell r="E105" t="str">
            <v>Beban operasi</v>
          </cell>
          <cell r="F105" t="str">
            <v>5040300</v>
          </cell>
          <cell r="G105" t="str">
            <v xml:space="preserve">Beban Pemeliharaan dan Perbaikan - Jalan, Bangunan, Sarana, dan Prasarana </v>
          </cell>
          <cell r="H105" t="str">
            <v>5040300</v>
          </cell>
          <cell r="I105" t="str">
            <v xml:space="preserve">Beban Pemeliharaan dan Perbaikan - Jalan, Bangunan, Sarana, dan Prasarana </v>
          </cell>
        </row>
        <row r="106">
          <cell r="A106">
            <v>80103270</v>
          </cell>
          <cell r="B106" t="str">
            <v>PEMELIHARAAN A.T. PERALATAN</v>
          </cell>
          <cell r="C106" t="str">
            <v>Beban pemeliharaan</v>
          </cell>
          <cell r="D106">
            <v>0</v>
          </cell>
          <cell r="E106" t="e">
            <v>#N/A</v>
          </cell>
          <cell r="F106" t="e">
            <v>#N/A</v>
          </cell>
          <cell r="G106" t="e">
            <v>#N/A</v>
          </cell>
          <cell r="H106">
            <v>0</v>
          </cell>
          <cell r="I106" t="e">
            <v>#N/A</v>
          </cell>
        </row>
        <row r="107">
          <cell r="A107">
            <v>80103271</v>
          </cell>
          <cell r="B107" t="str">
            <v>Pemeliharaan A.T. Peralatan Non Teknologi Informasi</v>
          </cell>
          <cell r="C107" t="str">
            <v>Beban pemeliharaan</v>
          </cell>
          <cell r="D107" t="str">
            <v>5040700</v>
          </cell>
          <cell r="E107" t="str">
            <v>Beban operasi</v>
          </cell>
          <cell r="F107" t="str">
            <v>5040700</v>
          </cell>
          <cell r="G107" t="str">
            <v>Beban Pemeliharaan dan Perbaikan - Peralatan dan Perlengkapan</v>
          </cell>
          <cell r="H107" t="str">
            <v>5040700</v>
          </cell>
          <cell r="I107" t="str">
            <v>Beban Pemeliharaan dan Perbaikan - Peralatan dan Perlengkapan</v>
          </cell>
        </row>
        <row r="108">
          <cell r="A108">
            <v>80103272</v>
          </cell>
          <cell r="B108" t="str">
            <v>Pemeliharaan A.T. Peralatan Teknologi Informasi</v>
          </cell>
          <cell r="C108" t="str">
            <v>Beban pemeliharaan</v>
          </cell>
          <cell r="D108" t="str">
            <v>5040700</v>
          </cell>
          <cell r="E108" t="str">
            <v>Beban operasi</v>
          </cell>
          <cell r="F108" t="str">
            <v>5040700</v>
          </cell>
          <cell r="G108" t="str">
            <v>Beban Pemeliharaan dan Perbaikan - Peralatan dan Perlengkapan</v>
          </cell>
          <cell r="H108" t="str">
            <v>5040700</v>
          </cell>
          <cell r="I108" t="str">
            <v>Beban Pemeliharaan dan Perbaikan - Peralatan dan Perlengkapan</v>
          </cell>
        </row>
        <row r="109">
          <cell r="A109">
            <v>80103281</v>
          </cell>
          <cell r="B109" t="str">
            <v>Pemeliharaan A.T. Kendaraan</v>
          </cell>
          <cell r="C109" t="str">
            <v>Beban pemeliharaan</v>
          </cell>
          <cell r="D109" t="str">
            <v>5040800</v>
          </cell>
          <cell r="E109" t="str">
            <v>Beban operasi</v>
          </cell>
          <cell r="F109" t="str">
            <v>5040800</v>
          </cell>
          <cell r="G109" t="str">
            <v>Beban Pemeliharaan dan Perbaikan - Kendaraan</v>
          </cell>
          <cell r="H109" t="str">
            <v>5040800</v>
          </cell>
          <cell r="I109" t="str">
            <v>Beban Pemeliharaan dan Perbaikan - Kendaraan</v>
          </cell>
        </row>
        <row r="110">
          <cell r="A110">
            <v>80103291</v>
          </cell>
          <cell r="B110" t="str">
            <v>Pemeliharaan A.T. Emplasemen</v>
          </cell>
          <cell r="C110" t="str">
            <v>Beban pemeliharaan</v>
          </cell>
          <cell r="D110" t="str">
            <v>5040900</v>
          </cell>
          <cell r="E110" t="str">
            <v>Beban operasi</v>
          </cell>
          <cell r="F110" t="str">
            <v>5040900</v>
          </cell>
          <cell r="G110" t="str">
            <v>Beban Pemeliharaan dan Perbaikan - Emplasemen</v>
          </cell>
          <cell r="H110" t="str">
            <v>5040900</v>
          </cell>
          <cell r="I110" t="str">
            <v>Beban Pemeliharaan dan Perbaikan - Emplasemen</v>
          </cell>
        </row>
        <row r="111">
          <cell r="A111">
            <v>80103300</v>
          </cell>
          <cell r="B111" t="str">
            <v>BEBAN PEMELIHARAAN ASET SEWAAN (A.S.)</v>
          </cell>
          <cell r="C111" t="str">
            <v>Beban pemeliharaan</v>
          </cell>
          <cell r="D111">
            <v>0</v>
          </cell>
          <cell r="E111" t="e">
            <v>#N/A</v>
          </cell>
          <cell r="F111" t="e">
            <v>#N/A</v>
          </cell>
          <cell r="G111" t="e">
            <v>#N/A</v>
          </cell>
          <cell r="H111">
            <v>0</v>
          </cell>
          <cell r="I111" t="e">
            <v>#N/A</v>
          </cell>
        </row>
        <row r="112">
          <cell r="A112">
            <v>80103301</v>
          </cell>
          <cell r="B112" t="str">
            <v>Pemeliharaan Bangunan Fasilitas Pelabuhan Sewaan</v>
          </cell>
          <cell r="C112" t="str">
            <v>Beban pemeliharaan</v>
          </cell>
          <cell r="D112" t="str">
            <v>5040200</v>
          </cell>
          <cell r="E112" t="str">
            <v>Beban operasi</v>
          </cell>
          <cell r="F112" t="e">
            <v>#N/A</v>
          </cell>
          <cell r="G112" t="e">
            <v>#N/A</v>
          </cell>
          <cell r="H112" t="str">
            <v>5040200</v>
          </cell>
          <cell r="I112" t="str">
            <v xml:space="preserve">Beban Pemeliharaan dan Perbaikan - Bangunan Fasilitas </v>
          </cell>
        </row>
        <row r="113">
          <cell r="A113">
            <v>80103302</v>
          </cell>
          <cell r="B113" t="str">
            <v>Pemeliharaan Kapal Sewaan</v>
          </cell>
          <cell r="C113" t="str">
            <v>Beban pemeliharaan</v>
          </cell>
          <cell r="D113" t="str">
            <v>5040400</v>
          </cell>
          <cell r="E113" t="str">
            <v>Beban operasi</v>
          </cell>
          <cell r="F113" t="e">
            <v>#N/A</v>
          </cell>
          <cell r="G113" t="e">
            <v>#N/A</v>
          </cell>
          <cell r="H113" t="str">
            <v>5040400</v>
          </cell>
          <cell r="I113" t="str">
            <v>Beban Pemeliharaan dan Perbaikan - Kapal</v>
          </cell>
        </row>
        <row r="114">
          <cell r="A114">
            <v>80103303</v>
          </cell>
          <cell r="B114" t="str">
            <v>Pemeliharaan Alat-Alat Fasilitas Pelabuhan Sewaan</v>
          </cell>
          <cell r="C114" t="str">
            <v>Beban pemeliharaan</v>
          </cell>
          <cell r="D114" t="str">
            <v>5040500</v>
          </cell>
          <cell r="E114" t="str">
            <v>Beban operasi</v>
          </cell>
          <cell r="F114" t="e">
            <v>#N/A</v>
          </cell>
          <cell r="G114" t="e">
            <v>#N/A</v>
          </cell>
          <cell r="H114" t="str">
            <v>5040500</v>
          </cell>
          <cell r="I114" t="str">
            <v xml:space="preserve">Beban Pemeliharaan dan Perbaikan - Alat-Alat Fasilitas </v>
          </cell>
        </row>
        <row r="115">
          <cell r="A115">
            <v>80103304</v>
          </cell>
          <cell r="B115" t="str">
            <v>Pemeliharaan Aset Sewaan Bangunan</v>
          </cell>
          <cell r="C115" t="str">
            <v>Beban pemeliharaan</v>
          </cell>
          <cell r="D115" t="str">
            <v>5040300</v>
          </cell>
          <cell r="E115" t="str">
            <v>Beban operasi</v>
          </cell>
          <cell r="F115" t="str">
            <v>5040300</v>
          </cell>
          <cell r="G115" t="str">
            <v xml:space="preserve">Beban Pemeliharaan dan Perbaikan - Jalan, Bangunan, Sarana, dan Prasarana </v>
          </cell>
          <cell r="H115" t="str">
            <v>5040300</v>
          </cell>
          <cell r="I115" t="str">
            <v xml:space="preserve">Beban Pemeliharaan dan Perbaikan - Jalan, Bangunan, Sarana, dan Prasarana </v>
          </cell>
        </row>
        <row r="116">
          <cell r="A116">
            <v>80103305</v>
          </cell>
          <cell r="B116" t="str">
            <v>Pemeliharaan Instalasi Fasilitas Pelabuhan Sewaan</v>
          </cell>
          <cell r="C116" t="str">
            <v>Beban pemeliharaan</v>
          </cell>
          <cell r="D116" t="str">
            <v>5040600</v>
          </cell>
          <cell r="E116" t="str">
            <v>Beban operasi</v>
          </cell>
          <cell r="F116" t="e">
            <v>#N/A</v>
          </cell>
          <cell r="G116" t="e">
            <v>#N/A</v>
          </cell>
          <cell r="H116" t="str">
            <v>5040600</v>
          </cell>
          <cell r="I116" t="str">
            <v xml:space="preserve">Beban Pemeliharaan dan Perbaikan - Instalasi Fasilitas </v>
          </cell>
        </row>
        <row r="117">
          <cell r="A117">
            <v>80103306</v>
          </cell>
          <cell r="B117" t="str">
            <v>Pemeliharaan Tanah Sewaan</v>
          </cell>
          <cell r="C117" t="str">
            <v>Beban pemeliharaan</v>
          </cell>
          <cell r="D117" t="str">
            <v>5040100</v>
          </cell>
          <cell r="E117" t="str">
            <v>Beban operasi</v>
          </cell>
          <cell r="F117" t="e">
            <v>#N/A</v>
          </cell>
          <cell r="G117" t="e">
            <v>#N/A</v>
          </cell>
          <cell r="H117" t="str">
            <v>5040100</v>
          </cell>
          <cell r="I117" t="str">
            <v xml:space="preserve">Beban Pemeliharaan dan Perbaikan - Tanah dan Hak Atas Tanah </v>
          </cell>
        </row>
        <row r="118">
          <cell r="A118">
            <v>80103307</v>
          </cell>
          <cell r="B118" t="str">
            <v>Pemeliharaan Peralatan Non Teknologi Informasi Sewaan</v>
          </cell>
          <cell r="C118" t="str">
            <v>Beban pemeliharaan</v>
          </cell>
          <cell r="D118" t="str">
            <v>5040700</v>
          </cell>
          <cell r="E118" t="str">
            <v>Beban operasi</v>
          </cell>
          <cell r="F118" t="e">
            <v>#N/A</v>
          </cell>
          <cell r="G118" t="e">
            <v>#N/A</v>
          </cell>
          <cell r="H118" t="str">
            <v>5040700</v>
          </cell>
          <cell r="I118" t="str">
            <v>Beban Pemeliharaan dan Perbaikan - Peralatan dan Perlengkapan</v>
          </cell>
        </row>
        <row r="119">
          <cell r="A119">
            <v>80103308</v>
          </cell>
          <cell r="B119" t="str">
            <v>Pemeliharaan Peralatan Teknologi Informasi Sewaan</v>
          </cell>
          <cell r="C119" t="str">
            <v>Beban pemeliharaan</v>
          </cell>
          <cell r="D119" t="str">
            <v>5040700</v>
          </cell>
          <cell r="E119" t="str">
            <v>Beban operasi</v>
          </cell>
          <cell r="F119" t="e">
            <v>#N/A</v>
          </cell>
          <cell r="G119" t="e">
            <v>#N/A</v>
          </cell>
          <cell r="H119" t="str">
            <v>5040700</v>
          </cell>
          <cell r="I119" t="str">
            <v>Beban Pemeliharaan dan Perbaikan - Peralatan dan Perlengkapan</v>
          </cell>
        </row>
        <row r="120">
          <cell r="A120">
            <v>80103309</v>
          </cell>
          <cell r="B120" t="str">
            <v>Pemeliharaan Kendaraan Sewaan</v>
          </cell>
          <cell r="C120" t="str">
            <v>Beban pemeliharaan</v>
          </cell>
          <cell r="D120" t="str">
            <v>5040800</v>
          </cell>
          <cell r="E120" t="str">
            <v>Beban operasi</v>
          </cell>
          <cell r="F120" t="e">
            <v>#N/A</v>
          </cell>
          <cell r="G120" t="e">
            <v>#N/A</v>
          </cell>
          <cell r="H120" t="str">
            <v>5040800</v>
          </cell>
          <cell r="I120" t="str">
            <v>Beban Pemeliharaan dan Perbaikan - Kendaraan</v>
          </cell>
        </row>
        <row r="121">
          <cell r="A121">
            <v>80103399</v>
          </cell>
          <cell r="B121" t="str">
            <v>Pemeliharaan Aset Sewaan Lainnya</v>
          </cell>
          <cell r="C121" t="str">
            <v>Beban pemeliharaan</v>
          </cell>
          <cell r="D121" t="str">
            <v>5040900</v>
          </cell>
          <cell r="E121" t="str">
            <v>Beban operasi</v>
          </cell>
          <cell r="F121" t="e">
            <v>#N/A</v>
          </cell>
          <cell r="G121" t="e">
            <v>#N/A</v>
          </cell>
          <cell r="H121" t="str">
            <v>5040900</v>
          </cell>
          <cell r="I121" t="str">
            <v>Beban Pemeliharaan dan Perbaikan - Emplasemen</v>
          </cell>
        </row>
        <row r="122">
          <cell r="A122">
            <v>80103400</v>
          </cell>
          <cell r="B122" t="str">
            <v>BEBAN PEMELIHARAAN ASET KSO (A. KSO)</v>
          </cell>
          <cell r="C122" t="str">
            <v>Beban pemeliharaan</v>
          </cell>
          <cell r="D122">
            <v>0</v>
          </cell>
          <cell r="E122" t="e">
            <v>#N/A</v>
          </cell>
          <cell r="F122" t="e">
            <v>#N/A</v>
          </cell>
          <cell r="G122" t="e">
            <v>#N/A</v>
          </cell>
          <cell r="H122">
            <v>0</v>
          </cell>
          <cell r="I122" t="e">
            <v>#N/A</v>
          </cell>
        </row>
        <row r="123">
          <cell r="A123">
            <v>80103411</v>
          </cell>
          <cell r="B123" t="str">
            <v>Pemeliharaan A. KSO Bangunan Fasilitas Pelb</v>
          </cell>
          <cell r="C123" t="str">
            <v>Beban pemeliharaan</v>
          </cell>
          <cell r="D123" t="str">
            <v>5040200</v>
          </cell>
          <cell r="E123" t="str">
            <v>Beban operasi</v>
          </cell>
          <cell r="F123" t="str">
            <v>5040200</v>
          </cell>
          <cell r="G123" t="str">
            <v xml:space="preserve">Beban Pemeliharaan dan Perbaikan - Bangunan Fasilitas </v>
          </cell>
          <cell r="H123" t="str">
            <v>5040200</v>
          </cell>
          <cell r="I123" t="str">
            <v xml:space="preserve">Beban Pemeliharaan dan Perbaikan - Bangunan Fasilitas </v>
          </cell>
        </row>
        <row r="124">
          <cell r="A124">
            <v>80103421</v>
          </cell>
          <cell r="B124" t="str">
            <v>Pemeliharaan A. KSO Kapal</v>
          </cell>
          <cell r="C124" t="str">
            <v>Beban pemeliharaan</v>
          </cell>
          <cell r="D124" t="str">
            <v>5040400</v>
          </cell>
          <cell r="E124" t="str">
            <v>Beban operasi</v>
          </cell>
          <cell r="F124" t="e">
            <v>#N/A</v>
          </cell>
          <cell r="G124" t="e">
            <v>#N/A</v>
          </cell>
          <cell r="H124" t="str">
            <v>5040400</v>
          </cell>
          <cell r="I124" t="str">
            <v>Beban Pemeliharaan dan Perbaikan - Kapal</v>
          </cell>
        </row>
        <row r="125">
          <cell r="A125">
            <v>80103431</v>
          </cell>
          <cell r="B125" t="str">
            <v>Pemeliharaan A. KSO Alat-Alat Fasilitas Pelabuhan</v>
          </cell>
          <cell r="C125" t="str">
            <v>Beban pemeliharaan</v>
          </cell>
          <cell r="D125" t="str">
            <v>5040500</v>
          </cell>
          <cell r="E125" t="str">
            <v>Beban operasi</v>
          </cell>
          <cell r="F125" t="str">
            <v>5040500</v>
          </cell>
          <cell r="G125" t="str">
            <v xml:space="preserve">Beban Pemeliharaan dan Perbaikan - Alat-Alat Fasilitas </v>
          </cell>
          <cell r="H125" t="str">
            <v>5040500</v>
          </cell>
          <cell r="I125" t="str">
            <v xml:space="preserve">Beban Pemeliharaan dan Perbaikan - Alat-Alat Fasilitas </v>
          </cell>
        </row>
        <row r="126">
          <cell r="A126">
            <v>80103441</v>
          </cell>
          <cell r="B126" t="str">
            <v>Pemeliharaan A. KSO Instalasi fasilitas Pelabuhan</v>
          </cell>
          <cell r="C126" t="str">
            <v>Beban pemeliharaan</v>
          </cell>
          <cell r="D126" t="str">
            <v>5040600</v>
          </cell>
          <cell r="E126" t="str">
            <v>Beban operasi</v>
          </cell>
          <cell r="F126" t="str">
            <v>5040600</v>
          </cell>
          <cell r="G126" t="str">
            <v xml:space="preserve">Beban Pemeliharaan dan Perbaikan - Instalasi Fasilitas </v>
          </cell>
          <cell r="H126" t="str">
            <v>5040600</v>
          </cell>
          <cell r="I126" t="str">
            <v xml:space="preserve">Beban Pemeliharaan dan Perbaikan - Instalasi Fasilitas </v>
          </cell>
        </row>
        <row r="127">
          <cell r="A127">
            <v>80103451</v>
          </cell>
          <cell r="B127" t="str">
            <v>Pemeliharaan A. KSO Tanah</v>
          </cell>
          <cell r="C127" t="str">
            <v>Beban pemeliharaan</v>
          </cell>
          <cell r="D127" t="str">
            <v>5040100</v>
          </cell>
          <cell r="E127" t="str">
            <v>Beban operasi</v>
          </cell>
          <cell r="F127" t="e">
            <v>#N/A</v>
          </cell>
          <cell r="G127" t="e">
            <v>#N/A</v>
          </cell>
          <cell r="H127" t="str">
            <v>5040100</v>
          </cell>
          <cell r="I127" t="str">
            <v xml:space="preserve">Beban Pemeliharaan dan Perbaikan - Tanah dan Hak Atas Tanah </v>
          </cell>
        </row>
        <row r="128">
          <cell r="A128">
            <v>80103461</v>
          </cell>
          <cell r="B128" t="str">
            <v>Pemeliharaan A. KSO Jalan dan Bangunan</v>
          </cell>
          <cell r="C128" t="str">
            <v>Beban pemeliharaan</v>
          </cell>
          <cell r="D128" t="str">
            <v>5040300</v>
          </cell>
          <cell r="E128" t="str">
            <v>Beban operasi</v>
          </cell>
          <cell r="F128" t="str">
            <v>5040300</v>
          </cell>
          <cell r="G128" t="str">
            <v xml:space="preserve">Beban Pemeliharaan dan Perbaikan - Jalan, Bangunan, Sarana, dan Prasarana </v>
          </cell>
          <cell r="H128" t="str">
            <v>5040300</v>
          </cell>
          <cell r="I128" t="str">
            <v xml:space="preserve">Beban Pemeliharaan dan Perbaikan - Jalan, Bangunan, Sarana, dan Prasarana </v>
          </cell>
        </row>
        <row r="129">
          <cell r="A129">
            <v>80103470</v>
          </cell>
          <cell r="B129" t="str">
            <v>PEMELIHARAAN A. KSO PERALATAN</v>
          </cell>
          <cell r="C129" t="str">
            <v>Beban pemeliharaan</v>
          </cell>
          <cell r="D129" t="str">
            <v>5040700</v>
          </cell>
          <cell r="E129" t="str">
            <v>Beban operasi</v>
          </cell>
          <cell r="F129" t="e">
            <v>#N/A</v>
          </cell>
          <cell r="G129" t="e">
            <v>#N/A</v>
          </cell>
          <cell r="H129" t="str">
            <v>5040700</v>
          </cell>
          <cell r="I129" t="str">
            <v>Beban Pemeliharaan dan Perbaikan - Peralatan dan Perlengkapan</v>
          </cell>
        </row>
        <row r="130">
          <cell r="A130">
            <v>80103471</v>
          </cell>
          <cell r="B130" t="str">
            <v>Pemeliharaan A. KSO Peralatan Non Teknologi Informasi</v>
          </cell>
          <cell r="C130" t="str">
            <v>Beban pemeliharaan</v>
          </cell>
          <cell r="D130" t="str">
            <v>5040700</v>
          </cell>
          <cell r="E130" t="str">
            <v>Beban operasi</v>
          </cell>
          <cell r="F130" t="str">
            <v>5040700</v>
          </cell>
          <cell r="G130" t="str">
            <v>Beban Pemeliharaan dan Perbaikan - Peralatan dan Perlengkapan</v>
          </cell>
          <cell r="H130" t="str">
            <v>5040700</v>
          </cell>
          <cell r="I130" t="str">
            <v>Beban Pemeliharaan dan Perbaikan - Peralatan dan Perlengkapan</v>
          </cell>
        </row>
        <row r="131">
          <cell r="A131">
            <v>80103472</v>
          </cell>
          <cell r="B131" t="str">
            <v>Pemeliharaan A. KSO Peralatan Teknologi Informasi</v>
          </cell>
          <cell r="C131" t="str">
            <v>Beban pemeliharaan</v>
          </cell>
          <cell r="D131" t="str">
            <v>5040700</v>
          </cell>
          <cell r="E131" t="str">
            <v>Beban operasi</v>
          </cell>
          <cell r="F131" t="str">
            <v>5040700</v>
          </cell>
          <cell r="G131" t="str">
            <v>Beban Pemeliharaan dan Perbaikan - Peralatan dan Perlengkapan</v>
          </cell>
          <cell r="H131" t="str">
            <v>5040700</v>
          </cell>
          <cell r="I131" t="str">
            <v>Beban Pemeliharaan dan Perbaikan - Peralatan dan Perlengkapan</v>
          </cell>
        </row>
        <row r="132">
          <cell r="A132">
            <v>80103481</v>
          </cell>
          <cell r="B132" t="str">
            <v>Pemeliharaan A. KSO Kendaraan</v>
          </cell>
          <cell r="C132" t="str">
            <v>Beban pemeliharaan</v>
          </cell>
          <cell r="D132" t="str">
            <v>5040800</v>
          </cell>
          <cell r="E132" t="str">
            <v>Beban operasi</v>
          </cell>
          <cell r="F132" t="str">
            <v>5040800</v>
          </cell>
          <cell r="G132" t="str">
            <v>Beban Pemeliharaan dan Perbaikan - Kendaraan</v>
          </cell>
          <cell r="H132" t="str">
            <v>5040800</v>
          </cell>
          <cell r="I132" t="str">
            <v>Beban Pemeliharaan dan Perbaikan - Kendaraan</v>
          </cell>
        </row>
        <row r="133">
          <cell r="A133">
            <v>80103491</v>
          </cell>
          <cell r="B133" t="str">
            <v>Pemeliharaan A. KSO Emplasemen</v>
          </cell>
          <cell r="C133" t="str">
            <v>Beban pemeliharaan</v>
          </cell>
          <cell r="D133" t="str">
            <v>5040900</v>
          </cell>
          <cell r="E133" t="str">
            <v>Beban operasi</v>
          </cell>
          <cell r="F133" t="str">
            <v>5040900</v>
          </cell>
          <cell r="G133" t="str">
            <v>Beban Pemeliharaan dan Perbaikan - Emplasemen</v>
          </cell>
          <cell r="H133" t="str">
            <v>5040900</v>
          </cell>
          <cell r="I133" t="str">
            <v>Beban Pemeliharaan dan Perbaikan - Emplasemen</v>
          </cell>
        </row>
        <row r="134">
          <cell r="A134">
            <v>80103500</v>
          </cell>
          <cell r="B134" t="str">
            <v>BEBAN PEMELIHARAAN ASET PBA</v>
          </cell>
          <cell r="C134" t="str">
            <v>Beban pemeliharaan</v>
          </cell>
          <cell r="D134">
            <v>0</v>
          </cell>
          <cell r="E134" t="e">
            <v>#N/A</v>
          </cell>
          <cell r="F134" t="e">
            <v>#N/A</v>
          </cell>
          <cell r="G134" t="e">
            <v>#N/A</v>
          </cell>
          <cell r="H134">
            <v>0</v>
          </cell>
          <cell r="I134" t="e">
            <v>#N/A</v>
          </cell>
        </row>
        <row r="135">
          <cell r="A135">
            <v>80103511</v>
          </cell>
          <cell r="B135" t="str">
            <v>Pemeliharaan PBA Bangunan Fasilitas Pelb</v>
          </cell>
          <cell r="C135" t="str">
            <v>Beban pemeliharaan</v>
          </cell>
          <cell r="D135" t="str">
            <v>5040200</v>
          </cell>
          <cell r="E135" t="str">
            <v>Beban operasi</v>
          </cell>
          <cell r="F135" t="e">
            <v>#N/A</v>
          </cell>
          <cell r="G135" t="e">
            <v>#N/A</v>
          </cell>
          <cell r="H135" t="str">
            <v>5040200</v>
          </cell>
          <cell r="I135" t="str">
            <v xml:space="preserve">Beban Pemeliharaan dan Perbaikan - Bangunan Fasilitas </v>
          </cell>
        </row>
        <row r="136">
          <cell r="A136">
            <v>80103521</v>
          </cell>
          <cell r="B136" t="str">
            <v>Pemeliharaan PBA Kapal</v>
          </cell>
          <cell r="C136" t="str">
            <v>Beban pemeliharaan</v>
          </cell>
          <cell r="D136" t="str">
            <v>5040400</v>
          </cell>
          <cell r="E136" t="str">
            <v>Beban operasi</v>
          </cell>
          <cell r="F136" t="e">
            <v>#N/A</v>
          </cell>
          <cell r="G136" t="e">
            <v>#N/A</v>
          </cell>
          <cell r="H136" t="str">
            <v>5040400</v>
          </cell>
          <cell r="I136" t="str">
            <v>Beban Pemeliharaan dan Perbaikan - Kapal</v>
          </cell>
        </row>
        <row r="137">
          <cell r="A137">
            <v>80103531</v>
          </cell>
          <cell r="B137" t="str">
            <v>Pemeliharaan PBA Alat-Alat Fasilitas Pelabuhan</v>
          </cell>
          <cell r="C137" t="str">
            <v>Beban pemeliharaan</v>
          </cell>
          <cell r="D137" t="str">
            <v>5040500</v>
          </cell>
          <cell r="E137" t="str">
            <v>Beban operasi</v>
          </cell>
          <cell r="F137" t="e">
            <v>#N/A</v>
          </cell>
          <cell r="G137" t="e">
            <v>#N/A</v>
          </cell>
          <cell r="H137" t="str">
            <v>5040500</v>
          </cell>
          <cell r="I137" t="str">
            <v xml:space="preserve">Beban Pemeliharaan dan Perbaikan - Alat-Alat Fasilitas </v>
          </cell>
        </row>
        <row r="138">
          <cell r="A138">
            <v>80103541</v>
          </cell>
          <cell r="B138" t="str">
            <v>Pemeliharaan PBA Instalasi fasilitas Pelabuhan</v>
          </cell>
          <cell r="C138" t="str">
            <v>Beban pemeliharaan</v>
          </cell>
          <cell r="D138" t="str">
            <v>5040600</v>
          </cell>
          <cell r="E138" t="str">
            <v>Beban operasi</v>
          </cell>
          <cell r="F138" t="e">
            <v>#N/A</v>
          </cell>
          <cell r="G138" t="e">
            <v>#N/A</v>
          </cell>
          <cell r="H138" t="str">
            <v>5040600</v>
          </cell>
          <cell r="I138" t="str">
            <v xml:space="preserve">Beban Pemeliharaan dan Perbaikan - Instalasi Fasilitas </v>
          </cell>
        </row>
        <row r="139">
          <cell r="A139">
            <v>80103551</v>
          </cell>
          <cell r="B139" t="str">
            <v>Pemeliharaan PBA Tanah</v>
          </cell>
          <cell r="C139" t="str">
            <v>Beban pemeliharaan</v>
          </cell>
          <cell r="D139" t="str">
            <v>5040100</v>
          </cell>
          <cell r="E139" t="str">
            <v>Beban operasi</v>
          </cell>
          <cell r="F139" t="e">
            <v>#N/A</v>
          </cell>
          <cell r="G139" t="e">
            <v>#N/A</v>
          </cell>
          <cell r="H139" t="str">
            <v>5040100</v>
          </cell>
          <cell r="I139" t="str">
            <v xml:space="preserve">Beban Pemeliharaan dan Perbaikan - Tanah dan Hak Atas Tanah </v>
          </cell>
        </row>
        <row r="140">
          <cell r="A140">
            <v>80103561</v>
          </cell>
          <cell r="B140" t="str">
            <v>Pemeliharaan PBA Jalan dan Bangunan</v>
          </cell>
          <cell r="C140" t="str">
            <v>Beban pemeliharaan</v>
          </cell>
          <cell r="D140" t="str">
            <v>5040300</v>
          </cell>
          <cell r="E140" t="str">
            <v>Beban operasi</v>
          </cell>
          <cell r="F140" t="e">
            <v>#N/A</v>
          </cell>
          <cell r="G140" t="e">
            <v>#N/A</v>
          </cell>
          <cell r="H140" t="str">
            <v>5040300</v>
          </cell>
          <cell r="I140" t="str">
            <v xml:space="preserve">Beban Pemeliharaan dan Perbaikan - Jalan, Bangunan, Sarana, dan Prasarana </v>
          </cell>
        </row>
        <row r="141">
          <cell r="A141">
            <v>80103570</v>
          </cell>
          <cell r="B141" t="str">
            <v>PEMELIHARAAN PBA PERALATAN</v>
          </cell>
          <cell r="C141" t="str">
            <v>Beban pemeliharaan</v>
          </cell>
          <cell r="D141">
            <v>0</v>
          </cell>
          <cell r="E141" t="e">
            <v>#N/A</v>
          </cell>
          <cell r="F141" t="e">
            <v>#N/A</v>
          </cell>
          <cell r="G141" t="e">
            <v>#N/A</v>
          </cell>
          <cell r="H141">
            <v>0</v>
          </cell>
          <cell r="I141" t="e">
            <v>#N/A</v>
          </cell>
        </row>
        <row r="142">
          <cell r="A142">
            <v>80103571</v>
          </cell>
          <cell r="B142" t="str">
            <v>Pemeliharaan PBA Peralatan Non Teknologi Informasi</v>
          </cell>
          <cell r="C142" t="str">
            <v>Beban pemeliharaan</v>
          </cell>
          <cell r="D142" t="str">
            <v>5040700</v>
          </cell>
          <cell r="E142" t="str">
            <v>Beban operasi</v>
          </cell>
          <cell r="F142" t="e">
            <v>#N/A</v>
          </cell>
          <cell r="G142" t="e">
            <v>#N/A</v>
          </cell>
          <cell r="H142" t="str">
            <v>5040700</v>
          </cell>
          <cell r="I142" t="str">
            <v>Beban Pemeliharaan dan Perbaikan - Peralatan dan Perlengkapan</v>
          </cell>
        </row>
        <row r="143">
          <cell r="A143">
            <v>80103572</v>
          </cell>
          <cell r="B143" t="str">
            <v>Pemeliharaan PBA Peralatan Teknologi Informasi</v>
          </cell>
          <cell r="C143" t="str">
            <v>Beban pemeliharaan</v>
          </cell>
          <cell r="D143" t="str">
            <v>5040700</v>
          </cell>
          <cell r="E143" t="str">
            <v>Beban operasi</v>
          </cell>
          <cell r="F143" t="e">
            <v>#N/A</v>
          </cell>
          <cell r="G143" t="e">
            <v>#N/A</v>
          </cell>
          <cell r="H143" t="str">
            <v>5040700</v>
          </cell>
          <cell r="I143" t="str">
            <v>Beban Pemeliharaan dan Perbaikan - Peralatan dan Perlengkapan</v>
          </cell>
        </row>
        <row r="144">
          <cell r="A144">
            <v>80103581</v>
          </cell>
          <cell r="B144" t="str">
            <v>Pemeliharaan PBA Kendaraan</v>
          </cell>
          <cell r="C144" t="str">
            <v>Beban pemeliharaan</v>
          </cell>
          <cell r="D144" t="str">
            <v>5040800</v>
          </cell>
          <cell r="E144" t="str">
            <v>Beban operasi</v>
          </cell>
          <cell r="F144" t="e">
            <v>#N/A</v>
          </cell>
          <cell r="G144" t="e">
            <v>#N/A</v>
          </cell>
          <cell r="H144" t="str">
            <v>5040800</v>
          </cell>
          <cell r="I144" t="str">
            <v>Beban Pemeliharaan dan Perbaikan - Kendaraan</v>
          </cell>
        </row>
        <row r="145">
          <cell r="A145">
            <v>80103591</v>
          </cell>
          <cell r="B145" t="str">
            <v>Pemeliharaan PBA Emplasemen</v>
          </cell>
          <cell r="C145" t="str">
            <v>Beban pemeliharaan</v>
          </cell>
          <cell r="D145" t="str">
            <v>5040900</v>
          </cell>
          <cell r="E145" t="str">
            <v>Beban operasi</v>
          </cell>
          <cell r="F145" t="e">
            <v>#N/A</v>
          </cell>
          <cell r="G145" t="e">
            <v>#N/A</v>
          </cell>
          <cell r="H145" t="str">
            <v>5040900</v>
          </cell>
          <cell r="I145" t="str">
            <v>Beban Pemeliharaan dan Perbaikan - Emplasemen</v>
          </cell>
        </row>
        <row r="146">
          <cell r="A146">
            <v>80104000</v>
          </cell>
          <cell r="B146" t="str">
            <v>BEBAN PENYUSUTAN</v>
          </cell>
          <cell r="C146" t="str">
            <v>Beban penyusutan &amp; amortisasi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</row>
        <row r="147">
          <cell r="A147">
            <v>80104100</v>
          </cell>
          <cell r="B147" t="str">
            <v>BEBAN PENYUSUTAN PROPERTI INVESTASI (P.I)</v>
          </cell>
          <cell r="C147" t="str">
            <v>Beban penyusutan &amp; amortisasi</v>
          </cell>
          <cell r="D147">
            <v>0</v>
          </cell>
          <cell r="E147" t="e">
            <v>#N/A</v>
          </cell>
          <cell r="F147" t="e">
            <v>#N/A</v>
          </cell>
          <cell r="G147" t="e">
            <v>#N/A</v>
          </cell>
          <cell r="H147">
            <v>0</v>
          </cell>
          <cell r="I147" t="e">
            <v>#N/A</v>
          </cell>
        </row>
        <row r="148">
          <cell r="A148">
            <v>80104101</v>
          </cell>
          <cell r="B148" t="str">
            <v>Penyusutan P.I. Bangunan Fasilitas Pelabuhan (FASPEL)</v>
          </cell>
          <cell r="C148" t="str">
            <v>Beban penyusutan &amp; amortisasi</v>
          </cell>
          <cell r="D148" t="str">
            <v>5050100</v>
          </cell>
          <cell r="E148" t="str">
            <v>Beban operasi</v>
          </cell>
          <cell r="F148" t="str">
            <v>5050100</v>
          </cell>
          <cell r="G148" t="str">
            <v>Beban Penyusutan–Properti Investasi Bangunan Fasilitas</v>
          </cell>
          <cell r="H148" t="str">
            <v>5050100</v>
          </cell>
          <cell r="I148" t="str">
            <v>Beban Penyusutan–Properti Investasi Bangunan Fasilitas</v>
          </cell>
        </row>
        <row r="149">
          <cell r="A149">
            <v>80104102</v>
          </cell>
          <cell r="B149" t="str">
            <v>Penyusutan P.I. Kapal</v>
          </cell>
          <cell r="C149" t="str">
            <v>Beban penyusutan &amp; amortisasi</v>
          </cell>
          <cell r="D149" t="str">
            <v>N/A</v>
          </cell>
          <cell r="E149" t="e">
            <v>#N/A</v>
          </cell>
          <cell r="F149" t="e">
            <v>#N/A</v>
          </cell>
          <cell r="G149" t="e">
            <v>#N/A</v>
          </cell>
          <cell r="H149" t="str">
            <v>N/A</v>
          </cell>
          <cell r="I149">
            <v>0</v>
          </cell>
        </row>
        <row r="150">
          <cell r="A150">
            <v>80104103</v>
          </cell>
          <cell r="B150" t="str">
            <v>Penyusutan P.I Alat-Alat Fasilitas Pelabuhan</v>
          </cell>
          <cell r="C150" t="str">
            <v>Beban penyusutan &amp; amortisasi</v>
          </cell>
          <cell r="D150" t="str">
            <v>N/A</v>
          </cell>
          <cell r="E150" t="e">
            <v>#N/A</v>
          </cell>
          <cell r="F150" t="e">
            <v>#N/A</v>
          </cell>
          <cell r="G150" t="e">
            <v>#N/A</v>
          </cell>
          <cell r="H150" t="str">
            <v>N/A</v>
          </cell>
          <cell r="I150">
            <v>0</v>
          </cell>
        </row>
        <row r="151">
          <cell r="A151">
            <v>80104104</v>
          </cell>
          <cell r="B151" t="str">
            <v>Penyusutan P.I Instalasi fasilitas Pelabuhan</v>
          </cell>
          <cell r="C151" t="str">
            <v>Beban penyusutan &amp; amortisasi</v>
          </cell>
          <cell r="D151" t="str">
            <v>N/A</v>
          </cell>
          <cell r="E151" t="e">
            <v>#N/A</v>
          </cell>
          <cell r="F151" t="e">
            <v>#N/A</v>
          </cell>
          <cell r="G151" t="e">
            <v>#N/A</v>
          </cell>
          <cell r="H151" t="str">
            <v>N/A</v>
          </cell>
          <cell r="I151">
            <v>0</v>
          </cell>
        </row>
        <row r="152">
          <cell r="A152">
            <v>80104105</v>
          </cell>
          <cell r="B152" t="str">
            <v>Penyusutan P.I Tetap Tanah</v>
          </cell>
          <cell r="C152" t="str">
            <v>Beban penyusutan &amp; amortisasi</v>
          </cell>
          <cell r="D152" t="str">
            <v>N/A</v>
          </cell>
          <cell r="E152" t="e">
            <v>#N/A</v>
          </cell>
          <cell r="F152" t="e">
            <v>#N/A</v>
          </cell>
          <cell r="G152" t="e">
            <v>#N/A</v>
          </cell>
          <cell r="H152" t="str">
            <v>N/A</v>
          </cell>
          <cell r="I152">
            <v>0</v>
          </cell>
        </row>
        <row r="153">
          <cell r="A153">
            <v>80104106</v>
          </cell>
          <cell r="B153" t="str">
            <v>Penyusutan P.I. Bangunan</v>
          </cell>
          <cell r="C153" t="str">
            <v>Beban penyusutan &amp; amortisasi</v>
          </cell>
          <cell r="D153" t="str">
            <v>5050200</v>
          </cell>
          <cell r="E153" t="str">
            <v>Beban operasi</v>
          </cell>
          <cell r="F153" t="str">
            <v>5050200</v>
          </cell>
          <cell r="G153" t="str">
            <v>Beban Penyusutan–Properti Investasi Jalan dan Bangunan</v>
          </cell>
          <cell r="H153" t="str">
            <v>5050200</v>
          </cell>
          <cell r="I153" t="str">
            <v>Beban Penyusutan–Properti Investasi Jalan dan Bangunan</v>
          </cell>
        </row>
        <row r="154">
          <cell r="A154">
            <v>80104107</v>
          </cell>
          <cell r="B154" t="str">
            <v>Penyusutan P.I Peralatan Non Teknologi Informasi</v>
          </cell>
          <cell r="C154" t="str">
            <v>Beban penyusutan &amp; amortisasi</v>
          </cell>
          <cell r="D154" t="str">
            <v>N/A</v>
          </cell>
          <cell r="E154" t="e">
            <v>#N/A</v>
          </cell>
          <cell r="F154" t="e">
            <v>#N/A</v>
          </cell>
          <cell r="G154" t="e">
            <v>#N/A</v>
          </cell>
          <cell r="H154" t="str">
            <v>N/A</v>
          </cell>
          <cell r="I154">
            <v>0</v>
          </cell>
        </row>
        <row r="155">
          <cell r="A155">
            <v>80104108</v>
          </cell>
          <cell r="B155" t="str">
            <v>Penyusutan P.I Peralatan Teknologi Informasi</v>
          </cell>
          <cell r="C155" t="str">
            <v>Beban penyusutan &amp; amortisasi</v>
          </cell>
          <cell r="D155" t="str">
            <v>N/A</v>
          </cell>
          <cell r="E155" t="e">
            <v>#N/A</v>
          </cell>
          <cell r="F155" t="e">
            <v>#N/A</v>
          </cell>
          <cell r="G155" t="e">
            <v>#N/A</v>
          </cell>
          <cell r="H155" t="str">
            <v>N/A</v>
          </cell>
          <cell r="I155">
            <v>0</v>
          </cell>
        </row>
        <row r="156">
          <cell r="A156">
            <v>80104109</v>
          </cell>
          <cell r="B156" t="str">
            <v>Penyusutan P.I Kendaraan</v>
          </cell>
          <cell r="C156" t="str">
            <v>Beban penyusutan &amp; amortisasi</v>
          </cell>
          <cell r="D156" t="str">
            <v>N/A</v>
          </cell>
          <cell r="E156" t="e">
            <v>#N/A</v>
          </cell>
          <cell r="F156" t="e">
            <v>#N/A</v>
          </cell>
          <cell r="G156" t="e">
            <v>#N/A</v>
          </cell>
          <cell r="H156" t="str">
            <v>N/A</v>
          </cell>
          <cell r="I156">
            <v>0</v>
          </cell>
        </row>
        <row r="157">
          <cell r="A157">
            <v>80104110</v>
          </cell>
          <cell r="B157" t="str">
            <v>Penyusutan P.I. Emplasemen</v>
          </cell>
          <cell r="C157" t="str">
            <v>Beban penyusutan &amp; amortisasi</v>
          </cell>
          <cell r="D157" t="str">
            <v>5050300</v>
          </cell>
          <cell r="E157" t="str">
            <v>Beban operasi</v>
          </cell>
          <cell r="F157" t="e">
            <v>#N/A</v>
          </cell>
          <cell r="G157" t="e">
            <v>#N/A</v>
          </cell>
          <cell r="H157" t="str">
            <v>5050300</v>
          </cell>
          <cell r="I157" t="str">
            <v>Beban Penyusutan–Properti Investasi Emplasemen</v>
          </cell>
        </row>
        <row r="158">
          <cell r="A158">
            <v>80104200</v>
          </cell>
          <cell r="B158" t="str">
            <v>BEBAN PENYUSUTAN ASET TETAP (A.T.)</v>
          </cell>
          <cell r="C158" t="str">
            <v>Beban penyusutan &amp; amortisasi</v>
          </cell>
          <cell r="D158">
            <v>0</v>
          </cell>
          <cell r="E158" t="e">
            <v>#N/A</v>
          </cell>
          <cell r="F158" t="e">
            <v>#N/A</v>
          </cell>
          <cell r="G158" t="e">
            <v>#N/A</v>
          </cell>
          <cell r="H158">
            <v>0</v>
          </cell>
          <cell r="I158" t="e">
            <v>#N/A</v>
          </cell>
        </row>
        <row r="159">
          <cell r="A159">
            <v>80104211</v>
          </cell>
          <cell r="B159" t="str">
            <v>Penyusutan A.T. Bangunan Fasilitas Pelb</v>
          </cell>
          <cell r="C159" t="str">
            <v>Beban penyusutan &amp; amortisasi</v>
          </cell>
          <cell r="D159" t="str">
            <v>5050400</v>
          </cell>
          <cell r="E159" t="str">
            <v>Beban operasi</v>
          </cell>
          <cell r="F159" t="str">
            <v>5050400</v>
          </cell>
          <cell r="G159" t="str">
            <v>Beban Penyusutan–Bangunan Fasilitas</v>
          </cell>
          <cell r="H159" t="str">
            <v>5050400</v>
          </cell>
          <cell r="I159" t="str">
            <v>Beban Penyusutan–Bangunan Fasilitas</v>
          </cell>
        </row>
        <row r="160">
          <cell r="A160">
            <v>80104221</v>
          </cell>
          <cell r="B160" t="str">
            <v>Penyusutan A.T. Kapal</v>
          </cell>
          <cell r="C160" t="str">
            <v>Beban penyusutan &amp; amortisasi</v>
          </cell>
          <cell r="D160" t="str">
            <v>5050600</v>
          </cell>
          <cell r="E160" t="str">
            <v>Beban operasi</v>
          </cell>
          <cell r="F160" t="str">
            <v>5050600</v>
          </cell>
          <cell r="G160" t="str">
            <v>Beban Penyusutan–Kapal</v>
          </cell>
          <cell r="H160" t="str">
            <v>5050600</v>
          </cell>
          <cell r="I160" t="str">
            <v>Beban Penyusutan–Kapal</v>
          </cell>
        </row>
        <row r="161">
          <cell r="A161">
            <v>80104231</v>
          </cell>
          <cell r="B161" t="str">
            <v>Penyusutan A.T. Alat-Alat Fasilitas Pelabuhan</v>
          </cell>
          <cell r="C161" t="str">
            <v>Beban penyusutan &amp; amortisasi</v>
          </cell>
          <cell r="D161" t="str">
            <v>5050700</v>
          </cell>
          <cell r="E161" t="str">
            <v>Beban operasi</v>
          </cell>
          <cell r="F161" t="str">
            <v>5050700</v>
          </cell>
          <cell r="G161" t="str">
            <v>Beban Penyusutan–Alat-Alat Fasilitas</v>
          </cell>
          <cell r="H161" t="str">
            <v>5050700</v>
          </cell>
          <cell r="I161" t="str">
            <v>Beban Penyusutan–Alat-Alat Fasilitas</v>
          </cell>
        </row>
        <row r="162">
          <cell r="A162">
            <v>80104241</v>
          </cell>
          <cell r="B162" t="str">
            <v>Penyusutan A.T. Instalasi fasilitas Pelabuhan</v>
          </cell>
          <cell r="C162" t="str">
            <v>Beban penyusutan &amp; amortisasi</v>
          </cell>
          <cell r="D162" t="str">
            <v>5050800</v>
          </cell>
          <cell r="E162" t="str">
            <v>Beban operasi</v>
          </cell>
          <cell r="F162" t="str">
            <v>5050800</v>
          </cell>
          <cell r="G162" t="str">
            <v>Beban Penyusutan–Instalasi Fasilitas</v>
          </cell>
          <cell r="H162" t="str">
            <v>5050800</v>
          </cell>
          <cell r="I162" t="str">
            <v>Beban Penyusutan–Instalasi Fasilitas</v>
          </cell>
        </row>
        <row r="163">
          <cell r="A163">
            <v>80104251</v>
          </cell>
          <cell r="B163" t="str">
            <v>Penyusutan A.Tetap Tanah</v>
          </cell>
          <cell r="C163" t="str">
            <v>Beban penyusutan &amp; amortisasi</v>
          </cell>
          <cell r="D163" t="str">
            <v>N/A</v>
          </cell>
          <cell r="E163" t="e">
            <v>#N/A</v>
          </cell>
          <cell r="F163" t="e">
            <v>#N/A</v>
          </cell>
          <cell r="G163" t="e">
            <v>#N/A</v>
          </cell>
          <cell r="H163" t="str">
            <v>N/A</v>
          </cell>
          <cell r="I163">
            <v>0</v>
          </cell>
        </row>
        <row r="164">
          <cell r="A164">
            <v>80104261</v>
          </cell>
          <cell r="B164" t="str">
            <v>Penyusutan A.T. Jalan dan Bangunan</v>
          </cell>
          <cell r="C164" t="str">
            <v>Beban penyusutan &amp; amortisasi</v>
          </cell>
          <cell r="D164" t="str">
            <v>5050500</v>
          </cell>
          <cell r="E164" t="str">
            <v>Beban operasi</v>
          </cell>
          <cell r="F164" t="str">
            <v>5050500</v>
          </cell>
          <cell r="G164" t="str">
            <v>Beban Penyusutan–Jalan, Bangunan, Sarana, dan Prasarana</v>
          </cell>
          <cell r="H164" t="str">
            <v>5050500</v>
          </cell>
          <cell r="I164" t="str">
            <v>Beban Penyusutan–Jalan, Bangunan, Sarana, dan Prasarana</v>
          </cell>
        </row>
        <row r="165">
          <cell r="A165">
            <v>80104270</v>
          </cell>
          <cell r="B165" t="str">
            <v>PENYUSUTAN A.T. PERALATAN</v>
          </cell>
          <cell r="C165" t="str">
            <v>Beban penyusutan &amp; amortisasi</v>
          </cell>
          <cell r="D165" t="str">
            <v>5050900</v>
          </cell>
          <cell r="E165" t="str">
            <v>Beban operasi</v>
          </cell>
          <cell r="F165" t="e">
            <v>#N/A</v>
          </cell>
          <cell r="G165" t="e">
            <v>#N/A</v>
          </cell>
          <cell r="H165" t="str">
            <v>5050900</v>
          </cell>
          <cell r="I165" t="str">
            <v>Beban Penyusutan–Peralatan dan Perlengkapan</v>
          </cell>
        </row>
        <row r="166">
          <cell r="A166">
            <v>80104271</v>
          </cell>
          <cell r="B166" t="str">
            <v>Penyusutan A.T. Peralatan Non Teknologi Informasi</v>
          </cell>
          <cell r="C166" t="str">
            <v>Beban penyusutan &amp; amortisasi</v>
          </cell>
          <cell r="D166" t="str">
            <v>5050900</v>
          </cell>
          <cell r="E166" t="str">
            <v>Beban operasi</v>
          </cell>
          <cell r="F166" t="str">
            <v>5050900</v>
          </cell>
          <cell r="G166" t="str">
            <v>Beban Penyusutan–Peralatan dan Perlengkapan</v>
          </cell>
          <cell r="H166" t="str">
            <v>5050900</v>
          </cell>
          <cell r="I166" t="str">
            <v>Beban Penyusutan–Peralatan dan Perlengkapan</v>
          </cell>
        </row>
        <row r="167">
          <cell r="A167">
            <v>80104272</v>
          </cell>
          <cell r="B167" t="str">
            <v>Penyusutan A.T. Peralatan Teknologi Informasi</v>
          </cell>
          <cell r="C167" t="str">
            <v>Beban penyusutan &amp; amortisasi</v>
          </cell>
          <cell r="D167" t="str">
            <v>5050900</v>
          </cell>
          <cell r="E167" t="str">
            <v>Beban operasi</v>
          </cell>
          <cell r="F167" t="str">
            <v>5050900</v>
          </cell>
          <cell r="G167" t="str">
            <v>Beban Penyusutan–Peralatan dan Perlengkapan</v>
          </cell>
          <cell r="H167" t="str">
            <v>5050900</v>
          </cell>
          <cell r="I167" t="str">
            <v>Beban Penyusutan–Peralatan dan Perlengkapan</v>
          </cell>
        </row>
        <row r="168">
          <cell r="A168">
            <v>80104281</v>
          </cell>
          <cell r="B168" t="str">
            <v>Penyusutan A.T. Kendaraan</v>
          </cell>
          <cell r="C168" t="str">
            <v>Beban penyusutan &amp; amortisasi</v>
          </cell>
          <cell r="D168" t="str">
            <v>5051000</v>
          </cell>
          <cell r="E168" t="str">
            <v>Beban operasi</v>
          </cell>
          <cell r="F168" t="str">
            <v>5051000</v>
          </cell>
          <cell r="G168" t="str">
            <v>Beban Penyusutan–Kendaraan</v>
          </cell>
          <cell r="H168" t="str">
            <v>5051000</v>
          </cell>
          <cell r="I168" t="str">
            <v>Beban Penyusutan–Kendaraan</v>
          </cell>
        </row>
        <row r="169">
          <cell r="A169">
            <v>80104299</v>
          </cell>
          <cell r="B169" t="str">
            <v>Penyusutan A.T. Emplasemen</v>
          </cell>
          <cell r="C169" t="str">
            <v>Beban penyusutan &amp; amortisasi</v>
          </cell>
          <cell r="D169" t="str">
            <v>5051100</v>
          </cell>
          <cell r="E169" t="str">
            <v>Beban operasi</v>
          </cell>
          <cell r="F169" t="str">
            <v>5051100</v>
          </cell>
          <cell r="G169" t="str">
            <v>Beban Penyusutan–Emplasemen</v>
          </cell>
          <cell r="H169" t="str">
            <v>5051100</v>
          </cell>
          <cell r="I169" t="str">
            <v>Beban Penyusutan–Emplasemen</v>
          </cell>
        </row>
        <row r="170">
          <cell r="A170">
            <v>80104300</v>
          </cell>
          <cell r="B170" t="str">
            <v>BEBAN PENYUSUTAN ASET SEWAAN</v>
          </cell>
          <cell r="C170" t="str">
            <v>Beban penyusutan &amp; amortisasi</v>
          </cell>
          <cell r="D170">
            <v>0</v>
          </cell>
          <cell r="E170" t="e">
            <v>#N/A</v>
          </cell>
          <cell r="F170" t="e">
            <v>#N/A</v>
          </cell>
          <cell r="G170" t="e">
            <v>#N/A</v>
          </cell>
          <cell r="H170">
            <v>0</v>
          </cell>
          <cell r="I170" t="e">
            <v>#N/A</v>
          </cell>
        </row>
        <row r="171">
          <cell r="A171">
            <v>80104321</v>
          </cell>
          <cell r="B171" t="str">
            <v>Penyusutan Bangunan Fasilitas Pelabuhan Sewaan</v>
          </cell>
          <cell r="C171" t="str">
            <v>Beban penyusutan &amp; amortisasi</v>
          </cell>
          <cell r="D171" t="str">
            <v>5051300</v>
          </cell>
          <cell r="E171" t="str">
            <v>Beban operasi</v>
          </cell>
          <cell r="F171" t="str">
            <v>5051300</v>
          </cell>
          <cell r="G171" t="str">
            <v>Beban Penyusutan - Aset Hak Guna - Bangunan Fasilitas</v>
          </cell>
          <cell r="H171" t="str">
            <v>5051300</v>
          </cell>
          <cell r="I171" t="str">
            <v>Beban Penyusutan - Aset Hak Guna - Bangunan Fasilitas</v>
          </cell>
        </row>
        <row r="172">
          <cell r="A172">
            <v>80104322</v>
          </cell>
          <cell r="B172" t="str">
            <v>Penyusutan Kapal Sewaan</v>
          </cell>
          <cell r="C172" t="str">
            <v>Beban penyusutan &amp; amortisasi</v>
          </cell>
          <cell r="D172" t="str">
            <v>5051500</v>
          </cell>
          <cell r="E172" t="str">
            <v>Beban operasi</v>
          </cell>
          <cell r="F172" t="e">
            <v>#N/A</v>
          </cell>
          <cell r="G172" t="e">
            <v>#N/A</v>
          </cell>
          <cell r="H172" t="str">
            <v>5051500</v>
          </cell>
          <cell r="I172" t="str">
            <v>Beban Penyusutan - Aset Hak Guna - Kapal</v>
          </cell>
        </row>
        <row r="173">
          <cell r="A173">
            <v>80104323</v>
          </cell>
          <cell r="B173" t="str">
            <v>Penyusutan Alat-Alat Fasilitas Pelabuhan Sewaan</v>
          </cell>
          <cell r="C173" t="str">
            <v>Beban penyusutan &amp; amortisasi</v>
          </cell>
          <cell r="D173" t="str">
            <v>5051600</v>
          </cell>
          <cell r="E173" t="str">
            <v>Beban operasi</v>
          </cell>
          <cell r="F173" t="e">
            <v>#N/A</v>
          </cell>
          <cell r="G173" t="e">
            <v>#N/A</v>
          </cell>
          <cell r="H173" t="str">
            <v>5051600</v>
          </cell>
          <cell r="I173" t="str">
            <v>Beban Penyusutan - Aset Hak Guna - Alat-Alat Fasilitas</v>
          </cell>
        </row>
        <row r="174">
          <cell r="A174">
            <v>80104324</v>
          </cell>
          <cell r="B174" t="str">
            <v>Penyusutan Instalasi Fasilitas Pelabuhan Sewaan</v>
          </cell>
          <cell r="C174" t="str">
            <v>Beban penyusutan &amp; amortisasi</v>
          </cell>
          <cell r="D174" t="str">
            <v>5051700</v>
          </cell>
          <cell r="E174" t="str">
            <v>Beban operasi</v>
          </cell>
          <cell r="F174" t="e">
            <v>#N/A</v>
          </cell>
          <cell r="G174" t="e">
            <v>#N/A</v>
          </cell>
          <cell r="H174" t="str">
            <v>5051700</v>
          </cell>
          <cell r="I174" t="str">
            <v>Beban Penyusutan - Aset Hak Guna - Instalasi Fasilitas</v>
          </cell>
        </row>
        <row r="175">
          <cell r="A175">
            <v>80104326</v>
          </cell>
          <cell r="B175" t="str">
            <v>Penyusutan Aset Sewaan Bangunan</v>
          </cell>
          <cell r="C175" t="str">
            <v>Beban penyusutan &amp; amortisasi</v>
          </cell>
          <cell r="D175" t="str">
            <v>5051400</v>
          </cell>
          <cell r="E175" t="str">
            <v>Beban operasi</v>
          </cell>
          <cell r="F175" t="str">
            <v>5051400</v>
          </cell>
          <cell r="G175" t="str">
            <v>Beban Penyusutan - Aset Hak Guna - Jalan, Bangunan, Sarana, dan Prasarana</v>
          </cell>
          <cell r="H175" t="str">
            <v>5051400</v>
          </cell>
          <cell r="I175" t="str">
            <v>Beban Penyusutan - Aset Hak Guna - Jalan, Bangunan, Sarana, dan Prasarana</v>
          </cell>
        </row>
        <row r="176">
          <cell r="A176">
            <v>80104327</v>
          </cell>
          <cell r="B176" t="str">
            <v>Penyusutan Aset Sewaan Peralatan Non Teknologi Informasi (TI)</v>
          </cell>
          <cell r="C176" t="str">
            <v>Beban penyusutan &amp; amortisasi</v>
          </cell>
          <cell r="D176" t="str">
            <v>5051800</v>
          </cell>
          <cell r="E176" t="str">
            <v>Beban operasi</v>
          </cell>
          <cell r="F176" t="str">
            <v>5051800</v>
          </cell>
          <cell r="G176" t="str">
            <v>Beban Penyusutan - Aset Hak Guna - Peralatan dan Perlengkapan</v>
          </cell>
          <cell r="H176" t="str">
            <v>5051800</v>
          </cell>
          <cell r="I176" t="str">
            <v>Beban Penyusutan - Aset Hak Guna - Peralatan dan Perlengkapan</v>
          </cell>
        </row>
        <row r="177">
          <cell r="A177">
            <v>80104328</v>
          </cell>
          <cell r="B177" t="str">
            <v>Penyusutan Aset Sewaan Peralatan Teknologi Informasi (TI)</v>
          </cell>
          <cell r="C177" t="str">
            <v>Beban penyusutan &amp; amortisasi</v>
          </cell>
          <cell r="D177" t="str">
            <v>5051800</v>
          </cell>
          <cell r="E177" t="str">
            <v>Beban operasi</v>
          </cell>
          <cell r="F177" t="e">
            <v>#N/A</v>
          </cell>
          <cell r="G177" t="e">
            <v>#N/A</v>
          </cell>
          <cell r="H177" t="str">
            <v>5051800</v>
          </cell>
          <cell r="I177" t="str">
            <v>Beban Penyusutan - Aset Hak Guna - Peralatan dan Perlengkapan</v>
          </cell>
        </row>
        <row r="178">
          <cell r="A178">
            <v>80104329</v>
          </cell>
          <cell r="B178" t="str">
            <v>Penyusutan Aset Sewaan Kendaraan</v>
          </cell>
          <cell r="C178" t="str">
            <v>Beban penyusutan &amp; amortisasi</v>
          </cell>
          <cell r="D178" t="str">
            <v>5051900</v>
          </cell>
          <cell r="E178" t="str">
            <v>Beban operasi</v>
          </cell>
          <cell r="F178" t="str">
            <v>5051900</v>
          </cell>
          <cell r="G178" t="str">
            <v>Beban Penyusutan - Aset Hak Guna - Kendaraan</v>
          </cell>
          <cell r="H178" t="str">
            <v>5051900</v>
          </cell>
          <cell r="I178" t="str">
            <v>Beban Penyusutan - Aset Hak Guna - Kendaraan</v>
          </cell>
        </row>
        <row r="179">
          <cell r="A179">
            <v>80104399</v>
          </cell>
          <cell r="B179" t="str">
            <v>Penyusutan Aset Sewaan Lainnya</v>
          </cell>
          <cell r="C179" t="str">
            <v>Beban penyusutan &amp; amortisasi</v>
          </cell>
          <cell r="D179" t="str">
            <v>5052000</v>
          </cell>
          <cell r="E179" t="str">
            <v>Beban operasi</v>
          </cell>
          <cell r="F179" t="str">
            <v>5052000</v>
          </cell>
          <cell r="G179" t="str">
            <v>Beban Penyusutan - Aset Hak Guna - Emplasemen</v>
          </cell>
          <cell r="H179" t="str">
            <v>5052000</v>
          </cell>
          <cell r="I179" t="str">
            <v>Beban Penyusutan - Aset Hak Guna - Emplasemen</v>
          </cell>
        </row>
        <row r="180">
          <cell r="A180">
            <v>80104400</v>
          </cell>
          <cell r="B180" t="str">
            <v>BEBAN PENYUSUTAN ASET KSO</v>
          </cell>
          <cell r="C180" t="str">
            <v>Beban penyusutan &amp; amortisasi</v>
          </cell>
          <cell r="D180">
            <v>0</v>
          </cell>
          <cell r="E180" t="e">
            <v>#N/A</v>
          </cell>
          <cell r="F180" t="e">
            <v>#N/A</v>
          </cell>
          <cell r="G180" t="e">
            <v>#N/A</v>
          </cell>
          <cell r="H180">
            <v>0</v>
          </cell>
          <cell r="I180" t="e">
            <v>#N/A</v>
          </cell>
        </row>
        <row r="181">
          <cell r="A181">
            <v>80104411</v>
          </cell>
          <cell r="B181" t="str">
            <v>Penyusutan A. KSO Bangunan Fasilitas Pelb</v>
          </cell>
          <cell r="C181" t="str">
            <v>Beban penyusutan &amp; amortisasi</v>
          </cell>
          <cell r="D181" t="str">
            <v>5052100</v>
          </cell>
          <cell r="E181" t="str">
            <v>Beban operasi</v>
          </cell>
          <cell r="F181" t="str">
            <v>5052100</v>
          </cell>
          <cell r="G181" t="str">
            <v>Beban Penyusutan - Aset KSO - Bangunan Fasilitas</v>
          </cell>
          <cell r="H181" t="str">
            <v>5052100</v>
          </cell>
          <cell r="I181" t="str">
            <v>Beban Penyusutan - Aset KSO - Bangunan Fasilitas</v>
          </cell>
        </row>
        <row r="182">
          <cell r="A182">
            <v>80104421</v>
          </cell>
          <cell r="B182" t="str">
            <v>Penyusutan A. KSO Kapal</v>
          </cell>
          <cell r="C182" t="str">
            <v>Beban penyusutan &amp; amortisasi</v>
          </cell>
          <cell r="D182" t="str">
            <v>5052300</v>
          </cell>
          <cell r="E182" t="str">
            <v>Beban operasi</v>
          </cell>
          <cell r="F182" t="e">
            <v>#N/A</v>
          </cell>
          <cell r="G182" t="e">
            <v>#N/A</v>
          </cell>
          <cell r="H182" t="str">
            <v>5052300</v>
          </cell>
          <cell r="I182" t="str">
            <v>Beban Penyusutan - Aset KSO - Kapal</v>
          </cell>
        </row>
        <row r="183">
          <cell r="A183">
            <v>80104431</v>
          </cell>
          <cell r="B183" t="str">
            <v>Penyusutan A. KSO Alat-Alat Fasilitas Pelabuhan</v>
          </cell>
          <cell r="C183" t="str">
            <v>Beban penyusutan &amp; amortisasi</v>
          </cell>
          <cell r="D183" t="str">
            <v>5052400</v>
          </cell>
          <cell r="E183" t="str">
            <v>Beban operasi</v>
          </cell>
          <cell r="F183" t="str">
            <v>5052400</v>
          </cell>
          <cell r="G183" t="str">
            <v>Beban Penyusutan - Aset KSO - Alat-Alat Fasilitas</v>
          </cell>
          <cell r="H183" t="str">
            <v>5052400</v>
          </cell>
          <cell r="I183" t="str">
            <v>Beban Penyusutan - Aset KSO - Alat-Alat Fasilitas</v>
          </cell>
        </row>
        <row r="184">
          <cell r="A184">
            <v>80104441</v>
          </cell>
          <cell r="B184" t="str">
            <v>Penyusutan A. KSO Instalasi fasilitas Pelabuhan</v>
          </cell>
          <cell r="C184" t="str">
            <v>Beban penyusutan &amp; amortisasi</v>
          </cell>
          <cell r="D184" t="str">
            <v>5052500</v>
          </cell>
          <cell r="E184" t="str">
            <v>Beban operasi</v>
          </cell>
          <cell r="F184" t="e">
            <v>#N/A</v>
          </cell>
          <cell r="G184" t="e">
            <v>#N/A</v>
          </cell>
          <cell r="H184" t="str">
            <v>5052500</v>
          </cell>
          <cell r="I184" t="str">
            <v>Beban Penyusutan - Aset KSO - Instalasi Fasilitas</v>
          </cell>
        </row>
        <row r="185">
          <cell r="A185">
            <v>80104451</v>
          </cell>
          <cell r="B185" t="str">
            <v>Penyusutan A. KSO Tanah</v>
          </cell>
          <cell r="C185" t="str">
            <v>Beban penyusutan &amp; amortisasi</v>
          </cell>
          <cell r="D185" t="str">
            <v>N/A</v>
          </cell>
          <cell r="E185" t="e">
            <v>#N/A</v>
          </cell>
          <cell r="F185" t="e">
            <v>#N/A</v>
          </cell>
          <cell r="G185" t="e">
            <v>#N/A</v>
          </cell>
          <cell r="H185" t="str">
            <v>N/A</v>
          </cell>
          <cell r="I185">
            <v>0</v>
          </cell>
        </row>
        <row r="186">
          <cell r="A186">
            <v>80104461</v>
          </cell>
          <cell r="B186" t="str">
            <v>Penyusutan A. KSO Jalan dan Bangunan</v>
          </cell>
          <cell r="C186" t="str">
            <v>Beban penyusutan &amp; amortisasi</v>
          </cell>
          <cell r="D186" t="str">
            <v>5052200</v>
          </cell>
          <cell r="E186" t="str">
            <v>Beban operasi</v>
          </cell>
          <cell r="F186" t="str">
            <v>5052200</v>
          </cell>
          <cell r="G186" t="str">
            <v>Beban Penyusutan - Aset KSO - Jalan, Bangunan, Sarana, dan Prasarana</v>
          </cell>
          <cell r="H186" t="str">
            <v>5052200</v>
          </cell>
          <cell r="I186" t="str">
            <v>Beban Penyusutan - Aset KSO - Jalan, Bangunan, Sarana, dan Prasarana</v>
          </cell>
        </row>
        <row r="187">
          <cell r="A187">
            <v>80104470</v>
          </cell>
          <cell r="B187" t="str">
            <v>PENYUSUTAN A. KSO PERALATAN</v>
          </cell>
          <cell r="C187" t="str">
            <v>Beban penyusutan &amp; amortisasi</v>
          </cell>
          <cell r="D187" t="str">
            <v>5052600</v>
          </cell>
          <cell r="E187" t="str">
            <v>Beban operasi</v>
          </cell>
          <cell r="F187" t="e">
            <v>#N/A</v>
          </cell>
          <cell r="G187" t="e">
            <v>#N/A</v>
          </cell>
          <cell r="H187" t="str">
            <v>5052600</v>
          </cell>
          <cell r="I187" t="str">
            <v>Beban Penyusutan - Aset KSO - Peralatan dan Perlengkapan</v>
          </cell>
        </row>
        <row r="188">
          <cell r="A188">
            <v>80104471</v>
          </cell>
          <cell r="B188" t="str">
            <v>Penyusutan A. KSO Peralatan Non Teknologi Informasi</v>
          </cell>
          <cell r="C188" t="str">
            <v>Beban penyusutan &amp; amortisasi</v>
          </cell>
          <cell r="D188" t="str">
            <v>5052600</v>
          </cell>
          <cell r="E188" t="str">
            <v>Beban operasi</v>
          </cell>
          <cell r="F188" t="e">
            <v>#N/A</v>
          </cell>
          <cell r="G188" t="e">
            <v>#N/A</v>
          </cell>
          <cell r="H188" t="str">
            <v>5052600</v>
          </cell>
          <cell r="I188" t="str">
            <v>Beban Penyusutan - Aset KSO - Peralatan dan Perlengkapan</v>
          </cell>
        </row>
        <row r="189">
          <cell r="A189">
            <v>80104472</v>
          </cell>
          <cell r="B189" t="str">
            <v>Penyusutan A. KSO Peralatan Teknologi Informasi</v>
          </cell>
          <cell r="C189" t="str">
            <v>Beban penyusutan &amp; amortisasi</v>
          </cell>
          <cell r="D189" t="str">
            <v>5052600</v>
          </cell>
          <cell r="E189" t="str">
            <v>Beban operasi</v>
          </cell>
          <cell r="F189" t="str">
            <v>5052600</v>
          </cell>
          <cell r="G189" t="str">
            <v>Beban Penyusutan - Aset KSO - Peralatan dan Perlengkapan</v>
          </cell>
          <cell r="H189" t="str">
            <v>5052600</v>
          </cell>
          <cell r="I189" t="str">
            <v>Beban Penyusutan - Aset KSO - Peralatan dan Perlengkapan</v>
          </cell>
        </row>
        <row r="190">
          <cell r="A190">
            <v>80104481</v>
          </cell>
          <cell r="B190" t="str">
            <v>Penyusutan A. KSO Kendaraan</v>
          </cell>
          <cell r="C190" t="str">
            <v>Beban penyusutan &amp; amortisasi</v>
          </cell>
          <cell r="D190" t="str">
            <v>5052700</v>
          </cell>
          <cell r="E190" t="str">
            <v>Beban operasi</v>
          </cell>
          <cell r="F190" t="e">
            <v>#N/A</v>
          </cell>
          <cell r="G190" t="e">
            <v>#N/A</v>
          </cell>
          <cell r="H190" t="str">
            <v>5052700</v>
          </cell>
          <cell r="I190" t="str">
            <v>Beban Penyusutan - Aset KSO - Kendaraan</v>
          </cell>
        </row>
        <row r="191">
          <cell r="A191">
            <v>80104491</v>
          </cell>
          <cell r="B191" t="str">
            <v>Penyusutan A. KSO Emplasemen</v>
          </cell>
          <cell r="C191" t="str">
            <v>Beban penyusutan &amp; amortisasi</v>
          </cell>
          <cell r="D191" t="str">
            <v>5052800</v>
          </cell>
          <cell r="E191" t="str">
            <v>Beban operasi</v>
          </cell>
          <cell r="F191" t="str">
            <v>5052800</v>
          </cell>
          <cell r="G191" t="str">
            <v>Beban Penyusutan - Aset KSO - Emplasemen</v>
          </cell>
          <cell r="H191" t="str">
            <v>5052800</v>
          </cell>
          <cell r="I191" t="str">
            <v>Beban Penyusutan - Aset KSO - Emplasemen</v>
          </cell>
        </row>
        <row r="192">
          <cell r="A192">
            <v>80104500</v>
          </cell>
          <cell r="B192" t="str">
            <v>BEBAN PENYUSUTAN ASET PBA</v>
          </cell>
          <cell r="C192" t="str">
            <v>Beban penyusutan &amp; amortisasi</v>
          </cell>
          <cell r="D192">
            <v>0</v>
          </cell>
          <cell r="E192" t="e">
            <v>#N/A</v>
          </cell>
          <cell r="F192" t="e">
            <v>#N/A</v>
          </cell>
          <cell r="G192" t="e">
            <v>#N/A</v>
          </cell>
          <cell r="H192">
            <v>0</v>
          </cell>
          <cell r="I192" t="e">
            <v>#N/A</v>
          </cell>
        </row>
        <row r="193">
          <cell r="A193">
            <v>80104511</v>
          </cell>
          <cell r="B193" t="str">
            <v>Penyusutan PBA Bangunan Fasilitas Pelb</v>
          </cell>
          <cell r="C193" t="str">
            <v>Beban penyusutan &amp; amortisasi</v>
          </cell>
          <cell r="D193" t="str">
            <v>5052100</v>
          </cell>
          <cell r="E193" t="str">
            <v>Beban operasi</v>
          </cell>
          <cell r="F193" t="str">
            <v>5052100</v>
          </cell>
          <cell r="G193" t="str">
            <v>Beban Penyusutan - Aset KSO - Bangunan Fasilitas</v>
          </cell>
          <cell r="H193" t="str">
            <v>5052100</v>
          </cell>
          <cell r="I193" t="str">
            <v>Beban Penyusutan - Aset KSO - Bangunan Fasilitas</v>
          </cell>
        </row>
        <row r="194">
          <cell r="A194">
            <v>80104521</v>
          </cell>
          <cell r="B194" t="str">
            <v>Penyusutan PBA Kapal</v>
          </cell>
          <cell r="C194" t="str">
            <v>Beban penyusutan &amp; amortisasi</v>
          </cell>
          <cell r="D194" t="str">
            <v>5052300</v>
          </cell>
          <cell r="E194" t="str">
            <v>Beban operasi</v>
          </cell>
          <cell r="F194" t="e">
            <v>#N/A</v>
          </cell>
          <cell r="G194" t="e">
            <v>#N/A</v>
          </cell>
          <cell r="H194" t="str">
            <v>5052300</v>
          </cell>
          <cell r="I194" t="str">
            <v>Beban Penyusutan - Aset KSO - Kapal</v>
          </cell>
        </row>
        <row r="195">
          <cell r="A195">
            <v>80104531</v>
          </cell>
          <cell r="B195" t="str">
            <v>Penyusutan PBA Alat-Alat Fasilitas Pelabuhan</v>
          </cell>
          <cell r="C195" t="str">
            <v>Beban penyusutan &amp; amortisasi</v>
          </cell>
          <cell r="D195" t="str">
            <v>5052400</v>
          </cell>
          <cell r="E195" t="str">
            <v>Beban operasi</v>
          </cell>
          <cell r="F195" t="str">
            <v>5052400</v>
          </cell>
          <cell r="G195" t="str">
            <v>Beban Penyusutan - Aset KSO - Alat-Alat Fasilitas</v>
          </cell>
          <cell r="H195" t="str">
            <v>5052400</v>
          </cell>
          <cell r="I195" t="str">
            <v>Beban Penyusutan - Aset KSO - Alat-Alat Fasilitas</v>
          </cell>
        </row>
        <row r="196">
          <cell r="A196">
            <v>80104541</v>
          </cell>
          <cell r="B196" t="str">
            <v>Penyusutan PBA Instalasi fasilitas Pelabuhan</v>
          </cell>
          <cell r="C196" t="str">
            <v>Beban penyusutan &amp; amortisasi</v>
          </cell>
          <cell r="D196" t="str">
            <v>5052500</v>
          </cell>
          <cell r="E196" t="str">
            <v>Beban operasi</v>
          </cell>
          <cell r="F196" t="str">
            <v>5052500</v>
          </cell>
          <cell r="G196" t="str">
            <v>Beban Penyusutan - Aset KSO - Instalasi Fasilitas</v>
          </cell>
          <cell r="H196" t="str">
            <v>5052500</v>
          </cell>
          <cell r="I196" t="str">
            <v>Beban Penyusutan - Aset KSO - Instalasi Fasilitas</v>
          </cell>
        </row>
        <row r="197">
          <cell r="A197">
            <v>80104551</v>
          </cell>
          <cell r="B197" t="str">
            <v>Penyusutan A. PBA Tanah</v>
          </cell>
          <cell r="C197" t="str">
            <v>Beban penyusutan &amp; amortisasi</v>
          </cell>
          <cell r="D197" t="str">
            <v>N/A</v>
          </cell>
          <cell r="E197" t="e">
            <v>#N/A</v>
          </cell>
          <cell r="F197" t="e">
            <v>#N/A</v>
          </cell>
          <cell r="G197" t="e">
            <v>#N/A</v>
          </cell>
          <cell r="H197" t="str">
            <v>N/A</v>
          </cell>
          <cell r="I197">
            <v>0</v>
          </cell>
        </row>
        <row r="198">
          <cell r="A198">
            <v>80104561</v>
          </cell>
          <cell r="B198" t="str">
            <v>Penyusutan PBA Jalan dan Bangunan</v>
          </cell>
          <cell r="C198" t="str">
            <v>Beban penyusutan &amp; amortisasi</v>
          </cell>
          <cell r="D198" t="str">
            <v>5052200</v>
          </cell>
          <cell r="E198" t="str">
            <v>Beban operasi</v>
          </cell>
          <cell r="F198" t="e">
            <v>#N/A</v>
          </cell>
          <cell r="G198" t="e">
            <v>#N/A</v>
          </cell>
          <cell r="H198" t="str">
            <v>5052200</v>
          </cell>
          <cell r="I198" t="str">
            <v>Beban Penyusutan - Aset KSO - Jalan, Bangunan, Sarana, dan Prasarana</v>
          </cell>
        </row>
        <row r="199">
          <cell r="A199">
            <v>80104570</v>
          </cell>
          <cell r="B199" t="str">
            <v>PENYUSUTAN PBA PERALATAN</v>
          </cell>
          <cell r="C199" t="str">
            <v>Beban penyusutan &amp; amortisasi</v>
          </cell>
          <cell r="D199">
            <v>0</v>
          </cell>
          <cell r="E199" t="e">
            <v>#N/A</v>
          </cell>
          <cell r="F199" t="e">
            <v>#N/A</v>
          </cell>
          <cell r="G199" t="e">
            <v>#N/A</v>
          </cell>
          <cell r="H199">
            <v>0</v>
          </cell>
          <cell r="I199" t="e">
            <v>#N/A</v>
          </cell>
        </row>
        <row r="200">
          <cell r="A200">
            <v>80104571</v>
          </cell>
          <cell r="B200" t="str">
            <v>Penyusutan PBA Peralatan Non Teknologi Informasi</v>
          </cell>
          <cell r="C200" t="str">
            <v>Beban penyusutan &amp; amortisasi</v>
          </cell>
          <cell r="D200" t="str">
            <v>5052600</v>
          </cell>
          <cell r="E200" t="str">
            <v>Beban operasi</v>
          </cell>
          <cell r="F200" t="e">
            <v>#N/A</v>
          </cell>
          <cell r="G200" t="e">
            <v>#N/A</v>
          </cell>
          <cell r="H200" t="str">
            <v>5052600</v>
          </cell>
          <cell r="I200" t="str">
            <v>Beban Penyusutan - Aset KSO - Peralatan dan Perlengkapan</v>
          </cell>
        </row>
        <row r="201">
          <cell r="A201">
            <v>80104572</v>
          </cell>
          <cell r="B201" t="str">
            <v>Penyusutan PBA Peralatan Teknologi Informasi</v>
          </cell>
          <cell r="C201" t="str">
            <v>Beban penyusutan &amp; amortisasi</v>
          </cell>
          <cell r="D201" t="str">
            <v>5052600</v>
          </cell>
          <cell r="E201" t="str">
            <v>Beban operasi</v>
          </cell>
          <cell r="F201" t="e">
            <v>#N/A</v>
          </cell>
          <cell r="G201" t="e">
            <v>#N/A</v>
          </cell>
          <cell r="H201" t="str">
            <v>5052600</v>
          </cell>
          <cell r="I201" t="str">
            <v>Beban Penyusutan - Aset KSO - Peralatan dan Perlengkapan</v>
          </cell>
        </row>
        <row r="202">
          <cell r="A202">
            <v>80104581</v>
          </cell>
          <cell r="B202" t="str">
            <v>Penyusutan PBA Kendaraan</v>
          </cell>
          <cell r="C202" t="str">
            <v>Beban penyusutan &amp; amortisasi</v>
          </cell>
          <cell r="D202" t="str">
            <v>5052700</v>
          </cell>
          <cell r="E202" t="str">
            <v>Beban operasi</v>
          </cell>
          <cell r="F202" t="e">
            <v>#N/A</v>
          </cell>
          <cell r="G202" t="e">
            <v>#N/A</v>
          </cell>
          <cell r="H202" t="str">
            <v>5052700</v>
          </cell>
          <cell r="I202" t="str">
            <v>Beban Penyusutan - Aset KSO - Kendaraan</v>
          </cell>
        </row>
        <row r="203">
          <cell r="A203">
            <v>80104591</v>
          </cell>
          <cell r="B203" t="str">
            <v>Penyusutan PBA Emplasemen</v>
          </cell>
          <cell r="C203" t="str">
            <v>Beban penyusutan &amp; amortisasi</v>
          </cell>
          <cell r="D203" t="str">
            <v>5052800</v>
          </cell>
          <cell r="E203" t="str">
            <v>Beban operasi</v>
          </cell>
          <cell r="F203" t="e">
            <v>#N/A</v>
          </cell>
          <cell r="G203" t="e">
            <v>#N/A</v>
          </cell>
          <cell r="H203" t="str">
            <v>5052800</v>
          </cell>
          <cell r="I203" t="str">
            <v>Beban Penyusutan - Aset KSO - Emplasemen</v>
          </cell>
        </row>
        <row r="204">
          <cell r="A204">
            <v>80104600</v>
          </cell>
          <cell r="B204" t="str">
            <v>AMORT. DITANGGUHKAN</v>
          </cell>
          <cell r="C204" t="str">
            <v>Beban penyusutan &amp; amortisasi</v>
          </cell>
          <cell r="D204">
            <v>0</v>
          </cell>
          <cell r="E204" t="e">
            <v>#N/A</v>
          </cell>
          <cell r="F204" t="e">
            <v>#N/A</v>
          </cell>
          <cell r="G204" t="e">
            <v>#N/A</v>
          </cell>
          <cell r="H204">
            <v>0</v>
          </cell>
          <cell r="I204" t="e">
            <v>#N/A</v>
          </cell>
        </row>
        <row r="205">
          <cell r="A205">
            <v>80104601</v>
          </cell>
          <cell r="B205" t="str">
            <v>Amort. Special dan Intermediate Survey</v>
          </cell>
          <cell r="C205" t="str">
            <v>Beban penyusutan &amp; amortisasi</v>
          </cell>
          <cell r="D205" t="str">
            <v>5059900</v>
          </cell>
          <cell r="E205" t="str">
            <v>Beban operasi</v>
          </cell>
          <cell r="F205" t="str">
            <v>5059900</v>
          </cell>
          <cell r="G205" t="str">
            <v>Beban Amortisasi–Lainnya</v>
          </cell>
          <cell r="H205" t="str">
            <v>5059900</v>
          </cell>
          <cell r="I205" t="str">
            <v>Beban Amortisasi–Lainnya</v>
          </cell>
        </row>
        <row r="206">
          <cell r="A206">
            <v>80104602</v>
          </cell>
          <cell r="B206" t="str">
            <v>Amort. Pengembangan Ditangguhkan</v>
          </cell>
          <cell r="C206" t="str">
            <v>Beban penyusutan &amp; amortisasi</v>
          </cell>
          <cell r="D206" t="str">
            <v>5059900</v>
          </cell>
          <cell r="E206" t="str">
            <v>Beban operasi</v>
          </cell>
          <cell r="F206" t="str">
            <v>5059900</v>
          </cell>
          <cell r="G206" t="str">
            <v>Beban Amortisasi–Lainnya</v>
          </cell>
          <cell r="H206" t="str">
            <v>5059900</v>
          </cell>
          <cell r="I206" t="str">
            <v>Beban Amortisasi–Lainnya</v>
          </cell>
        </row>
        <row r="207">
          <cell r="A207">
            <v>80104603</v>
          </cell>
          <cell r="B207" t="str">
            <v>Amort. Pengerukan Ditangguhkan</v>
          </cell>
          <cell r="C207" t="str">
            <v>Beban penyusutan &amp; amortisasi</v>
          </cell>
          <cell r="D207" t="str">
            <v>5055700</v>
          </cell>
          <cell r="E207" t="str">
            <v>Beban operasi</v>
          </cell>
          <cell r="F207" t="str">
            <v>5055700</v>
          </cell>
          <cell r="G207" t="str">
            <v>Beban Amortisasi–Pengerukan Kolam dan Alur</v>
          </cell>
          <cell r="H207" t="str">
            <v>5055700</v>
          </cell>
          <cell r="I207" t="str">
            <v>Beban Amortisasi–Pengerukan Kolam dan Alur</v>
          </cell>
        </row>
        <row r="208">
          <cell r="A208">
            <v>80104604</v>
          </cell>
          <cell r="B208" t="str">
            <v>Amort. Pemeliharaan Ditangguhkan</v>
          </cell>
          <cell r="C208" t="str">
            <v>Beban penyusutan &amp; amortisasi</v>
          </cell>
          <cell r="D208" t="str">
            <v>5059900</v>
          </cell>
          <cell r="E208" t="str">
            <v>Beban operasi</v>
          </cell>
          <cell r="F208" t="e">
            <v>#N/A</v>
          </cell>
          <cell r="G208" t="e">
            <v>#N/A</v>
          </cell>
          <cell r="H208" t="str">
            <v>5059900</v>
          </cell>
          <cell r="I208" t="str">
            <v>Beban Amortisasi–Lainnya</v>
          </cell>
        </row>
        <row r="209">
          <cell r="A209">
            <v>80104605</v>
          </cell>
          <cell r="B209" t="str">
            <v>Amort. Pengurusan Hak Tanah</v>
          </cell>
          <cell r="C209" t="str">
            <v>Beban penyusutan &amp; amortisasi</v>
          </cell>
          <cell r="D209" t="str">
            <v>5055500</v>
          </cell>
          <cell r="E209" t="str">
            <v>Beban operasi</v>
          </cell>
          <cell r="F209" t="e">
            <v>#N/A</v>
          </cell>
          <cell r="G209" t="e">
            <v>#N/A</v>
          </cell>
          <cell r="H209" t="str">
            <v>5055500</v>
          </cell>
          <cell r="I209" t="str">
            <v>Beban Amortisasi– Perpanjangan Hak Atas Tanah/Hak Guna Bangunan</v>
          </cell>
        </row>
        <row r="210">
          <cell r="A210">
            <v>80104606</v>
          </cell>
          <cell r="B210" t="str">
            <v>Amort. Aset Tidak Berwujud</v>
          </cell>
          <cell r="C210" t="str">
            <v>Beban penyusutan &amp; amortisasi</v>
          </cell>
          <cell r="D210" t="str">
            <v>5055400</v>
          </cell>
          <cell r="E210" t="str">
            <v>Beban operasi</v>
          </cell>
          <cell r="F210" t="str">
            <v>5055400</v>
          </cell>
          <cell r="G210" t="str">
            <v>Beban Amortisasi–Pengembangan Piranti Lunak</v>
          </cell>
          <cell r="H210" t="str">
            <v>5055400</v>
          </cell>
          <cell r="I210" t="str">
            <v>Beban Amortisasi–Pengembangan Piranti Lunak</v>
          </cell>
        </row>
        <row r="211">
          <cell r="A211">
            <v>80104607</v>
          </cell>
          <cell r="B211" t="str">
            <v>Amort. Survey Ditangguhkan</v>
          </cell>
          <cell r="C211" t="str">
            <v>Beban penyusutan &amp; amortisasi</v>
          </cell>
          <cell r="D211" t="str">
            <v>5059900</v>
          </cell>
          <cell r="E211" t="str">
            <v>Beban operasi</v>
          </cell>
          <cell r="F211" t="e">
            <v>#N/A</v>
          </cell>
          <cell r="G211" t="e">
            <v>#N/A</v>
          </cell>
          <cell r="H211" t="str">
            <v>5059900</v>
          </cell>
          <cell r="I211" t="str">
            <v>Beban Amortisasi–Lainnya</v>
          </cell>
        </row>
        <row r="212">
          <cell r="A212">
            <v>80104699</v>
          </cell>
          <cell r="B212" t="str">
            <v>Amort. Lain-lain Ditangguhkan</v>
          </cell>
          <cell r="C212" t="str">
            <v>Beban penyusutan &amp; amortisasi</v>
          </cell>
          <cell r="D212" t="str">
            <v>5059900</v>
          </cell>
          <cell r="E212" t="str">
            <v>Beban operasi</v>
          </cell>
          <cell r="F212" t="str">
            <v>5059900</v>
          </cell>
          <cell r="G212" t="str">
            <v>Beban Amortisasi–Lainnya</v>
          </cell>
          <cell r="H212" t="str">
            <v>5059900</v>
          </cell>
          <cell r="I212" t="str">
            <v>Beban Amortisasi–Lainnya</v>
          </cell>
        </row>
        <row r="213">
          <cell r="A213">
            <v>80104700</v>
          </cell>
          <cell r="B213" t="str">
            <v>BEBAN PENURUNAN NILAI</v>
          </cell>
          <cell r="C213" t="str">
            <v>Beban penyusutan &amp; amortisasi</v>
          </cell>
          <cell r="D213">
            <v>0</v>
          </cell>
          <cell r="E213" t="e">
            <v>#N/A</v>
          </cell>
          <cell r="F213" t="e">
            <v>#N/A</v>
          </cell>
          <cell r="G213" t="e">
            <v>#N/A</v>
          </cell>
          <cell r="H213">
            <v>0</v>
          </cell>
          <cell r="I213" t="e">
            <v>#N/A</v>
          </cell>
        </row>
        <row r="214">
          <cell r="A214">
            <v>80104701</v>
          </cell>
          <cell r="B214" t="str">
            <v>Beban Penurunan Nilai Aset Tetap</v>
          </cell>
          <cell r="C214" t="str">
            <v>Beban penyusutan &amp; amortisasi</v>
          </cell>
          <cell r="D214" t="str">
            <v>6020502</v>
          </cell>
          <cell r="E214" t="str">
            <v>Beban operasi</v>
          </cell>
          <cell r="F214" t="e">
            <v>#N/A</v>
          </cell>
          <cell r="G214" t="e">
            <v>#N/A</v>
          </cell>
          <cell r="H214" t="str">
            <v>6020502</v>
          </cell>
          <cell r="I214" t="str">
            <v>Beban Penurunan (Pemulihan) nilai - Aset Tetap</v>
          </cell>
        </row>
        <row r="215">
          <cell r="A215">
            <v>80104702</v>
          </cell>
          <cell r="B215" t="str">
            <v>Beban Penurunan Nilai Aset Tak Berwujud</v>
          </cell>
          <cell r="C215" t="str">
            <v>Beban penyusutan &amp; amortisasi</v>
          </cell>
          <cell r="D215" t="str">
            <v>6020503</v>
          </cell>
          <cell r="E215" t="str">
            <v>Beban operasi</v>
          </cell>
          <cell r="F215" t="e">
            <v>#N/A</v>
          </cell>
          <cell r="G215" t="e">
            <v>#N/A</v>
          </cell>
          <cell r="H215" t="str">
            <v>6020503</v>
          </cell>
          <cell r="I215" t="str">
            <v>Beban Penurunan (Pemulihan) nilai - Aset Tak Berwujud</v>
          </cell>
        </row>
        <row r="216">
          <cell r="A216">
            <v>80104800</v>
          </cell>
          <cell r="B216" t="str">
            <v>BEBAN AMORTISASI ASET TIDAK BERWUJUD KONSESI</v>
          </cell>
          <cell r="C216" t="str">
            <v>Beban penyusutan &amp; amortisasi</v>
          </cell>
          <cell r="D216">
            <v>0</v>
          </cell>
          <cell r="E216" t="e">
            <v>#N/A</v>
          </cell>
          <cell r="F216" t="e">
            <v>#N/A</v>
          </cell>
          <cell r="G216" t="e">
            <v>#N/A</v>
          </cell>
          <cell r="H216">
            <v>0</v>
          </cell>
          <cell r="I216" t="e">
            <v>#N/A</v>
          </cell>
        </row>
        <row r="217">
          <cell r="A217">
            <v>80104801</v>
          </cell>
          <cell r="B217" t="str">
            <v>Amortisasi A.T.B Konsesi - Bangunan Fasilitas Pelb</v>
          </cell>
          <cell r="C217" t="str">
            <v>Beban penyusutan &amp; amortisasi</v>
          </cell>
          <cell r="D217" t="str">
            <v>5055600</v>
          </cell>
          <cell r="E217" t="str">
            <v>Beban operasi</v>
          </cell>
          <cell r="F217" t="str">
            <v>5055600</v>
          </cell>
          <cell r="G217" t="str">
            <v>Beban Amortisasi–Aset Konsesi</v>
          </cell>
          <cell r="H217" t="str">
            <v>5055600</v>
          </cell>
          <cell r="I217" t="str">
            <v>Beban Amortisasi–Aset Konsesi</v>
          </cell>
        </row>
        <row r="218">
          <cell r="A218">
            <v>80104802</v>
          </cell>
          <cell r="B218" t="str">
            <v>Amortisasi A.T.B Konsesi - Kapal</v>
          </cell>
          <cell r="C218" t="str">
            <v>Beban penyusutan &amp; amortisasi</v>
          </cell>
          <cell r="D218" t="str">
            <v>5055600</v>
          </cell>
          <cell r="E218" t="str">
            <v>Beban operasi</v>
          </cell>
          <cell r="F218" t="e">
            <v>#N/A</v>
          </cell>
          <cell r="G218" t="e">
            <v>#N/A</v>
          </cell>
          <cell r="H218" t="str">
            <v>5055600</v>
          </cell>
          <cell r="I218" t="str">
            <v>Beban Amortisasi–Aset Konsesi</v>
          </cell>
        </row>
        <row r="219">
          <cell r="A219">
            <v>80104803</v>
          </cell>
          <cell r="B219" t="str">
            <v>Amortisasi A.T.B Konsesi - Alat-Alat Fasilitas Pelabuhan</v>
          </cell>
          <cell r="C219" t="str">
            <v>Beban penyusutan &amp; amortisasi</v>
          </cell>
          <cell r="D219" t="str">
            <v>5055600</v>
          </cell>
          <cell r="E219" t="str">
            <v>Beban operasi</v>
          </cell>
          <cell r="F219" t="e">
            <v>#N/A</v>
          </cell>
          <cell r="G219" t="e">
            <v>#N/A</v>
          </cell>
          <cell r="H219" t="str">
            <v>5055600</v>
          </cell>
          <cell r="I219" t="str">
            <v>Beban Amortisasi–Aset Konsesi</v>
          </cell>
        </row>
        <row r="220">
          <cell r="A220">
            <v>80104804</v>
          </cell>
          <cell r="B220" t="str">
            <v>Amortisasi A.T.B Konsesi - Instalasi fasilitas Pelabuhan</v>
          </cell>
          <cell r="C220" t="str">
            <v>Beban penyusutan &amp; amortisasi</v>
          </cell>
          <cell r="D220" t="str">
            <v>5055600</v>
          </cell>
          <cell r="E220" t="str">
            <v>Beban operasi</v>
          </cell>
          <cell r="F220" t="str">
            <v>5055600</v>
          </cell>
          <cell r="G220" t="str">
            <v>Beban Amortisasi–Aset Konsesi</v>
          </cell>
          <cell r="H220" t="str">
            <v>5055600</v>
          </cell>
          <cell r="I220" t="str">
            <v>Beban Amortisasi–Aset Konsesi</v>
          </cell>
        </row>
        <row r="221">
          <cell r="A221">
            <v>80104805</v>
          </cell>
          <cell r="B221" t="str">
            <v>Amortisasi A.T.B Konsesi - Tanah</v>
          </cell>
          <cell r="C221" t="str">
            <v>Beban penyusutan &amp; amortisasi</v>
          </cell>
          <cell r="D221" t="str">
            <v>5055600</v>
          </cell>
          <cell r="E221" t="str">
            <v>Beban operasi</v>
          </cell>
          <cell r="F221" t="e">
            <v>#N/A</v>
          </cell>
          <cell r="G221" t="e">
            <v>#N/A</v>
          </cell>
          <cell r="H221" t="str">
            <v>5055600</v>
          </cell>
          <cell r="I221" t="str">
            <v>Beban Amortisasi–Aset Konsesi</v>
          </cell>
        </row>
        <row r="222">
          <cell r="A222">
            <v>80104806</v>
          </cell>
          <cell r="B222" t="str">
            <v>Amortisasi A.T.B Konsesi - Jalan dan Bangunan</v>
          </cell>
          <cell r="C222" t="str">
            <v>Beban penyusutan &amp; amortisasi</v>
          </cell>
          <cell r="D222" t="str">
            <v>5055600</v>
          </cell>
          <cell r="E222" t="str">
            <v>Beban operasi</v>
          </cell>
          <cell r="F222" t="e">
            <v>#N/A</v>
          </cell>
          <cell r="G222" t="e">
            <v>#N/A</v>
          </cell>
          <cell r="H222" t="str">
            <v>5055600</v>
          </cell>
          <cell r="I222" t="str">
            <v>Beban Amortisasi–Aset Konsesi</v>
          </cell>
        </row>
        <row r="223">
          <cell r="A223">
            <v>80104807</v>
          </cell>
          <cell r="B223" t="str">
            <v>Amortisasi A.T.B Konsesi - Peralatan Non TI</v>
          </cell>
          <cell r="C223" t="str">
            <v>Beban penyusutan &amp; amortisasi</v>
          </cell>
          <cell r="D223" t="str">
            <v>5055600</v>
          </cell>
          <cell r="E223" t="str">
            <v>Beban operasi</v>
          </cell>
          <cell r="F223" t="str">
            <v>5055600</v>
          </cell>
          <cell r="G223" t="str">
            <v>Beban Amortisasi–Aset Konsesi</v>
          </cell>
          <cell r="H223" t="str">
            <v>5055600</v>
          </cell>
          <cell r="I223" t="str">
            <v>Beban Amortisasi–Aset Konsesi</v>
          </cell>
        </row>
        <row r="224">
          <cell r="A224">
            <v>80104808</v>
          </cell>
          <cell r="B224" t="str">
            <v>Amortisasi A.T.B Konsesi - Peralatan TI</v>
          </cell>
          <cell r="C224" t="str">
            <v>Beban penyusutan &amp; amortisasi</v>
          </cell>
          <cell r="D224" t="str">
            <v>5055600</v>
          </cell>
          <cell r="E224" t="str">
            <v>Beban operasi</v>
          </cell>
          <cell r="F224" t="e">
            <v>#N/A</v>
          </cell>
          <cell r="G224" t="e">
            <v>#N/A</v>
          </cell>
          <cell r="H224" t="str">
            <v>5055600</v>
          </cell>
          <cell r="I224" t="str">
            <v>Beban Amortisasi–Aset Konsesi</v>
          </cell>
        </row>
        <row r="225">
          <cell r="A225">
            <v>80104809</v>
          </cell>
          <cell r="B225" t="str">
            <v>Amortisasi A.T.B Konsesi - Kendaraan</v>
          </cell>
          <cell r="C225" t="str">
            <v>Beban penyusutan &amp; amortisasi</v>
          </cell>
          <cell r="D225" t="str">
            <v>5055600</v>
          </cell>
          <cell r="E225" t="str">
            <v>Beban operasi</v>
          </cell>
          <cell r="F225" t="e">
            <v>#N/A</v>
          </cell>
          <cell r="G225" t="e">
            <v>#N/A</v>
          </cell>
          <cell r="H225" t="str">
            <v>5055600</v>
          </cell>
          <cell r="I225" t="str">
            <v>Beban Amortisasi–Aset Konsesi</v>
          </cell>
        </row>
        <row r="226">
          <cell r="A226">
            <v>80104810</v>
          </cell>
          <cell r="B226" t="str">
            <v>Amortisasi A.T.B Konsesi - Emplasement</v>
          </cell>
          <cell r="C226" t="str">
            <v>Beban penyusutan &amp; amortisasi</v>
          </cell>
          <cell r="D226" t="str">
            <v>5055600</v>
          </cell>
          <cell r="E226" t="str">
            <v>Beban operasi</v>
          </cell>
          <cell r="F226" t="e">
            <v>#N/A</v>
          </cell>
          <cell r="G226" t="e">
            <v>#N/A</v>
          </cell>
          <cell r="H226" t="str">
            <v>5055600</v>
          </cell>
          <cell r="I226" t="str">
            <v>Beban Amortisasi–Aset Konsesi</v>
          </cell>
        </row>
        <row r="227">
          <cell r="A227">
            <v>80105000</v>
          </cell>
          <cell r="B227" t="str">
            <v>BEBAN ASURANSI</v>
          </cell>
          <cell r="C227" t="str">
            <v>Beban asuransi</v>
          </cell>
          <cell r="E227" t="e">
            <v>#N/A</v>
          </cell>
          <cell r="F227" t="e">
            <v>#N/A</v>
          </cell>
          <cell r="G227" t="e">
            <v>#N/A</v>
          </cell>
          <cell r="H227" t="e">
            <v>#N/A</v>
          </cell>
          <cell r="I227" t="e">
            <v>#N/A</v>
          </cell>
        </row>
        <row r="228">
          <cell r="A228">
            <v>80105100</v>
          </cell>
          <cell r="B228" t="str">
            <v>BEBAN ASURANSI PROPERTI INVESTASI</v>
          </cell>
          <cell r="C228" t="str">
            <v>Beban asuransi</v>
          </cell>
          <cell r="D228">
            <v>0</v>
          </cell>
          <cell r="E228" t="e">
            <v>#N/A</v>
          </cell>
          <cell r="F228" t="e">
            <v>#N/A</v>
          </cell>
          <cell r="G228" t="e">
            <v>#N/A</v>
          </cell>
          <cell r="H228">
            <v>0</v>
          </cell>
          <cell r="I228" t="e">
            <v>#N/A</v>
          </cell>
        </row>
        <row r="229">
          <cell r="A229">
            <v>80105101</v>
          </cell>
          <cell r="B229" t="str">
            <v>Asuransi P.I Bangunan Fasilitas Pelb</v>
          </cell>
          <cell r="C229" t="str">
            <v>Beban asuransi</v>
          </cell>
          <cell r="D229" t="str">
            <v>5060100</v>
          </cell>
          <cell r="E229" t="str">
            <v>Beban operasi</v>
          </cell>
          <cell r="F229" t="e">
            <v>#N/A</v>
          </cell>
          <cell r="G229" t="e">
            <v>#N/A</v>
          </cell>
          <cell r="H229" t="str">
            <v>5060100</v>
          </cell>
          <cell r="I229" t="str">
            <v xml:space="preserve">Beban Asuransi - Bangunan Fasilitas </v>
          </cell>
        </row>
        <row r="230">
          <cell r="A230">
            <v>80105106</v>
          </cell>
          <cell r="B230" t="str">
            <v>Asuransi P.I. Bangunan</v>
          </cell>
          <cell r="C230" t="str">
            <v>Beban asuransi</v>
          </cell>
          <cell r="D230" t="str">
            <v>5060200</v>
          </cell>
          <cell r="E230" t="str">
            <v>Beban operasi</v>
          </cell>
          <cell r="F230" t="e">
            <v>#N/A</v>
          </cell>
          <cell r="G230" t="e">
            <v>#N/A</v>
          </cell>
          <cell r="H230" t="str">
            <v>5060200</v>
          </cell>
          <cell r="I230" t="str">
            <v xml:space="preserve">Beban Asuransi - Jalan, Bangunan, Sarana, dan Prasarana </v>
          </cell>
        </row>
        <row r="231">
          <cell r="A231">
            <v>80105131</v>
          </cell>
          <cell r="B231" t="str">
            <v>Asuransi P.I Instalasi fasilitas Pelabuhan</v>
          </cell>
          <cell r="C231" t="str">
            <v>Beban asuransi</v>
          </cell>
          <cell r="D231" t="str">
            <v>5060500</v>
          </cell>
          <cell r="E231" t="str">
            <v>Beban operasi</v>
          </cell>
          <cell r="F231" t="e">
            <v>#N/A</v>
          </cell>
          <cell r="G231" t="e">
            <v>#N/A</v>
          </cell>
          <cell r="H231" t="str">
            <v>5060500</v>
          </cell>
          <cell r="I231" t="str">
            <v xml:space="preserve">Beban Asuransi - Instalasi Fasilitas </v>
          </cell>
        </row>
        <row r="232">
          <cell r="A232">
            <v>80105141</v>
          </cell>
          <cell r="B232" t="str">
            <v>Asuransi P.I Jalan dan Bangunan</v>
          </cell>
          <cell r="C232" t="str">
            <v>Beban asuransi</v>
          </cell>
          <cell r="D232" t="str">
            <v>5060200</v>
          </cell>
          <cell r="E232" t="str">
            <v>Beban operasi</v>
          </cell>
          <cell r="F232" t="e">
            <v>#N/A</v>
          </cell>
          <cell r="G232" t="e">
            <v>#N/A</v>
          </cell>
          <cell r="H232" t="str">
            <v>5060200</v>
          </cell>
          <cell r="I232" t="str">
            <v xml:space="preserve">Beban Asuransi - Jalan, Bangunan, Sarana, dan Prasarana </v>
          </cell>
        </row>
        <row r="233">
          <cell r="A233">
            <v>80105200</v>
          </cell>
          <cell r="B233" t="str">
            <v>BEBAN ASURANSI ASET TETAP (A.T.)</v>
          </cell>
          <cell r="C233" t="str">
            <v>Beban asuransi</v>
          </cell>
          <cell r="D233">
            <v>0</v>
          </cell>
          <cell r="E233" t="e">
            <v>#N/A</v>
          </cell>
          <cell r="F233" t="e">
            <v>#N/A</v>
          </cell>
          <cell r="G233" t="e">
            <v>#N/A</v>
          </cell>
          <cell r="H233">
            <v>0</v>
          </cell>
          <cell r="I233" t="e">
            <v>#N/A</v>
          </cell>
        </row>
        <row r="234">
          <cell r="A234">
            <v>80105211</v>
          </cell>
          <cell r="B234" t="str">
            <v>Asuransi A.T. Bangunan Fasilitas Pelb</v>
          </cell>
          <cell r="C234" t="str">
            <v>Beban asuransi</v>
          </cell>
          <cell r="D234" t="str">
            <v>5060100</v>
          </cell>
          <cell r="E234" t="str">
            <v>Beban operasi</v>
          </cell>
          <cell r="F234" t="str">
            <v>5060100</v>
          </cell>
          <cell r="G234" t="str">
            <v xml:space="preserve">Beban Asuransi - Bangunan Fasilitas </v>
          </cell>
          <cell r="H234" t="str">
            <v>5060100</v>
          </cell>
          <cell r="I234" t="str">
            <v xml:space="preserve">Beban Asuransi - Bangunan Fasilitas </v>
          </cell>
        </row>
        <row r="235">
          <cell r="A235">
            <v>80105221</v>
          </cell>
          <cell r="B235" t="str">
            <v>Asuransi A.T. Kapal</v>
          </cell>
          <cell r="C235" t="str">
            <v>Beban asuransi</v>
          </cell>
          <cell r="D235" t="str">
            <v>5060300</v>
          </cell>
          <cell r="E235" t="str">
            <v>Beban operasi</v>
          </cell>
          <cell r="F235" t="str">
            <v>5060300</v>
          </cell>
          <cell r="G235" t="str">
            <v>Beban Asuransi - Kapal</v>
          </cell>
          <cell r="H235" t="str">
            <v>5060300</v>
          </cell>
          <cell r="I235" t="str">
            <v>Beban Asuransi - Kapal</v>
          </cell>
        </row>
        <row r="236">
          <cell r="A236">
            <v>80105231</v>
          </cell>
          <cell r="B236" t="str">
            <v>Asuransi A.T. Alat-Alat Fasilitas Pelabuhan</v>
          </cell>
          <cell r="C236" t="str">
            <v>Beban asuransi</v>
          </cell>
          <cell r="D236" t="str">
            <v>5060400</v>
          </cell>
          <cell r="E236" t="str">
            <v>Beban operasi</v>
          </cell>
          <cell r="F236" t="str">
            <v>5060400</v>
          </cell>
          <cell r="G236" t="str">
            <v xml:space="preserve">Beban Asuransi - Alat-Alat Fasilitas </v>
          </cell>
          <cell r="H236" t="str">
            <v>5060400</v>
          </cell>
          <cell r="I236" t="str">
            <v xml:space="preserve">Beban Asuransi - Alat-Alat Fasilitas </v>
          </cell>
        </row>
        <row r="237">
          <cell r="A237">
            <v>80105241</v>
          </cell>
          <cell r="B237" t="str">
            <v>Asuransi A.T. Instalasi fasilitas Pelabuhan</v>
          </cell>
          <cell r="C237" t="str">
            <v>Beban asuransi</v>
          </cell>
          <cell r="D237" t="str">
            <v>5060500</v>
          </cell>
          <cell r="E237" t="str">
            <v>Beban operasi</v>
          </cell>
          <cell r="F237" t="str">
            <v>5060500</v>
          </cell>
          <cell r="G237" t="str">
            <v xml:space="preserve">Beban Asuransi - Instalasi Fasilitas </v>
          </cell>
          <cell r="H237" t="str">
            <v>5060500</v>
          </cell>
          <cell r="I237" t="str">
            <v xml:space="preserve">Beban Asuransi - Instalasi Fasilitas </v>
          </cell>
        </row>
        <row r="238">
          <cell r="A238">
            <v>80105251</v>
          </cell>
          <cell r="B238" t="str">
            <v>Asuransi A.T. Tanah</v>
          </cell>
          <cell r="C238" t="str">
            <v>Beban asuransi</v>
          </cell>
          <cell r="D238" t="str">
            <v>5060200</v>
          </cell>
          <cell r="E238" t="str">
            <v>Beban operasi</v>
          </cell>
          <cell r="F238" t="e">
            <v>#N/A</v>
          </cell>
          <cell r="G238" t="e">
            <v>#N/A</v>
          </cell>
          <cell r="H238" t="str">
            <v>5060200</v>
          </cell>
          <cell r="I238" t="str">
            <v xml:space="preserve">Beban Asuransi - Jalan, Bangunan, Sarana, dan Prasarana </v>
          </cell>
        </row>
        <row r="239">
          <cell r="A239">
            <v>80105261</v>
          </cell>
          <cell r="B239" t="str">
            <v>Asuransi A.T. Jalan dan Bangunan</v>
          </cell>
          <cell r="C239" t="str">
            <v>Beban asuransi</v>
          </cell>
          <cell r="D239" t="str">
            <v>5060200</v>
          </cell>
          <cell r="E239" t="str">
            <v>Beban operasi</v>
          </cell>
          <cell r="F239" t="str">
            <v>5060200</v>
          </cell>
          <cell r="G239" t="str">
            <v xml:space="preserve">Beban Asuransi - Jalan, Bangunan, Sarana, dan Prasarana </v>
          </cell>
          <cell r="H239" t="str">
            <v>5060200</v>
          </cell>
          <cell r="I239" t="str">
            <v xml:space="preserve">Beban Asuransi - Jalan, Bangunan, Sarana, dan Prasarana </v>
          </cell>
        </row>
        <row r="240">
          <cell r="A240">
            <v>80105270</v>
          </cell>
          <cell r="B240" t="str">
            <v>ASURANSI A.T. PERALATAN</v>
          </cell>
          <cell r="C240" t="str">
            <v>Beban asuransi</v>
          </cell>
          <cell r="D240" t="str">
            <v>5060600</v>
          </cell>
          <cell r="E240" t="str">
            <v>Beban operasi</v>
          </cell>
          <cell r="F240" t="e">
            <v>#N/A</v>
          </cell>
          <cell r="G240" t="e">
            <v>#N/A</v>
          </cell>
          <cell r="H240" t="str">
            <v>5060600</v>
          </cell>
          <cell r="I240" t="str">
            <v>Beban Asuransi - Peralatan dan Perlengkapan</v>
          </cell>
        </row>
        <row r="241">
          <cell r="A241">
            <v>80105271</v>
          </cell>
          <cell r="B241" t="str">
            <v>Asuransi A.T. Peralatan Non Teknologi Informasi</v>
          </cell>
          <cell r="C241" t="str">
            <v>Beban asuransi</v>
          </cell>
          <cell r="D241" t="str">
            <v>5060600</v>
          </cell>
          <cell r="E241" t="str">
            <v>Beban operasi</v>
          </cell>
          <cell r="F241" t="str">
            <v>5060600</v>
          </cell>
          <cell r="G241" t="str">
            <v>Beban Asuransi - Peralatan dan Perlengkapan</v>
          </cell>
          <cell r="H241" t="str">
            <v>5060600</v>
          </cell>
          <cell r="I241" t="str">
            <v>Beban Asuransi - Peralatan dan Perlengkapan</v>
          </cell>
        </row>
        <row r="242">
          <cell r="A242">
            <v>80105272</v>
          </cell>
          <cell r="B242" t="str">
            <v>Asuransi A.T. Peralatan Teknologi Informasi</v>
          </cell>
          <cell r="C242" t="str">
            <v>Beban asuransi</v>
          </cell>
          <cell r="D242" t="str">
            <v>5060600</v>
          </cell>
          <cell r="E242" t="str">
            <v>Beban operasi</v>
          </cell>
          <cell r="F242" t="str">
            <v>5060600</v>
          </cell>
          <cell r="G242" t="str">
            <v>Beban Asuransi - Peralatan dan Perlengkapan</v>
          </cell>
          <cell r="H242" t="str">
            <v>5060600</v>
          </cell>
          <cell r="I242" t="str">
            <v>Beban Asuransi - Peralatan dan Perlengkapan</v>
          </cell>
        </row>
        <row r="243">
          <cell r="A243">
            <v>80105281</v>
          </cell>
          <cell r="B243" t="str">
            <v>Asuransi A.T. Kendaraan</v>
          </cell>
          <cell r="C243" t="str">
            <v>Beban asuransi</v>
          </cell>
          <cell r="D243" t="str">
            <v>5060700</v>
          </cell>
          <cell r="E243" t="str">
            <v>Beban operasi</v>
          </cell>
          <cell r="F243" t="str">
            <v>5060700</v>
          </cell>
          <cell r="G243" t="str">
            <v>Beban Asuransi - Kendaraan</v>
          </cell>
          <cell r="H243" t="str">
            <v>5060700</v>
          </cell>
          <cell r="I243" t="str">
            <v>Beban Asuransi - Kendaraan</v>
          </cell>
        </row>
        <row r="244">
          <cell r="A244">
            <v>80105291</v>
          </cell>
          <cell r="B244" t="str">
            <v>Asuransi A.T. Emplasemen</v>
          </cell>
          <cell r="C244" t="str">
            <v>Beban asuransi</v>
          </cell>
          <cell r="D244" t="str">
            <v>5060800</v>
          </cell>
          <cell r="E244" t="str">
            <v>Beban operasi</v>
          </cell>
          <cell r="F244" t="e">
            <v>#N/A</v>
          </cell>
          <cell r="G244" t="e">
            <v>#N/A</v>
          </cell>
          <cell r="H244" t="str">
            <v>5060800</v>
          </cell>
          <cell r="I244" t="str">
            <v>Beban Asuransi - Emplasemen</v>
          </cell>
        </row>
        <row r="245">
          <cell r="A245">
            <v>80105300</v>
          </cell>
          <cell r="B245" t="str">
            <v>BEBAN ASURANSI ASET SEWAAN</v>
          </cell>
          <cell r="C245" t="str">
            <v>Beban asuransi</v>
          </cell>
          <cell r="D245">
            <v>0</v>
          </cell>
          <cell r="E245" t="e">
            <v>#N/A</v>
          </cell>
          <cell r="F245" t="e">
            <v>#N/A</v>
          </cell>
          <cell r="G245" t="e">
            <v>#N/A</v>
          </cell>
          <cell r="H245">
            <v>0</v>
          </cell>
          <cell r="I245" t="e">
            <v>#N/A</v>
          </cell>
        </row>
        <row r="246">
          <cell r="A246">
            <v>80105301</v>
          </cell>
          <cell r="B246" t="str">
            <v>Asuransi Bangunan Fasilitas Pelabuhan Sewaan</v>
          </cell>
          <cell r="C246" t="str">
            <v>Beban asuransi</v>
          </cell>
          <cell r="D246" t="str">
            <v>5060100</v>
          </cell>
          <cell r="E246" t="str">
            <v>Beban operasi</v>
          </cell>
          <cell r="F246" t="e">
            <v>#N/A</v>
          </cell>
          <cell r="G246" t="e">
            <v>#N/A</v>
          </cell>
          <cell r="H246" t="str">
            <v>5060100</v>
          </cell>
          <cell r="I246" t="str">
            <v xml:space="preserve">Beban Asuransi - Bangunan Fasilitas </v>
          </cell>
        </row>
        <row r="247">
          <cell r="A247">
            <v>80105302</v>
          </cell>
          <cell r="B247" t="str">
            <v>Asuransi Kapal Sewaan</v>
          </cell>
          <cell r="C247" t="str">
            <v>Beban asuransi</v>
          </cell>
          <cell r="D247" t="str">
            <v>5060300</v>
          </cell>
          <cell r="E247" t="str">
            <v>Beban operasi</v>
          </cell>
          <cell r="F247" t="e">
            <v>#N/A</v>
          </cell>
          <cell r="G247" t="e">
            <v>#N/A</v>
          </cell>
          <cell r="H247" t="str">
            <v>5060300</v>
          </cell>
          <cell r="I247" t="str">
            <v>Beban Asuransi - Kapal</v>
          </cell>
        </row>
        <row r="248">
          <cell r="A248">
            <v>80105303</v>
          </cell>
          <cell r="B248" t="str">
            <v>Asuransi Alat-Alat Fasilitas Pelabuhan Sewaan</v>
          </cell>
          <cell r="C248" t="str">
            <v>Beban asuransi</v>
          </cell>
          <cell r="D248" t="str">
            <v>5060400</v>
          </cell>
          <cell r="E248" t="str">
            <v>Beban operasi</v>
          </cell>
          <cell r="F248" t="e">
            <v>#N/A</v>
          </cell>
          <cell r="G248" t="e">
            <v>#N/A</v>
          </cell>
          <cell r="H248" t="str">
            <v>5060400</v>
          </cell>
          <cell r="I248" t="str">
            <v xml:space="preserve">Beban Asuransi - Alat-Alat Fasilitas </v>
          </cell>
        </row>
        <row r="249">
          <cell r="A249">
            <v>80105304</v>
          </cell>
          <cell r="B249" t="str">
            <v>Asuransi Instalasi Fasilitas Pelabuhan Sewaan</v>
          </cell>
          <cell r="C249" t="str">
            <v>Beban asuransi</v>
          </cell>
          <cell r="D249" t="str">
            <v>5060500</v>
          </cell>
          <cell r="E249" t="str">
            <v>Beban operasi</v>
          </cell>
          <cell r="F249" t="e">
            <v>#N/A</v>
          </cell>
          <cell r="G249" t="e">
            <v>#N/A</v>
          </cell>
          <cell r="H249" t="str">
            <v>5060500</v>
          </cell>
          <cell r="I249" t="str">
            <v xml:space="preserve">Beban Asuransi - Instalasi Fasilitas </v>
          </cell>
        </row>
        <row r="250">
          <cell r="A250">
            <v>80105305</v>
          </cell>
          <cell r="B250" t="str">
            <v>Asuransi Tanah Sewaan</v>
          </cell>
          <cell r="C250" t="str">
            <v>Beban asuransi</v>
          </cell>
          <cell r="D250" t="str">
            <v>5060200</v>
          </cell>
          <cell r="E250" t="str">
            <v>Beban operasi</v>
          </cell>
          <cell r="F250" t="e">
            <v>#N/A</v>
          </cell>
          <cell r="G250" t="e">
            <v>#N/A</v>
          </cell>
          <cell r="H250" t="str">
            <v>5060200</v>
          </cell>
          <cell r="I250" t="str">
            <v xml:space="preserve">Beban Asuransi - Jalan, Bangunan, Sarana, dan Prasarana </v>
          </cell>
        </row>
        <row r="251">
          <cell r="A251">
            <v>80105306</v>
          </cell>
          <cell r="B251" t="str">
            <v>Asuransi Jalan &amp; Bangunan Sewaan</v>
          </cell>
          <cell r="C251" t="str">
            <v>Beban asuransi</v>
          </cell>
          <cell r="D251" t="str">
            <v>5060200</v>
          </cell>
          <cell r="E251" t="str">
            <v>Beban operasi</v>
          </cell>
          <cell r="F251" t="e">
            <v>#N/A</v>
          </cell>
          <cell r="G251" t="e">
            <v>#N/A</v>
          </cell>
          <cell r="H251" t="str">
            <v>5060200</v>
          </cell>
          <cell r="I251" t="str">
            <v xml:space="preserve">Beban Asuransi - Jalan, Bangunan, Sarana, dan Prasarana </v>
          </cell>
        </row>
        <row r="252">
          <cell r="A252">
            <v>80105307</v>
          </cell>
          <cell r="B252" t="str">
            <v>Asuransi Peralatan Non Teknologi Informasi (TI) Sewaan</v>
          </cell>
          <cell r="C252" t="str">
            <v>Beban asuransi</v>
          </cell>
          <cell r="D252" t="str">
            <v>5060600</v>
          </cell>
          <cell r="E252" t="str">
            <v>Beban operasi</v>
          </cell>
          <cell r="F252" t="e">
            <v>#N/A</v>
          </cell>
          <cell r="G252" t="e">
            <v>#N/A</v>
          </cell>
          <cell r="H252" t="str">
            <v>5060600</v>
          </cell>
          <cell r="I252" t="str">
            <v>Beban Asuransi - Peralatan dan Perlengkapan</v>
          </cell>
        </row>
        <row r="253">
          <cell r="A253">
            <v>80105308</v>
          </cell>
          <cell r="B253" t="str">
            <v>Asuransi Peralatan Teknologi Informasi (TI) Sewaan</v>
          </cell>
          <cell r="C253" t="str">
            <v>Beban asuransi</v>
          </cell>
          <cell r="D253" t="str">
            <v>5060600</v>
          </cell>
          <cell r="E253" t="str">
            <v>Beban operasi</v>
          </cell>
          <cell r="F253" t="e">
            <v>#N/A</v>
          </cell>
          <cell r="G253" t="e">
            <v>#N/A</v>
          </cell>
          <cell r="H253" t="str">
            <v>5060600</v>
          </cell>
          <cell r="I253" t="str">
            <v>Beban Asuransi - Peralatan dan Perlengkapan</v>
          </cell>
        </row>
        <row r="254">
          <cell r="A254">
            <v>80105309</v>
          </cell>
          <cell r="B254" t="str">
            <v>Asuransi Peralatan Kendaraan Sewaan</v>
          </cell>
          <cell r="C254" t="str">
            <v>Beban asuransi</v>
          </cell>
          <cell r="D254" t="str">
            <v>5060700</v>
          </cell>
          <cell r="E254" t="str">
            <v>Beban operasi</v>
          </cell>
          <cell r="F254" t="e">
            <v>#N/A</v>
          </cell>
          <cell r="G254" t="e">
            <v>#N/A</v>
          </cell>
          <cell r="H254" t="str">
            <v>5060700</v>
          </cell>
          <cell r="I254" t="str">
            <v>Beban Asuransi - Kendaraan</v>
          </cell>
        </row>
        <row r="255">
          <cell r="A255">
            <v>80105399</v>
          </cell>
          <cell r="B255" t="str">
            <v>Asuransi Aset Sewaan Lainnya</v>
          </cell>
          <cell r="C255" t="str">
            <v>Beban asuransi</v>
          </cell>
          <cell r="D255" t="str">
            <v>5060800</v>
          </cell>
          <cell r="E255" t="str">
            <v>Beban operasi</v>
          </cell>
          <cell r="F255" t="e">
            <v>#N/A</v>
          </cell>
          <cell r="G255" t="e">
            <v>#N/A</v>
          </cell>
          <cell r="H255" t="str">
            <v>5060800</v>
          </cell>
          <cell r="I255" t="str">
            <v>Beban Asuransi - Emplasemen</v>
          </cell>
        </row>
        <row r="256">
          <cell r="A256">
            <v>80105400</v>
          </cell>
          <cell r="B256" t="str">
            <v>BEBAN ASURANSI ASET KSO</v>
          </cell>
          <cell r="C256" t="str">
            <v>Beban asuransi</v>
          </cell>
          <cell r="D256">
            <v>0</v>
          </cell>
          <cell r="E256" t="e">
            <v>#N/A</v>
          </cell>
          <cell r="F256" t="e">
            <v>#N/A</v>
          </cell>
          <cell r="G256" t="e">
            <v>#N/A</v>
          </cell>
          <cell r="H256">
            <v>0</v>
          </cell>
          <cell r="I256" t="e">
            <v>#N/A</v>
          </cell>
        </row>
        <row r="257">
          <cell r="A257">
            <v>80105411</v>
          </cell>
          <cell r="B257" t="str">
            <v>Asuransi A. KSO Bangunan Fasilitas Pelb</v>
          </cell>
          <cell r="C257" t="str">
            <v>Beban asuransi</v>
          </cell>
          <cell r="D257" t="str">
            <v>5060100</v>
          </cell>
          <cell r="E257" t="str">
            <v>Beban operasi</v>
          </cell>
          <cell r="F257" t="e">
            <v>#N/A</v>
          </cell>
          <cell r="G257" t="e">
            <v>#N/A</v>
          </cell>
          <cell r="H257" t="str">
            <v>5060100</v>
          </cell>
          <cell r="I257" t="str">
            <v xml:space="preserve">Beban Asuransi - Bangunan Fasilitas </v>
          </cell>
        </row>
        <row r="258">
          <cell r="A258">
            <v>80105421</v>
          </cell>
          <cell r="B258" t="str">
            <v>Asuransi A. KSO Kapal</v>
          </cell>
          <cell r="C258" t="str">
            <v>Beban asuransi</v>
          </cell>
          <cell r="D258" t="str">
            <v>5060300</v>
          </cell>
          <cell r="E258" t="str">
            <v>Beban operasi</v>
          </cell>
          <cell r="F258" t="e">
            <v>#N/A</v>
          </cell>
          <cell r="G258" t="e">
            <v>#N/A</v>
          </cell>
          <cell r="H258" t="str">
            <v>5060300</v>
          </cell>
          <cell r="I258" t="str">
            <v>Beban Asuransi - Kapal</v>
          </cell>
        </row>
        <row r="259">
          <cell r="A259">
            <v>80105431</v>
          </cell>
          <cell r="B259" t="str">
            <v>Asuransi A. KSO Alat-Alat Fasilitas Pelabuhan</v>
          </cell>
          <cell r="C259" t="str">
            <v>Beban asuransi</v>
          </cell>
          <cell r="D259" t="str">
            <v>5060400</v>
          </cell>
          <cell r="E259" t="str">
            <v>Beban operasi</v>
          </cell>
          <cell r="F259" t="e">
            <v>#N/A</v>
          </cell>
          <cell r="G259" t="e">
            <v>#N/A</v>
          </cell>
          <cell r="H259" t="str">
            <v>5060400</v>
          </cell>
          <cell r="I259" t="str">
            <v xml:space="preserve">Beban Asuransi - Alat-Alat Fasilitas </v>
          </cell>
        </row>
        <row r="260">
          <cell r="A260">
            <v>80105441</v>
          </cell>
          <cell r="B260" t="str">
            <v>Asuransi A. KSO Instalasi fasilitas Pelabuhan</v>
          </cell>
          <cell r="C260" t="str">
            <v>Beban asuransi</v>
          </cell>
          <cell r="D260" t="str">
            <v>5060500</v>
          </cell>
          <cell r="E260" t="str">
            <v>Beban operasi</v>
          </cell>
          <cell r="F260" t="e">
            <v>#N/A</v>
          </cell>
          <cell r="G260" t="e">
            <v>#N/A</v>
          </cell>
          <cell r="H260" t="str">
            <v>5060500</v>
          </cell>
          <cell r="I260" t="str">
            <v xml:space="preserve">Beban Asuransi - Instalasi Fasilitas </v>
          </cell>
        </row>
        <row r="261">
          <cell r="A261">
            <v>80105451</v>
          </cell>
          <cell r="B261" t="str">
            <v>Asuransi A. KSO Tanah</v>
          </cell>
          <cell r="C261" t="str">
            <v>Beban asuransi</v>
          </cell>
          <cell r="D261" t="str">
            <v>5060200</v>
          </cell>
          <cell r="E261" t="str">
            <v>Beban operasi</v>
          </cell>
          <cell r="F261" t="e">
            <v>#N/A</v>
          </cell>
          <cell r="G261" t="e">
            <v>#N/A</v>
          </cell>
          <cell r="H261" t="str">
            <v>5060200</v>
          </cell>
          <cell r="I261" t="str">
            <v xml:space="preserve">Beban Asuransi - Jalan, Bangunan, Sarana, dan Prasarana </v>
          </cell>
        </row>
        <row r="262">
          <cell r="A262">
            <v>80105461</v>
          </cell>
          <cell r="B262" t="str">
            <v>Asuransi A. KSO Jalan dan Bangunan</v>
          </cell>
          <cell r="C262" t="str">
            <v>Beban asuransi</v>
          </cell>
          <cell r="D262" t="str">
            <v>5060200</v>
          </cell>
          <cell r="E262" t="str">
            <v>Beban operasi</v>
          </cell>
          <cell r="F262" t="e">
            <v>#N/A</v>
          </cell>
          <cell r="G262" t="e">
            <v>#N/A</v>
          </cell>
          <cell r="H262" t="str">
            <v>5060200</v>
          </cell>
          <cell r="I262" t="str">
            <v xml:space="preserve">Beban Asuransi - Jalan, Bangunan, Sarana, dan Prasarana </v>
          </cell>
        </row>
        <row r="263">
          <cell r="A263">
            <v>80105470</v>
          </cell>
          <cell r="B263" t="str">
            <v>ASURANSI A. KSO PERALATAN</v>
          </cell>
          <cell r="C263" t="str">
            <v>Beban asuransi</v>
          </cell>
          <cell r="D263" t="str">
            <v>5060600</v>
          </cell>
          <cell r="E263" t="str">
            <v>Beban operasi</v>
          </cell>
          <cell r="F263" t="e">
            <v>#N/A</v>
          </cell>
          <cell r="G263" t="e">
            <v>#N/A</v>
          </cell>
          <cell r="H263" t="str">
            <v>5060600</v>
          </cell>
          <cell r="I263" t="str">
            <v>Beban Asuransi - Peralatan dan Perlengkapan</v>
          </cell>
        </row>
        <row r="264">
          <cell r="A264">
            <v>80105471</v>
          </cell>
          <cell r="B264" t="str">
            <v>Asuransi A. KSO Peralatan Non Teknologi Informasi</v>
          </cell>
          <cell r="C264" t="str">
            <v>Beban asuransi</v>
          </cell>
          <cell r="D264" t="str">
            <v>5060600</v>
          </cell>
          <cell r="E264" t="str">
            <v>Beban operasi</v>
          </cell>
          <cell r="F264" t="e">
            <v>#N/A</v>
          </cell>
          <cell r="G264" t="e">
            <v>#N/A</v>
          </cell>
          <cell r="H264" t="str">
            <v>5060600</v>
          </cell>
          <cell r="I264" t="str">
            <v>Beban Asuransi - Peralatan dan Perlengkapan</v>
          </cell>
        </row>
        <row r="265">
          <cell r="A265">
            <v>80105472</v>
          </cell>
          <cell r="B265" t="str">
            <v>Asuransi A. KSO Peralatan Teknologi Informasi</v>
          </cell>
          <cell r="C265" t="str">
            <v>Beban asuransi</v>
          </cell>
          <cell r="D265" t="str">
            <v>5060600</v>
          </cell>
          <cell r="E265" t="str">
            <v>Beban operasi</v>
          </cell>
          <cell r="F265" t="e">
            <v>#N/A</v>
          </cell>
          <cell r="G265" t="e">
            <v>#N/A</v>
          </cell>
          <cell r="H265" t="str">
            <v>5060600</v>
          </cell>
          <cell r="I265" t="str">
            <v>Beban Asuransi - Peralatan dan Perlengkapan</v>
          </cell>
        </row>
        <row r="266">
          <cell r="A266">
            <v>80105481</v>
          </cell>
          <cell r="B266" t="str">
            <v>Asuransi A. KSO Kendaraan</v>
          </cell>
          <cell r="C266" t="str">
            <v>Beban asuransi</v>
          </cell>
          <cell r="D266" t="str">
            <v>5060700</v>
          </cell>
          <cell r="E266" t="str">
            <v>Beban operasi</v>
          </cell>
          <cell r="F266" t="e">
            <v>#N/A</v>
          </cell>
          <cell r="G266" t="e">
            <v>#N/A</v>
          </cell>
          <cell r="H266" t="str">
            <v>5060700</v>
          </cell>
          <cell r="I266" t="str">
            <v>Beban Asuransi - Kendaraan</v>
          </cell>
        </row>
        <row r="267">
          <cell r="A267">
            <v>80105491</v>
          </cell>
          <cell r="B267" t="str">
            <v>Asuransi A. KSO Emplasemen</v>
          </cell>
          <cell r="C267" t="str">
            <v>Beban asuransi</v>
          </cell>
          <cell r="D267" t="str">
            <v>5060800</v>
          </cell>
          <cell r="E267" t="str">
            <v>Beban operasi</v>
          </cell>
          <cell r="F267" t="e">
            <v>#N/A</v>
          </cell>
          <cell r="G267" t="e">
            <v>#N/A</v>
          </cell>
          <cell r="H267" t="str">
            <v>5060800</v>
          </cell>
          <cell r="I267" t="str">
            <v>Beban Asuransi - Emplasemen</v>
          </cell>
        </row>
        <row r="268">
          <cell r="A268">
            <v>80105500</v>
          </cell>
          <cell r="B268" t="str">
            <v>BEBAN ASURANSI ASET PBA</v>
          </cell>
          <cell r="C268" t="str">
            <v>Beban asuransi</v>
          </cell>
          <cell r="D268">
            <v>0</v>
          </cell>
          <cell r="E268" t="e">
            <v>#N/A</v>
          </cell>
          <cell r="F268" t="e">
            <v>#N/A</v>
          </cell>
          <cell r="G268" t="e">
            <v>#N/A</v>
          </cell>
          <cell r="H268">
            <v>0</v>
          </cell>
          <cell r="I268" t="e">
            <v>#N/A</v>
          </cell>
        </row>
        <row r="269">
          <cell r="A269">
            <v>80105511</v>
          </cell>
          <cell r="B269" t="str">
            <v>Asuransi PBA Bangunan Fasilitas Pelb</v>
          </cell>
          <cell r="C269" t="str">
            <v>Beban asuransi</v>
          </cell>
          <cell r="D269" t="str">
            <v>5060100</v>
          </cell>
          <cell r="E269" t="str">
            <v>Beban operasi</v>
          </cell>
          <cell r="F269" t="e">
            <v>#N/A</v>
          </cell>
          <cell r="G269" t="e">
            <v>#N/A</v>
          </cell>
          <cell r="H269" t="str">
            <v>5060100</v>
          </cell>
          <cell r="I269" t="str">
            <v xml:space="preserve">Beban Asuransi - Bangunan Fasilitas </v>
          </cell>
        </row>
        <row r="270">
          <cell r="A270">
            <v>80105521</v>
          </cell>
          <cell r="B270" t="str">
            <v>Asuransi PBA Kapal</v>
          </cell>
          <cell r="C270" t="str">
            <v>Beban asuransi</v>
          </cell>
          <cell r="D270" t="str">
            <v>5060300</v>
          </cell>
          <cell r="E270" t="str">
            <v>Beban operasi</v>
          </cell>
          <cell r="F270" t="e">
            <v>#N/A</v>
          </cell>
          <cell r="G270" t="e">
            <v>#N/A</v>
          </cell>
          <cell r="H270" t="str">
            <v>5060300</v>
          </cell>
          <cell r="I270" t="str">
            <v>Beban Asuransi - Kapal</v>
          </cell>
        </row>
        <row r="271">
          <cell r="A271">
            <v>80105531</v>
          </cell>
          <cell r="B271" t="str">
            <v>Asuransi PBA Alat-Alat Fasilitas Pelabuhan</v>
          </cell>
          <cell r="C271" t="str">
            <v>Beban asuransi</v>
          </cell>
          <cell r="D271" t="str">
            <v>5060400</v>
          </cell>
          <cell r="E271" t="str">
            <v>Beban operasi</v>
          </cell>
          <cell r="F271" t="e">
            <v>#N/A</v>
          </cell>
          <cell r="G271" t="e">
            <v>#N/A</v>
          </cell>
          <cell r="H271" t="str">
            <v>5060400</v>
          </cell>
          <cell r="I271" t="str">
            <v xml:space="preserve">Beban Asuransi - Alat-Alat Fasilitas </v>
          </cell>
        </row>
        <row r="272">
          <cell r="A272">
            <v>80105541</v>
          </cell>
          <cell r="B272" t="str">
            <v>Asuransi PBA Instalasi fasilitas Pelabuhan</v>
          </cell>
          <cell r="C272" t="str">
            <v>Beban asuransi</v>
          </cell>
          <cell r="D272" t="str">
            <v>5060500</v>
          </cell>
          <cell r="E272" t="str">
            <v>Beban operasi</v>
          </cell>
          <cell r="F272" t="e">
            <v>#N/A</v>
          </cell>
          <cell r="G272" t="e">
            <v>#N/A</v>
          </cell>
          <cell r="H272" t="str">
            <v>5060500</v>
          </cell>
          <cell r="I272" t="str">
            <v xml:space="preserve">Beban Asuransi - Instalasi Fasilitas </v>
          </cell>
        </row>
        <row r="273">
          <cell r="A273">
            <v>80105551</v>
          </cell>
          <cell r="B273" t="str">
            <v>Asuransi PBA Tanah</v>
          </cell>
          <cell r="C273" t="str">
            <v>Beban asuransi</v>
          </cell>
          <cell r="D273" t="str">
            <v>5060200</v>
          </cell>
          <cell r="E273" t="str">
            <v>Beban operasi</v>
          </cell>
          <cell r="F273" t="e">
            <v>#N/A</v>
          </cell>
          <cell r="G273" t="e">
            <v>#N/A</v>
          </cell>
          <cell r="H273" t="str">
            <v>5060200</v>
          </cell>
          <cell r="I273" t="str">
            <v xml:space="preserve">Beban Asuransi - Jalan, Bangunan, Sarana, dan Prasarana </v>
          </cell>
        </row>
        <row r="274">
          <cell r="A274">
            <v>80105561</v>
          </cell>
          <cell r="B274" t="str">
            <v>Asuransi PBA Jalan dan Bangunan</v>
          </cell>
          <cell r="C274" t="str">
            <v>Beban asuransi</v>
          </cell>
          <cell r="D274" t="str">
            <v>5060200</v>
          </cell>
          <cell r="E274" t="str">
            <v>Beban operasi</v>
          </cell>
          <cell r="F274" t="e">
            <v>#N/A</v>
          </cell>
          <cell r="G274" t="e">
            <v>#N/A</v>
          </cell>
          <cell r="H274" t="str">
            <v>5060200</v>
          </cell>
          <cell r="I274" t="str">
            <v xml:space="preserve">Beban Asuransi - Jalan, Bangunan, Sarana, dan Prasarana </v>
          </cell>
        </row>
        <row r="275">
          <cell r="A275">
            <v>80105570</v>
          </cell>
          <cell r="B275" t="str">
            <v>ASURANSI PBA PERALATAN</v>
          </cell>
          <cell r="C275" t="str">
            <v>Beban asuransi</v>
          </cell>
          <cell r="D275" t="str">
            <v>5060600</v>
          </cell>
          <cell r="E275" t="str">
            <v>Beban operasi</v>
          </cell>
          <cell r="F275" t="e">
            <v>#N/A</v>
          </cell>
          <cell r="G275" t="e">
            <v>#N/A</v>
          </cell>
          <cell r="H275" t="str">
            <v>5060600</v>
          </cell>
          <cell r="I275" t="str">
            <v>Beban Asuransi - Peralatan dan Perlengkapan</v>
          </cell>
        </row>
        <row r="276">
          <cell r="A276">
            <v>80105571</v>
          </cell>
          <cell r="B276" t="str">
            <v>Asuransi PBA Peralatan Non Teknologi Informasi</v>
          </cell>
          <cell r="C276" t="str">
            <v>Beban asuransi</v>
          </cell>
          <cell r="D276" t="str">
            <v>5060600</v>
          </cell>
          <cell r="E276" t="str">
            <v>Beban operasi</v>
          </cell>
          <cell r="F276" t="e">
            <v>#N/A</v>
          </cell>
          <cell r="G276" t="e">
            <v>#N/A</v>
          </cell>
          <cell r="H276" t="str">
            <v>5060600</v>
          </cell>
          <cell r="I276" t="str">
            <v>Beban Asuransi - Peralatan dan Perlengkapan</v>
          </cell>
        </row>
        <row r="277">
          <cell r="A277">
            <v>80105572</v>
          </cell>
          <cell r="B277" t="str">
            <v>Asuransi PBA Peralatan Teknologi Informasi</v>
          </cell>
          <cell r="C277" t="str">
            <v>Beban asuransi</v>
          </cell>
          <cell r="D277" t="str">
            <v>5060600</v>
          </cell>
          <cell r="E277" t="str">
            <v>Beban operasi</v>
          </cell>
          <cell r="F277" t="e">
            <v>#N/A</v>
          </cell>
          <cell r="G277" t="e">
            <v>#N/A</v>
          </cell>
          <cell r="H277" t="str">
            <v>5060600</v>
          </cell>
          <cell r="I277" t="str">
            <v>Beban Asuransi - Peralatan dan Perlengkapan</v>
          </cell>
        </row>
        <row r="278">
          <cell r="A278">
            <v>80105581</v>
          </cell>
          <cell r="B278" t="str">
            <v>Asuransi PBA Kendaraan</v>
          </cell>
          <cell r="C278" t="str">
            <v>Beban asuransi</v>
          </cell>
          <cell r="D278" t="str">
            <v>5060700</v>
          </cell>
          <cell r="E278" t="str">
            <v>Beban operasi</v>
          </cell>
          <cell r="F278" t="e">
            <v>#N/A</v>
          </cell>
          <cell r="G278" t="e">
            <v>#N/A</v>
          </cell>
          <cell r="H278" t="str">
            <v>5060700</v>
          </cell>
          <cell r="I278" t="str">
            <v>Beban Asuransi - Kendaraan</v>
          </cell>
        </row>
        <row r="279">
          <cell r="A279">
            <v>80105591</v>
          </cell>
          <cell r="B279" t="str">
            <v>Asuransi PBA Emplasemen</v>
          </cell>
          <cell r="C279" t="str">
            <v>Beban asuransi</v>
          </cell>
          <cell r="D279" t="str">
            <v>5060800</v>
          </cell>
          <cell r="E279" t="str">
            <v>Beban operasi</v>
          </cell>
          <cell r="F279" t="e">
            <v>#N/A</v>
          </cell>
          <cell r="G279" t="e">
            <v>#N/A</v>
          </cell>
          <cell r="H279" t="str">
            <v>5060800</v>
          </cell>
          <cell r="I279" t="str">
            <v>Beban Asuransi - Emplasemen</v>
          </cell>
        </row>
        <row r="280">
          <cell r="A280">
            <v>80105611</v>
          </cell>
          <cell r="B280" t="str">
            <v>Beban Asuransi Tenaga Kerja</v>
          </cell>
          <cell r="C280" t="str">
            <v>Beban asuransi</v>
          </cell>
          <cell r="D280" t="str">
            <v>5019900</v>
          </cell>
          <cell r="E280" t="str">
            <v>Beban operasi</v>
          </cell>
          <cell r="F280" t="str">
            <v>5019900</v>
          </cell>
          <cell r="G280" t="str">
            <v>Beban Imbalan Kerja Lainnya</v>
          </cell>
          <cell r="H280" t="str">
            <v>5019900</v>
          </cell>
          <cell r="I280" t="str">
            <v>Beban Imbalan Kerja Lainnya</v>
          </cell>
        </row>
        <row r="281">
          <cell r="A281">
            <v>80105999</v>
          </cell>
          <cell r="B281" t="str">
            <v>Beban Asuransi Lainnya</v>
          </cell>
          <cell r="C281" t="str">
            <v>Beban asuransi</v>
          </cell>
          <cell r="D281" t="str">
            <v>5069900</v>
          </cell>
          <cell r="E281" t="str">
            <v>Beban operasi</v>
          </cell>
          <cell r="F281" t="str">
            <v>5069900</v>
          </cell>
          <cell r="G281" t="str">
            <v>Beban Asuransi Lainnya</v>
          </cell>
          <cell r="H281" t="str">
            <v>5069900</v>
          </cell>
          <cell r="I281" t="str">
            <v>Beban Asuransi Lainnya</v>
          </cell>
        </row>
        <row r="282">
          <cell r="A282">
            <v>80106000</v>
          </cell>
          <cell r="B282" t="str">
            <v>BEBAN KERJASAMA DENGAN MITRA USAHA</v>
          </cell>
          <cell r="C282" t="str">
            <v>Beban kerjasama mitra usaha</v>
          </cell>
          <cell r="E282" t="e">
            <v>#N/A</v>
          </cell>
          <cell r="F282" t="e">
            <v>#N/A</v>
          </cell>
          <cell r="G282" t="e">
            <v>#N/A</v>
          </cell>
          <cell r="H282" t="e">
            <v>#N/A</v>
          </cell>
          <cell r="I282" t="e">
            <v>#N/A</v>
          </cell>
        </row>
        <row r="283">
          <cell r="A283">
            <v>80106111</v>
          </cell>
          <cell r="B283" t="str">
            <v>KSMU Bangunan Fasilitas Pelb</v>
          </cell>
          <cell r="C283" t="str">
            <v>Beban kerjasama mitra usaha</v>
          </cell>
          <cell r="D283" t="str">
            <v>5070100</v>
          </cell>
          <cell r="E283" t="str">
            <v>Beban operasi</v>
          </cell>
          <cell r="F283" t="str">
            <v>5070100</v>
          </cell>
          <cell r="G283" t="str">
            <v>Beban Sumber Daya Pihak Ketiga - Bangunan Fasilitas Produksi</v>
          </cell>
          <cell r="H283" t="str">
            <v>5070100</v>
          </cell>
          <cell r="I283" t="str">
            <v>Beban Sumber Daya Pihak Ketiga - Bangunan Fasilitas Produksi</v>
          </cell>
        </row>
        <row r="284">
          <cell r="A284">
            <v>80106121</v>
          </cell>
          <cell r="B284" t="str">
            <v>KSMU Kapal</v>
          </cell>
          <cell r="C284" t="str">
            <v>Beban kerjasama mitra usaha</v>
          </cell>
          <cell r="D284" t="str">
            <v>5070200</v>
          </cell>
          <cell r="E284" t="str">
            <v>Beban operasi</v>
          </cell>
          <cell r="F284" t="str">
            <v>5070200</v>
          </cell>
          <cell r="G284" t="str">
            <v>Beban Sumber Daya Pihak Ketiga - Kapal</v>
          </cell>
          <cell r="H284" t="str">
            <v>5070200</v>
          </cell>
          <cell r="I284" t="str">
            <v>Beban Sumber Daya Pihak Ketiga - Kapal</v>
          </cell>
        </row>
        <row r="285">
          <cell r="A285">
            <v>80106131</v>
          </cell>
          <cell r="B285" t="str">
            <v>KSMU Alat-Alat Fasilitas Pelabuhan- Alat Angkat</v>
          </cell>
          <cell r="C285" t="str">
            <v>Beban kerjasama mitra usaha</v>
          </cell>
          <cell r="D285" t="str">
            <v>5070300</v>
          </cell>
          <cell r="E285" t="str">
            <v>Beban operasi</v>
          </cell>
          <cell r="F285" t="str">
            <v>5070300</v>
          </cell>
          <cell r="G285" t="str">
            <v>Beban Sumber Daya Pihak Ketiga - Alat Fasilitas–Alat Angkat</v>
          </cell>
          <cell r="H285" t="str">
            <v>5070300</v>
          </cell>
          <cell r="I285" t="str">
            <v>Beban Sumber Daya Pihak Ketiga - Alat Fasilitas–Alat Angkat</v>
          </cell>
        </row>
        <row r="286">
          <cell r="A286">
            <v>80106141</v>
          </cell>
          <cell r="B286" t="str">
            <v>KSMU Instalasi Fasilitas Pelabuhan</v>
          </cell>
          <cell r="C286" t="str">
            <v>Beban kerjasama mitra usaha</v>
          </cell>
          <cell r="D286" t="str">
            <v>5070700</v>
          </cell>
          <cell r="E286" t="str">
            <v>Beban operasi</v>
          </cell>
          <cell r="F286" t="e">
            <v>#N/A</v>
          </cell>
          <cell r="G286" t="e">
            <v>#N/A</v>
          </cell>
          <cell r="H286" t="str">
            <v>5070700</v>
          </cell>
          <cell r="I286" t="str">
            <v>Beban Sumber Daya Pihak Ketiga - Instalasi Fasilitas</v>
          </cell>
        </row>
        <row r="287">
          <cell r="A287">
            <v>80106151</v>
          </cell>
          <cell r="B287" t="str">
            <v>KSMU Tanah</v>
          </cell>
          <cell r="C287" t="str">
            <v>Beban kerjasama mitra usaha</v>
          </cell>
          <cell r="D287" t="str">
            <v>5070800</v>
          </cell>
          <cell r="E287" t="str">
            <v>Beban operasi</v>
          </cell>
          <cell r="F287" t="e">
            <v>#N/A</v>
          </cell>
          <cell r="G287" t="e">
            <v>#N/A</v>
          </cell>
          <cell r="H287" t="str">
            <v>5070800</v>
          </cell>
          <cell r="I287" t="str">
            <v xml:space="preserve">Beban Sumber Daya Pihak Ketiga - Tanah dan Hak Atas Tanah </v>
          </cell>
        </row>
        <row r="288">
          <cell r="A288">
            <v>80106161</v>
          </cell>
          <cell r="B288" t="str">
            <v>KSMU Jalan dan Bangunan</v>
          </cell>
          <cell r="C288" t="str">
            <v>Beban kerjasama mitra usaha</v>
          </cell>
          <cell r="D288" t="str">
            <v>5070900</v>
          </cell>
          <cell r="E288" t="str">
            <v>Beban operasi</v>
          </cell>
          <cell r="F288" t="str">
            <v>5070900</v>
          </cell>
          <cell r="G288" t="str">
            <v xml:space="preserve">Beban Sumber Daya Pihak Ketiga - Jalan dan Bangunan </v>
          </cell>
          <cell r="H288" t="str">
            <v>5070900</v>
          </cell>
          <cell r="I288" t="str">
            <v xml:space="preserve">Beban Sumber Daya Pihak Ketiga - Jalan dan Bangunan </v>
          </cell>
        </row>
        <row r="289">
          <cell r="A289">
            <v>80106171</v>
          </cell>
          <cell r="B289" t="str">
            <v>KSMU Peralatan</v>
          </cell>
          <cell r="C289" t="str">
            <v>Beban kerjasama mitra usaha</v>
          </cell>
          <cell r="D289" t="str">
            <v>5071000</v>
          </cell>
          <cell r="E289" t="str">
            <v>Beban operasi</v>
          </cell>
          <cell r="F289" t="str">
            <v>5071000</v>
          </cell>
          <cell r="G289" t="str">
            <v>Beban Sumber Daya Pihak Ketiga - Peralatan  dan Perlengkapan</v>
          </cell>
          <cell r="H289" t="str">
            <v>5071000</v>
          </cell>
          <cell r="I289" t="str">
            <v>Beban Sumber Daya Pihak Ketiga - Peralatan  dan Perlengkapan</v>
          </cell>
        </row>
        <row r="290">
          <cell r="A290">
            <v>80106181</v>
          </cell>
          <cell r="B290" t="str">
            <v>KSMU Kendaraan</v>
          </cell>
          <cell r="C290" t="str">
            <v>Beban kerjasama mitra usaha</v>
          </cell>
          <cell r="D290" t="str">
            <v>5071100</v>
          </cell>
          <cell r="E290" t="str">
            <v>Beban operasi</v>
          </cell>
          <cell r="F290" t="str">
            <v>5071100</v>
          </cell>
          <cell r="G290" t="str">
            <v xml:space="preserve">Beban Sumber Daya Pihak Ketiga - Kendaraan </v>
          </cell>
          <cell r="H290" t="str">
            <v>5071100</v>
          </cell>
          <cell r="I290" t="str">
            <v xml:space="preserve">Beban Sumber Daya Pihak Ketiga - Kendaraan </v>
          </cell>
        </row>
        <row r="291">
          <cell r="A291">
            <v>80106182</v>
          </cell>
          <cell r="B291" t="str">
            <v>Fasilitas Kendaraan</v>
          </cell>
          <cell r="C291" t="str">
            <v>Beban kerjasama mitra usaha</v>
          </cell>
          <cell r="D291" t="str">
            <v>5071100</v>
          </cell>
          <cell r="E291" t="str">
            <v>Beban operasi</v>
          </cell>
          <cell r="F291" t="str">
            <v>5071100</v>
          </cell>
          <cell r="G291" t="str">
            <v xml:space="preserve">Beban Sumber Daya Pihak Ketiga - Kendaraan </v>
          </cell>
          <cell r="H291" t="str">
            <v>5071100</v>
          </cell>
          <cell r="I291" t="str">
            <v xml:space="preserve">Beban Sumber Daya Pihak Ketiga - Kendaraan </v>
          </cell>
        </row>
        <row r="292">
          <cell r="A292">
            <v>80106183</v>
          </cell>
          <cell r="B292" t="str">
            <v>KSMU Kendaraan Struktural</v>
          </cell>
          <cell r="C292" t="str">
            <v>Beban kerjasama mitra usaha</v>
          </cell>
          <cell r="D292" t="str">
            <v>5071100</v>
          </cell>
          <cell r="E292" t="str">
            <v>Beban operasi</v>
          </cell>
          <cell r="F292" t="e">
            <v>#N/A</v>
          </cell>
          <cell r="G292" t="e">
            <v>#N/A</v>
          </cell>
          <cell r="H292" t="str">
            <v>5071100</v>
          </cell>
          <cell r="I292" t="str">
            <v xml:space="preserve">Beban Sumber Daya Pihak Ketiga - Kendaraan </v>
          </cell>
        </row>
        <row r="293">
          <cell r="A293">
            <v>80106191</v>
          </cell>
          <cell r="B293" t="str">
            <v>KSMU Emplasemen</v>
          </cell>
          <cell r="C293" t="str">
            <v>Beban kerjasama mitra usaha</v>
          </cell>
          <cell r="D293" t="str">
            <v>5071200</v>
          </cell>
          <cell r="E293" t="str">
            <v>Beban operasi</v>
          </cell>
          <cell r="F293" t="str">
            <v>5071200</v>
          </cell>
          <cell r="G293" t="str">
            <v xml:space="preserve">Beban Sumber Daya Pihak Ketiga - Emplasemen </v>
          </cell>
          <cell r="H293" t="str">
            <v>5071200</v>
          </cell>
          <cell r="I293" t="str">
            <v xml:space="preserve">Beban Sumber Daya Pihak Ketiga - Emplasemen </v>
          </cell>
        </row>
        <row r="294">
          <cell r="A294">
            <v>80106201</v>
          </cell>
          <cell r="B294" t="str">
            <v>KSMU Terminal Petikemas</v>
          </cell>
          <cell r="C294" t="str">
            <v>Beban kerjasama mitra usaha</v>
          </cell>
          <cell r="D294" t="str">
            <v>5071500</v>
          </cell>
          <cell r="E294" t="str">
            <v>Beban operasi</v>
          </cell>
          <cell r="F294" t="str">
            <v>5071500</v>
          </cell>
          <cell r="G294" t="str">
            <v>Beban Sumber Daya Pihak Ketiga - Beban Sharing Operasi</v>
          </cell>
          <cell r="H294" t="str">
            <v>5071500</v>
          </cell>
          <cell r="I294" t="str">
            <v>Beban Sumber Daya Pihak Ketiga - Beban Sharing Operasi</v>
          </cell>
        </row>
        <row r="295">
          <cell r="A295">
            <v>80106211</v>
          </cell>
          <cell r="B295" t="str">
            <v>KSMU Terminal</v>
          </cell>
          <cell r="C295" t="str">
            <v>Beban kerjasama mitra usaha</v>
          </cell>
          <cell r="D295" t="str">
            <v>5071500</v>
          </cell>
          <cell r="E295" t="str">
            <v>Beban operasi</v>
          </cell>
          <cell r="F295" t="str">
            <v>5071500</v>
          </cell>
          <cell r="G295" t="str">
            <v>Beban Sumber Daya Pihak Ketiga - Beban Sharing Operasi</v>
          </cell>
          <cell r="H295" t="str">
            <v>5071500</v>
          </cell>
          <cell r="I295" t="str">
            <v>Beban Sumber Daya Pihak Ketiga - Beban Sharing Operasi</v>
          </cell>
        </row>
        <row r="296">
          <cell r="A296">
            <v>80106311</v>
          </cell>
          <cell r="B296" t="str">
            <v>KSMU Lainnya</v>
          </cell>
          <cell r="C296" t="str">
            <v>Beban kerjasama mitra usaha</v>
          </cell>
          <cell r="D296" t="str">
            <v>5079900</v>
          </cell>
          <cell r="E296" t="str">
            <v>Beban operasi</v>
          </cell>
          <cell r="F296" t="str">
            <v>5079900</v>
          </cell>
          <cell r="G296" t="str">
            <v>Beban Sumber Daya Pihak Ketiga Lainnya</v>
          </cell>
          <cell r="H296" t="str">
            <v>5079900</v>
          </cell>
          <cell r="I296" t="str">
            <v>Beban Sumber Daya Pihak Ketiga Lainnya</v>
          </cell>
        </row>
        <row r="297">
          <cell r="A297">
            <v>80106901</v>
          </cell>
          <cell r="B297" t="str">
            <v>Penggunaan Buruh dan Tenaga Kerja</v>
          </cell>
          <cell r="C297" t="str">
            <v>Beban kerjasama mitra usaha</v>
          </cell>
          <cell r="D297" t="str">
            <v>5071300</v>
          </cell>
          <cell r="E297" t="str">
            <v>Beban operasi</v>
          </cell>
          <cell r="F297" t="str">
            <v>5071300</v>
          </cell>
          <cell r="G297" t="str">
            <v>Beban Sumber Daya Pihak Ketiga - Tenaga Kerja (non pegawai)</v>
          </cell>
          <cell r="H297" t="str">
            <v>5071300</v>
          </cell>
          <cell r="I297" t="str">
            <v>Beban Sumber Daya Pihak Ketiga - Tenaga Kerja (non pegawai)</v>
          </cell>
        </row>
        <row r="298">
          <cell r="A298">
            <v>80106902</v>
          </cell>
          <cell r="B298" t="str">
            <v>Tenaga Kerja Non Organik (TNO)</v>
          </cell>
          <cell r="C298" t="str">
            <v>Beban kerjasama mitra usaha</v>
          </cell>
          <cell r="D298" t="str">
            <v>5071300</v>
          </cell>
          <cell r="E298" t="str">
            <v>Beban operasi</v>
          </cell>
          <cell r="F298" t="str">
            <v>5071300</v>
          </cell>
          <cell r="G298" t="str">
            <v>Beban Sumber Daya Pihak Ketiga - Tenaga Kerja (non pegawai)</v>
          </cell>
          <cell r="H298" t="str">
            <v>5071300</v>
          </cell>
          <cell r="I298" t="str">
            <v>Beban Sumber Daya Pihak Ketiga - Tenaga Kerja (non pegawai)</v>
          </cell>
        </row>
        <row r="299">
          <cell r="A299">
            <v>80106911</v>
          </cell>
          <cell r="B299" t="str">
            <v>Beban KSMU Intransit</v>
          </cell>
          <cell r="C299" t="str">
            <v>Beban kerjasama mitra usaha</v>
          </cell>
          <cell r="D299" t="str">
            <v>5079900</v>
          </cell>
          <cell r="E299" t="str">
            <v>Beban operasi</v>
          </cell>
          <cell r="F299" t="e">
            <v>#N/A</v>
          </cell>
          <cell r="G299" t="e">
            <v>#N/A</v>
          </cell>
          <cell r="H299" t="str">
            <v>5079900</v>
          </cell>
          <cell r="I299" t="str">
            <v>Beban Sumber Daya Pihak Ketiga Lainnya</v>
          </cell>
        </row>
        <row r="300">
          <cell r="A300">
            <v>80106920</v>
          </cell>
          <cell r="B300" t="str">
            <v>Beban KSMU - Teknologi Informasi</v>
          </cell>
          <cell r="C300" t="str">
            <v>Beban kerjasama mitra usaha</v>
          </cell>
          <cell r="D300" t="str">
            <v>5071000</v>
          </cell>
          <cell r="E300" t="str">
            <v>Beban operasi</v>
          </cell>
          <cell r="F300" t="str">
            <v>5071000</v>
          </cell>
          <cell r="G300" t="str">
            <v>Beban Sumber Daya Pihak Ketiga - Peralatan  dan Perlengkapan</v>
          </cell>
          <cell r="H300" t="str">
            <v>5071000</v>
          </cell>
          <cell r="I300" t="str">
            <v>Beban Sumber Daya Pihak Ketiga - Peralatan  dan Perlengkapan</v>
          </cell>
        </row>
        <row r="301">
          <cell r="A301">
            <v>80106921</v>
          </cell>
          <cell r="B301" t="str">
            <v>Operation and Maintenance</v>
          </cell>
          <cell r="C301" t="str">
            <v>Beban kerjasama mitra usaha</v>
          </cell>
          <cell r="D301" t="str">
            <v>5071000</v>
          </cell>
          <cell r="E301" t="str">
            <v>Beban operasi</v>
          </cell>
          <cell r="F301" t="str">
            <v>5071000</v>
          </cell>
          <cell r="G301" t="str">
            <v>Beban Sumber Daya Pihak Ketiga - Peralatan  dan Perlengkapan</v>
          </cell>
          <cell r="H301" t="str">
            <v>5071000</v>
          </cell>
          <cell r="I301" t="str">
            <v>Beban Sumber Daya Pihak Ketiga - Peralatan  dan Perlengkapan</v>
          </cell>
        </row>
        <row r="302">
          <cell r="A302">
            <v>80106922</v>
          </cell>
          <cell r="B302" t="str">
            <v>Annual Technical Support</v>
          </cell>
          <cell r="C302" t="str">
            <v>Beban kerjasama mitra usaha</v>
          </cell>
          <cell r="D302" t="str">
            <v>5071000</v>
          </cell>
          <cell r="E302" t="str">
            <v>Beban operasi</v>
          </cell>
          <cell r="F302" t="e">
            <v>#N/A</v>
          </cell>
          <cell r="G302" t="e">
            <v>#N/A</v>
          </cell>
          <cell r="H302" t="str">
            <v>5071000</v>
          </cell>
          <cell r="I302" t="str">
            <v>Beban Sumber Daya Pihak Ketiga - Peralatan  dan Perlengkapan</v>
          </cell>
        </row>
        <row r="303">
          <cell r="A303">
            <v>80106923</v>
          </cell>
          <cell r="B303" t="str">
            <v>Development</v>
          </cell>
          <cell r="C303" t="str">
            <v>Beban kerjasama mitra usaha</v>
          </cell>
          <cell r="D303" t="str">
            <v>5071000</v>
          </cell>
          <cell r="E303" t="str">
            <v>Beban operasi</v>
          </cell>
          <cell r="F303" t="e">
            <v>#N/A</v>
          </cell>
          <cell r="G303" t="e">
            <v>#N/A</v>
          </cell>
          <cell r="H303" t="str">
            <v>5071000</v>
          </cell>
          <cell r="I303" t="str">
            <v>Beban Sumber Daya Pihak Ketiga - Peralatan  dan Perlengkapan</v>
          </cell>
        </row>
        <row r="304">
          <cell r="A304">
            <v>80106924</v>
          </cell>
          <cell r="B304" t="str">
            <v>Sewa Infrastruktur</v>
          </cell>
          <cell r="C304" t="str">
            <v>Beban kerjasama mitra usaha</v>
          </cell>
          <cell r="D304" t="str">
            <v>5071000</v>
          </cell>
          <cell r="E304" t="str">
            <v>Beban operasi</v>
          </cell>
          <cell r="F304" t="str">
            <v>5071000</v>
          </cell>
          <cell r="G304" t="str">
            <v>Beban Sumber Daya Pihak Ketiga - Peralatan  dan Perlengkapan</v>
          </cell>
          <cell r="H304" t="str">
            <v>5071000</v>
          </cell>
          <cell r="I304" t="str">
            <v>Beban Sumber Daya Pihak Ketiga - Peralatan  dan Perlengkapan</v>
          </cell>
        </row>
        <row r="305">
          <cell r="A305">
            <v>80106925</v>
          </cell>
          <cell r="B305" t="str">
            <v>Beban Kompensasi Tanah dan Bangunan</v>
          </cell>
          <cell r="C305" t="str">
            <v>Beban kerjasama mitra usaha</v>
          </cell>
          <cell r="D305" t="str">
            <v>5070800</v>
          </cell>
          <cell r="E305" t="str">
            <v>Beban operasi</v>
          </cell>
          <cell r="F305" t="str">
            <v>5070800</v>
          </cell>
          <cell r="G305" t="str">
            <v xml:space="preserve">Beban Sumber Daya Pihak Ketiga - Tanah dan Hak Atas Tanah </v>
          </cell>
          <cell r="H305" t="str">
            <v>5070800</v>
          </cell>
          <cell r="I305" t="str">
            <v xml:space="preserve">Beban Sumber Daya Pihak Ketiga - Tanah dan Hak Atas Tanah </v>
          </cell>
        </row>
        <row r="306">
          <cell r="A306">
            <v>80106926</v>
          </cell>
          <cell r="B306" t="str">
            <v>Beban Kompensasi non Tanah dan Bangunan</v>
          </cell>
          <cell r="C306" t="str">
            <v>Beban kerjasama mitra usaha</v>
          </cell>
          <cell r="D306" t="str">
            <v>5070900</v>
          </cell>
          <cell r="E306" t="str">
            <v>Beban operasi</v>
          </cell>
          <cell r="F306" t="str">
            <v>5070900</v>
          </cell>
          <cell r="G306" t="str">
            <v xml:space="preserve">Beban Sumber Daya Pihak Ketiga - Jalan dan Bangunan </v>
          </cell>
          <cell r="H306" t="str">
            <v>5070900</v>
          </cell>
          <cell r="I306" t="str">
            <v xml:space="preserve">Beban Sumber Daya Pihak Ketiga - Jalan dan Bangunan </v>
          </cell>
        </row>
        <row r="307">
          <cell r="A307">
            <v>80106999</v>
          </cell>
          <cell r="B307" t="str">
            <v>Sewa Lainnya</v>
          </cell>
          <cell r="C307" t="str">
            <v>Beban kerjasama mitra usaha</v>
          </cell>
          <cell r="D307" t="str">
            <v>5079900</v>
          </cell>
          <cell r="E307" t="str">
            <v>Beban operasi</v>
          </cell>
          <cell r="F307" t="str">
            <v>5079900</v>
          </cell>
          <cell r="G307" t="str">
            <v>Beban Sumber Daya Pihak Ketiga Lainnya</v>
          </cell>
          <cell r="H307" t="str">
            <v>5079900</v>
          </cell>
          <cell r="I307" t="str">
            <v>Beban Sumber Daya Pihak Ketiga Lainnya</v>
          </cell>
        </row>
        <row r="308">
          <cell r="A308">
            <v>80107000</v>
          </cell>
          <cell r="B308" t="str">
            <v>BEBAN ADMINISTRASI KANTOR</v>
          </cell>
          <cell r="C308" t="str">
            <v>Beban administrasi kantor</v>
          </cell>
          <cell r="E308" t="e">
            <v>#N/A</v>
          </cell>
          <cell r="F308" t="e">
            <v>#N/A</v>
          </cell>
          <cell r="G308" t="e">
            <v>#N/A</v>
          </cell>
          <cell r="H308" t="e">
            <v>#N/A</v>
          </cell>
          <cell r="I308" t="e">
            <v>#N/A</v>
          </cell>
        </row>
        <row r="309">
          <cell r="A309">
            <v>80107101</v>
          </cell>
          <cell r="B309" t="str">
            <v>Cetak dan Fotocopy</v>
          </cell>
          <cell r="C309" t="str">
            <v>Beban administrasi kantor</v>
          </cell>
          <cell r="D309" t="str">
            <v>5090100</v>
          </cell>
          <cell r="E309" t="str">
            <v>Beban operasi</v>
          </cell>
          <cell r="F309" t="str">
            <v>5090100</v>
          </cell>
          <cell r="G309" t="str">
            <v>Beban Administrasi Perkantoran - Cetak dan Fotokopi</v>
          </cell>
          <cell r="H309" t="str">
            <v>5090100</v>
          </cell>
          <cell r="I309" t="str">
            <v>Beban Administrasi Perkantoran - Cetak dan Fotokopi</v>
          </cell>
        </row>
        <row r="310">
          <cell r="A310">
            <v>80107102</v>
          </cell>
          <cell r="B310" t="str">
            <v>Kertas dan Alat-Alat Tulis</v>
          </cell>
          <cell r="C310" t="str">
            <v>Beban administrasi kantor</v>
          </cell>
          <cell r="D310" t="str">
            <v>5090200</v>
          </cell>
          <cell r="E310" t="str">
            <v>Beban operasi</v>
          </cell>
          <cell r="F310" t="str">
            <v>5090200</v>
          </cell>
          <cell r="G310" t="str">
            <v>Beban Administrasi Perkantoran - Kertas dan Alat Tulis</v>
          </cell>
          <cell r="H310" t="str">
            <v>5090200</v>
          </cell>
          <cell r="I310" t="str">
            <v>Beban Administrasi Perkantoran - Kertas dan Alat Tulis</v>
          </cell>
        </row>
        <row r="311">
          <cell r="A311">
            <v>80107103</v>
          </cell>
          <cell r="B311" t="str">
            <v>Pengiriman Surat</v>
          </cell>
          <cell r="C311" t="str">
            <v>Beban administrasi kantor</v>
          </cell>
          <cell r="D311" t="str">
            <v>5090400</v>
          </cell>
          <cell r="E311" t="str">
            <v>Beban operasi</v>
          </cell>
          <cell r="F311" t="str">
            <v>5090400</v>
          </cell>
          <cell r="G311" t="str">
            <v>Beban Administrasi Perkantoran - Pengiriman Surat</v>
          </cell>
          <cell r="H311" t="str">
            <v>5090400</v>
          </cell>
          <cell r="I311" t="str">
            <v>Beban Administrasi Perkantoran - Pengiriman Surat</v>
          </cell>
        </row>
        <row r="312">
          <cell r="A312">
            <v>80107104</v>
          </cell>
          <cell r="B312" t="str">
            <v>Surat Kabar, Majalah, Bulletin &amp; Buku</v>
          </cell>
          <cell r="C312" t="str">
            <v>Beban administrasi kantor</v>
          </cell>
          <cell r="D312" t="str">
            <v>5090500</v>
          </cell>
          <cell r="E312" t="str">
            <v>Beban operasi</v>
          </cell>
          <cell r="F312" t="str">
            <v>5090500</v>
          </cell>
          <cell r="G312" t="str">
            <v>Beban Administrasi Perkantoran - Surat Kabar, Majalah, Buletin dan Buku/Literatur</v>
          </cell>
          <cell r="H312" t="str">
            <v>5090500</v>
          </cell>
          <cell r="I312" t="str">
            <v>Beban Administrasi Perkantoran - Surat Kabar, Majalah, Buletin dan Buku/Literatur</v>
          </cell>
        </row>
        <row r="313">
          <cell r="A313">
            <v>80107105</v>
          </cell>
          <cell r="B313" t="str">
            <v>Ruangan dan Peralatan rapat</v>
          </cell>
          <cell r="C313" t="str">
            <v>Beban administrasi kantor</v>
          </cell>
          <cell r="D313" t="str">
            <v>5090600</v>
          </cell>
          <cell r="E313" t="str">
            <v>Beban operasi</v>
          </cell>
          <cell r="F313" t="str">
            <v>5090600</v>
          </cell>
          <cell r="G313" t="str">
            <v>Beban Administrasi Perkantoran - Ruangan dan Peralatan Rapat</v>
          </cell>
          <cell r="H313" t="str">
            <v>5090600</v>
          </cell>
          <cell r="I313" t="str">
            <v>Beban Administrasi Perkantoran - Ruangan dan Peralatan Rapat</v>
          </cell>
        </row>
        <row r="314">
          <cell r="A314">
            <v>80107106</v>
          </cell>
          <cell r="B314" t="str">
            <v>Rumah Tangga</v>
          </cell>
          <cell r="C314" t="str">
            <v>Beban administrasi kantor</v>
          </cell>
          <cell r="D314" t="str">
            <v>5101400</v>
          </cell>
          <cell r="E314" t="str">
            <v>Beban operasi</v>
          </cell>
          <cell r="F314" t="str">
            <v>5101400</v>
          </cell>
          <cell r="G314" t="str">
            <v>Beban Umum - Beban Rumah Tangga</v>
          </cell>
          <cell r="H314" t="str">
            <v>5101400</v>
          </cell>
          <cell r="I314" t="str">
            <v>Beban Umum - Beban Rumah Tangga</v>
          </cell>
        </row>
        <row r="315">
          <cell r="A315">
            <v>80107107</v>
          </cell>
          <cell r="B315" t="str">
            <v>Jamuan Rapat</v>
          </cell>
          <cell r="C315" t="str">
            <v>Beban administrasi kantor</v>
          </cell>
          <cell r="D315" t="str">
            <v>5101300</v>
          </cell>
          <cell r="E315" t="str">
            <v>Beban operasi</v>
          </cell>
          <cell r="F315" t="str">
            <v>5101300</v>
          </cell>
          <cell r="G315" t="str">
            <v>Beban Umum - Beban Jamuan Rapat</v>
          </cell>
          <cell r="H315" t="str">
            <v>5101300</v>
          </cell>
          <cell r="I315" t="str">
            <v>Beban Umum - Beban Jamuan Rapat</v>
          </cell>
        </row>
        <row r="316">
          <cell r="A316">
            <v>80107108</v>
          </cell>
          <cell r="B316" t="str">
            <v>Pemeriksaan / Audit Eksternal</v>
          </cell>
          <cell r="C316" t="str">
            <v>Beban administrasi kantor</v>
          </cell>
          <cell r="D316" t="str">
            <v>5100700</v>
          </cell>
          <cell r="E316" t="str">
            <v>Beban operasi</v>
          </cell>
          <cell r="F316" t="str">
            <v>5100700</v>
          </cell>
          <cell r="G316" t="str">
            <v>Beban Umum - Beban Jasa Profesional/Praktisi/Konsultasi</v>
          </cell>
          <cell r="H316" t="str">
            <v>5100700</v>
          </cell>
          <cell r="I316" t="str">
            <v>Beban Umum - Beban Jasa Profesional/Praktisi/Konsultasi</v>
          </cell>
        </row>
        <row r="317">
          <cell r="A317">
            <v>80107109</v>
          </cell>
          <cell r="B317" t="str">
            <v>Penanganan Perkara</v>
          </cell>
          <cell r="C317" t="str">
            <v>Beban administrasi kantor</v>
          </cell>
          <cell r="D317" t="str">
            <v>5100700</v>
          </cell>
          <cell r="E317" t="str">
            <v>Beban operasi</v>
          </cell>
          <cell r="F317" t="str">
            <v>5100700</v>
          </cell>
          <cell r="G317" t="str">
            <v>Beban Umum - Beban Jasa Profesional/Praktisi/Konsultasi</v>
          </cell>
          <cell r="H317" t="str">
            <v>5100700</v>
          </cell>
          <cell r="I317" t="str">
            <v>Beban Umum - Beban Jasa Profesional/Praktisi/Konsultasi</v>
          </cell>
        </row>
        <row r="318">
          <cell r="A318">
            <v>80107110</v>
          </cell>
          <cell r="B318" t="str">
            <v>Sertifikasi HPL</v>
          </cell>
          <cell r="C318" t="str">
            <v>Beban administrasi kantor</v>
          </cell>
          <cell r="D318" t="str">
            <v>5091000</v>
          </cell>
          <cell r="E318" t="str">
            <v>Beban operasi</v>
          </cell>
          <cell r="F318" t="str">
            <v>5091000</v>
          </cell>
          <cell r="G318" t="str">
            <v>Beban Administrasi Perkantoran - Pengurusan Dokumen</v>
          </cell>
          <cell r="H318" t="str">
            <v>5091000</v>
          </cell>
          <cell r="I318" t="str">
            <v>Beban Administrasi Perkantoran - Pengurusan Dokumen</v>
          </cell>
        </row>
        <row r="319">
          <cell r="A319">
            <v>80107111</v>
          </cell>
          <cell r="B319" t="str">
            <v>Dokumentasi</v>
          </cell>
          <cell r="C319" t="str">
            <v>Beban administrasi kantor</v>
          </cell>
          <cell r="D319" t="str">
            <v>5090900</v>
          </cell>
          <cell r="E319" t="str">
            <v>Beban operasi</v>
          </cell>
          <cell r="F319" t="str">
            <v>5090900</v>
          </cell>
          <cell r="G319" t="str">
            <v>Beban Administrasi Perkantoran - Dokumentasi dan Humas</v>
          </cell>
          <cell r="H319" t="str">
            <v>5090900</v>
          </cell>
          <cell r="I319" t="str">
            <v>Beban Administrasi Perkantoran - Dokumentasi dan Humas</v>
          </cell>
        </row>
        <row r="320">
          <cell r="A320">
            <v>80107112</v>
          </cell>
          <cell r="B320" t="str">
            <v>Materai</v>
          </cell>
          <cell r="C320" t="str">
            <v>Beban administrasi kantor</v>
          </cell>
          <cell r="D320" t="str">
            <v>5090800</v>
          </cell>
          <cell r="E320" t="str">
            <v>Beban operasi</v>
          </cell>
          <cell r="F320" t="str">
            <v>5090800</v>
          </cell>
          <cell r="G320" t="str">
            <v>Beban Administrasi Perkantoran - Materai dan Benda Pos</v>
          </cell>
          <cell r="H320" t="str">
            <v>5090800</v>
          </cell>
          <cell r="I320" t="str">
            <v>Beban Administrasi Perkantoran - Materai dan Benda Pos</v>
          </cell>
        </row>
        <row r="321">
          <cell r="A321">
            <v>80107999</v>
          </cell>
          <cell r="B321" t="str">
            <v>Administrasi Kantor Lainnya</v>
          </cell>
          <cell r="C321" t="str">
            <v>Beban administrasi kantor</v>
          </cell>
          <cell r="D321" t="str">
            <v>5099900</v>
          </cell>
          <cell r="E321" t="str">
            <v>Beban operasi</v>
          </cell>
          <cell r="F321" t="str">
            <v>5099900</v>
          </cell>
          <cell r="G321" t="str">
            <v>Beban Administrasi Perkantoran Lainnya</v>
          </cell>
          <cell r="H321" t="str">
            <v>5099900</v>
          </cell>
          <cell r="I321" t="str">
            <v>Beban Administrasi Perkantoran Lainnya</v>
          </cell>
        </row>
        <row r="322">
          <cell r="A322">
            <v>80108000</v>
          </cell>
          <cell r="B322" t="str">
            <v>BEBAN UMUM</v>
          </cell>
          <cell r="C322" t="str">
            <v>Beban umum</v>
          </cell>
          <cell r="E322" t="e">
            <v>#N/A</v>
          </cell>
          <cell r="F322" t="e">
            <v>#N/A</v>
          </cell>
          <cell r="G322" t="e">
            <v>#N/A</v>
          </cell>
          <cell r="H322" t="e">
            <v>#N/A</v>
          </cell>
          <cell r="I322" t="e">
            <v>#N/A</v>
          </cell>
        </row>
        <row r="323">
          <cell r="A323">
            <v>80108011</v>
          </cell>
          <cell r="B323" t="str">
            <v>Perjalanan Dinas</v>
          </cell>
          <cell r="C323" t="str">
            <v>Beban umum</v>
          </cell>
          <cell r="D323" t="str">
            <v>5101700</v>
          </cell>
          <cell r="E323" t="str">
            <v>Beban operasi</v>
          </cell>
          <cell r="F323" t="str">
            <v>5101700</v>
          </cell>
          <cell r="G323" t="str">
            <v>Beban Umum - Beban Perjalanan Dinas</v>
          </cell>
          <cell r="H323" t="str">
            <v>5101700</v>
          </cell>
          <cell r="I323" t="str">
            <v>Beban Umum - Beban Perjalanan Dinas</v>
          </cell>
        </row>
        <row r="324">
          <cell r="A324">
            <v>80108012</v>
          </cell>
          <cell r="B324" t="str">
            <v>Perjalanan Dinas Diklat</v>
          </cell>
          <cell r="C324" t="str">
            <v>Beban umum</v>
          </cell>
          <cell r="D324" t="str">
            <v>5101700</v>
          </cell>
          <cell r="E324" t="str">
            <v>Beban operasi</v>
          </cell>
          <cell r="F324" t="str">
            <v>5101700</v>
          </cell>
          <cell r="G324" t="str">
            <v>Beban Umum - Beban Perjalanan Dinas</v>
          </cell>
          <cell r="H324" t="str">
            <v>5101700</v>
          </cell>
          <cell r="I324" t="str">
            <v>Beban Umum - Beban Perjalanan Dinas</v>
          </cell>
        </row>
        <row r="325">
          <cell r="A325">
            <v>80108021</v>
          </cell>
          <cell r="B325" t="str">
            <v>Penyisihan Piutang</v>
          </cell>
          <cell r="C325" t="str">
            <v>Beban umum</v>
          </cell>
          <cell r="D325" t="str">
            <v>5100900</v>
          </cell>
          <cell r="E325" t="str">
            <v>Beban operasi</v>
          </cell>
          <cell r="F325" t="str">
            <v>5100900</v>
          </cell>
          <cell r="G325" t="str">
            <v>Beban Umum - Beban Penyisihan Piutang</v>
          </cell>
          <cell r="H325" t="str">
            <v>5100900</v>
          </cell>
          <cell r="I325" t="str">
            <v>Beban Umum - Beban Penyisihan Piutang</v>
          </cell>
        </row>
        <row r="326">
          <cell r="A326">
            <v>80108022</v>
          </cell>
          <cell r="B326" t="str">
            <v>Beban Cadangan Pendapatan (PSAK 72)</v>
          </cell>
          <cell r="C326" t="str">
            <v>Beban umum</v>
          </cell>
          <cell r="D326" t="str">
            <v>5100900</v>
          </cell>
          <cell r="E326" t="str">
            <v>Beban operasi</v>
          </cell>
          <cell r="F326" t="e">
            <v>#N/A</v>
          </cell>
          <cell r="G326" t="e">
            <v>#N/A</v>
          </cell>
          <cell r="H326" t="str">
            <v>5100900</v>
          </cell>
          <cell r="I326" t="str">
            <v>Beban Umum - Beban Penyisihan Piutang</v>
          </cell>
        </row>
        <row r="327">
          <cell r="A327">
            <v>80108031</v>
          </cell>
          <cell r="B327" t="str">
            <v>Penagihan Piutang</v>
          </cell>
          <cell r="C327" t="str">
            <v>Beban umum</v>
          </cell>
          <cell r="D327" t="str">
            <v>5102200</v>
          </cell>
          <cell r="E327" t="str">
            <v>Beban operasi</v>
          </cell>
          <cell r="F327" t="str">
            <v>5102200</v>
          </cell>
          <cell r="G327" t="str">
            <v>Beban Umum - Beban Penagihan Piutang</v>
          </cell>
          <cell r="H327" t="str">
            <v>5102200</v>
          </cell>
          <cell r="I327" t="str">
            <v>Beban Umum - Beban Penagihan Piutang</v>
          </cell>
        </row>
        <row r="328">
          <cell r="A328">
            <v>80108032</v>
          </cell>
          <cell r="B328" t="str">
            <v>Beban Penurunan Nilai Aset Tetap (Inactive)</v>
          </cell>
          <cell r="C328" t="str">
            <v>Beban umum</v>
          </cell>
          <cell r="D328" t="str">
            <v>6020502</v>
          </cell>
          <cell r="E328" t="str">
            <v>Beban operasi</v>
          </cell>
          <cell r="F328" t="e">
            <v>#N/A</v>
          </cell>
          <cell r="G328" t="e">
            <v>#N/A</v>
          </cell>
          <cell r="H328" t="str">
            <v>6020502</v>
          </cell>
          <cell r="I328" t="str">
            <v>Beban Penurunan (Pemulihan) nilai - Aset Tetap</v>
          </cell>
        </row>
        <row r="329">
          <cell r="A329">
            <v>80108033</v>
          </cell>
          <cell r="B329" t="str">
            <v>Beban Penurunan Nilai Aset Tidak Berwujud</v>
          </cell>
          <cell r="C329" t="str">
            <v>Beban umum</v>
          </cell>
          <cell r="D329" t="str">
            <v>6020503</v>
          </cell>
          <cell r="E329" t="str">
            <v>Beban operasi</v>
          </cell>
          <cell r="F329" t="e">
            <v>#N/A</v>
          </cell>
          <cell r="G329" t="e">
            <v>#N/A</v>
          </cell>
          <cell r="H329" t="str">
            <v>6020503</v>
          </cell>
          <cell r="I329" t="str">
            <v>Beban Penurunan (Pemulihan) nilai - Aset Tak Berwujud</v>
          </cell>
        </row>
        <row r="330">
          <cell r="A330">
            <v>80108034</v>
          </cell>
          <cell r="B330" t="str">
            <v>Beban Penurunan Nilai Piutang</v>
          </cell>
          <cell r="C330" t="str">
            <v>Beban umum</v>
          </cell>
          <cell r="D330" t="str">
            <v>5100900</v>
          </cell>
          <cell r="E330" t="str">
            <v>Beban operasi</v>
          </cell>
          <cell r="F330" t="str">
            <v>5100900</v>
          </cell>
          <cell r="G330" t="str">
            <v>Beban Umum - Beban Penyisihan Piutang</v>
          </cell>
          <cell r="H330" t="str">
            <v>5100900</v>
          </cell>
          <cell r="I330" t="str">
            <v>Beban Umum - Beban Penyisihan Piutang</v>
          </cell>
        </row>
        <row r="331">
          <cell r="A331">
            <v>80108041</v>
          </cell>
          <cell r="B331" t="str">
            <v>Keamanan Pelabuhan</v>
          </cell>
          <cell r="C331" t="str">
            <v>Beban umum</v>
          </cell>
          <cell r="D331" t="str">
            <v>5100400</v>
          </cell>
          <cell r="E331" t="str">
            <v>Beban operasi</v>
          </cell>
          <cell r="F331" t="str">
            <v>5100400</v>
          </cell>
          <cell r="G331" t="str">
            <v>Beban Umum - Beban Keamanan dan Keselamatan</v>
          </cell>
          <cell r="H331" t="str">
            <v>5100400</v>
          </cell>
          <cell r="I331" t="str">
            <v>Beban Umum - Beban Keamanan dan Keselamatan</v>
          </cell>
        </row>
        <row r="332">
          <cell r="A332">
            <v>80108051</v>
          </cell>
          <cell r="B332" t="str">
            <v>Survey</v>
          </cell>
          <cell r="C332" t="str">
            <v>Beban umum</v>
          </cell>
          <cell r="D332" t="str">
            <v>5100500</v>
          </cell>
          <cell r="E332" t="str">
            <v>Beban operasi</v>
          </cell>
          <cell r="F332" t="str">
            <v>5100500</v>
          </cell>
          <cell r="G332" t="str">
            <v>Beban Umum - Beban Survei/Supervisi</v>
          </cell>
          <cell r="H332" t="str">
            <v>5100500</v>
          </cell>
          <cell r="I332" t="str">
            <v>Beban Umum - Beban Survei/Supervisi</v>
          </cell>
        </row>
        <row r="333">
          <cell r="A333">
            <v>80108061</v>
          </cell>
          <cell r="B333" t="str">
            <v>Promosi / Pemasaran</v>
          </cell>
          <cell r="C333" t="str">
            <v>Beban umum</v>
          </cell>
          <cell r="D333" t="str">
            <v>5100600</v>
          </cell>
          <cell r="E333" t="str">
            <v>Beban operasi</v>
          </cell>
          <cell r="F333" t="str">
            <v>5100600</v>
          </cell>
          <cell r="G333" t="str">
            <v>Beban Umum - Beban Promosi</v>
          </cell>
          <cell r="H333" t="str">
            <v>5100600</v>
          </cell>
          <cell r="I333" t="str">
            <v>Beban Umum - Beban Promosi</v>
          </cell>
        </row>
        <row r="334">
          <cell r="A334">
            <v>80108071</v>
          </cell>
          <cell r="B334" t="str">
            <v>Pajak Bumi Dan Bangunan</v>
          </cell>
          <cell r="C334" t="str">
            <v>Beban umum</v>
          </cell>
          <cell r="D334" t="str">
            <v>5100100</v>
          </cell>
          <cell r="E334" t="str">
            <v>Beban operasi</v>
          </cell>
          <cell r="F334" t="str">
            <v>5100100</v>
          </cell>
          <cell r="G334" t="str">
            <v>Beban Umum - Beban Pajak dan Retribusi</v>
          </cell>
          <cell r="H334" t="str">
            <v>5100100</v>
          </cell>
          <cell r="I334" t="str">
            <v>Beban Umum - Beban Pajak dan Retribusi</v>
          </cell>
        </row>
        <row r="335">
          <cell r="A335">
            <v>80108081</v>
          </cell>
          <cell r="B335" t="str">
            <v>Pajak kendaraan</v>
          </cell>
          <cell r="C335" t="str">
            <v>Beban umum</v>
          </cell>
          <cell r="D335" t="str">
            <v>5100100</v>
          </cell>
          <cell r="E335" t="str">
            <v>Beban operasi</v>
          </cell>
          <cell r="F335" t="str">
            <v>5100100</v>
          </cell>
          <cell r="G335" t="str">
            <v>Beban Umum - Beban Pajak dan Retribusi</v>
          </cell>
          <cell r="H335" t="str">
            <v>5100100</v>
          </cell>
          <cell r="I335" t="str">
            <v>Beban Umum - Beban Pajak dan Retribusi</v>
          </cell>
        </row>
        <row r="336">
          <cell r="A336">
            <v>80108091</v>
          </cell>
          <cell r="B336" t="str">
            <v>Ganti Rugi</v>
          </cell>
          <cell r="C336" t="str">
            <v>Beban umum</v>
          </cell>
          <cell r="D336" t="str">
            <v>5102100</v>
          </cell>
          <cell r="E336" t="str">
            <v>Beban operasi</v>
          </cell>
          <cell r="F336" t="str">
            <v>5102100</v>
          </cell>
          <cell r="G336" t="str">
            <v>Beban Umum - Beban Ganti Rugi/Klaim</v>
          </cell>
          <cell r="H336" t="str">
            <v>5102100</v>
          </cell>
          <cell r="I336" t="str">
            <v>Beban Umum - Beban Ganti Rugi/Klaim</v>
          </cell>
        </row>
        <row r="337">
          <cell r="A337">
            <v>80108101</v>
          </cell>
          <cell r="B337" t="str">
            <v>Klaim</v>
          </cell>
          <cell r="C337" t="str">
            <v>Beban umum</v>
          </cell>
          <cell r="D337" t="str">
            <v>5102100</v>
          </cell>
          <cell r="E337" t="str">
            <v>Beban operasi</v>
          </cell>
          <cell r="F337" t="str">
            <v>5102100</v>
          </cell>
          <cell r="G337" t="str">
            <v>Beban Umum - Beban Ganti Rugi/Klaim</v>
          </cell>
          <cell r="H337" t="str">
            <v>5102100</v>
          </cell>
          <cell r="I337" t="str">
            <v>Beban Umum - Beban Ganti Rugi/Klaim</v>
          </cell>
        </row>
        <row r="338">
          <cell r="A338">
            <v>80108111</v>
          </cell>
          <cell r="B338" t="str">
            <v>Konsultan</v>
          </cell>
          <cell r="C338" t="str">
            <v>Beban umum</v>
          </cell>
          <cell r="D338" t="str">
            <v>5100700</v>
          </cell>
          <cell r="E338" t="str">
            <v>Beban operasi</v>
          </cell>
          <cell r="F338" t="str">
            <v>5100700</v>
          </cell>
          <cell r="G338" t="str">
            <v>Beban Umum - Beban Jasa Profesional/Praktisi/Konsultasi</v>
          </cell>
          <cell r="H338" t="str">
            <v>5100700</v>
          </cell>
          <cell r="I338" t="str">
            <v>Beban Umum - Beban Jasa Profesional/Praktisi/Konsultasi</v>
          </cell>
        </row>
        <row r="339">
          <cell r="A339">
            <v>80108121</v>
          </cell>
          <cell r="B339" t="str">
            <v>Olah Raga dan Kesenian</v>
          </cell>
          <cell r="C339" t="str">
            <v>Beban umum</v>
          </cell>
          <cell r="D339" t="str">
            <v>5101800</v>
          </cell>
          <cell r="E339" t="str">
            <v>Beban operasi</v>
          </cell>
          <cell r="F339" t="str">
            <v>5101800</v>
          </cell>
          <cell r="G339" t="str">
            <v>Beban Umum - Beban Olahraga, Kesenian, dan Rekreasi</v>
          </cell>
          <cell r="H339" t="str">
            <v>5101800</v>
          </cell>
          <cell r="I339" t="str">
            <v>Beban Umum - Beban Olahraga, Kesenian, dan Rekreasi</v>
          </cell>
        </row>
        <row r="340">
          <cell r="A340">
            <v>80108131</v>
          </cell>
          <cell r="B340" t="str">
            <v>Pakaian Dinas</v>
          </cell>
          <cell r="C340" t="str">
            <v>Beban umum</v>
          </cell>
          <cell r="D340" t="str">
            <v>5100300</v>
          </cell>
          <cell r="E340" t="str">
            <v>Beban operasi</v>
          </cell>
          <cell r="F340" t="str">
            <v>5100300</v>
          </cell>
          <cell r="G340" t="str">
            <v>Beban Umum - Beban Pakaian Dinas/Kerja</v>
          </cell>
          <cell r="H340" t="str">
            <v>5100300</v>
          </cell>
          <cell r="I340" t="str">
            <v>Beban Umum - Beban Pakaian Dinas/Kerja</v>
          </cell>
        </row>
        <row r="341">
          <cell r="A341">
            <v>80108141</v>
          </cell>
          <cell r="B341" t="str">
            <v>Pakaian Kerja</v>
          </cell>
          <cell r="C341" t="str">
            <v>Beban umum</v>
          </cell>
          <cell r="D341" t="str">
            <v>5100300</v>
          </cell>
          <cell r="E341" t="str">
            <v>Beban operasi</v>
          </cell>
          <cell r="F341" t="str">
            <v>5100300</v>
          </cell>
          <cell r="G341" t="str">
            <v>Beban Umum - Beban Pakaian Dinas/Kerja</v>
          </cell>
          <cell r="H341" t="str">
            <v>5100300</v>
          </cell>
          <cell r="I341" t="str">
            <v>Beban Umum - Beban Pakaian Dinas/Kerja</v>
          </cell>
        </row>
        <row r="342">
          <cell r="A342">
            <v>80108151</v>
          </cell>
          <cell r="B342" t="str">
            <v>Pendidikan dan Latihan</v>
          </cell>
          <cell r="C342" t="str">
            <v>Beban umum</v>
          </cell>
          <cell r="D342" t="str">
            <v>5100200</v>
          </cell>
          <cell r="E342" t="str">
            <v>Beban operasi</v>
          </cell>
          <cell r="F342" t="str">
            <v>5100200</v>
          </cell>
          <cell r="G342" t="str">
            <v>Beban Umum - Beban Pengembangan SDM</v>
          </cell>
          <cell r="H342" t="str">
            <v>5100200</v>
          </cell>
          <cell r="I342" t="str">
            <v>Beban Umum - Beban Pengembangan SDM</v>
          </cell>
        </row>
        <row r="343">
          <cell r="A343">
            <v>80108152</v>
          </cell>
          <cell r="B343" t="str">
            <v>Praktek Kerja Lapangan / Magang</v>
          </cell>
          <cell r="C343" t="str">
            <v>Beban umum</v>
          </cell>
          <cell r="D343" t="str">
            <v>5109900</v>
          </cell>
          <cell r="E343" t="str">
            <v>Beban operasi</v>
          </cell>
          <cell r="F343" t="str">
            <v>5109900</v>
          </cell>
          <cell r="G343" t="str">
            <v>Beban Umum Lainnya</v>
          </cell>
          <cell r="H343" t="str">
            <v>5109900</v>
          </cell>
          <cell r="I343" t="str">
            <v>Beban Umum Lainnya</v>
          </cell>
        </row>
        <row r="344">
          <cell r="A344">
            <v>80108161</v>
          </cell>
          <cell r="B344" t="str">
            <v>Bantuan Sosial</v>
          </cell>
          <cell r="C344" t="str">
            <v>Beban umum</v>
          </cell>
          <cell r="D344" t="str">
            <v>5101100</v>
          </cell>
          <cell r="E344" t="str">
            <v>Beban operasi</v>
          </cell>
          <cell r="F344" t="str">
            <v>5101100</v>
          </cell>
          <cell r="G344" t="str">
            <v>Beban Umum - Bantuan Sosial</v>
          </cell>
          <cell r="H344" t="str">
            <v>5101100</v>
          </cell>
          <cell r="I344" t="str">
            <v>Beban Umum - Bantuan Sosial</v>
          </cell>
        </row>
        <row r="345">
          <cell r="A345">
            <v>80108162</v>
          </cell>
          <cell r="B345" t="str">
            <v>Program Tanggung Jawab Sosial dan Lingkungan</v>
          </cell>
          <cell r="C345" t="str">
            <v>Beban umum</v>
          </cell>
          <cell r="D345" t="str">
            <v>5101900</v>
          </cell>
          <cell r="E345" t="str">
            <v>Beban operasi</v>
          </cell>
          <cell r="F345" t="str">
            <v>5101900</v>
          </cell>
          <cell r="G345" t="str">
            <v>Beban Umum - Beban Program Kemitraan Bina Lingkungan (PKBL)</v>
          </cell>
          <cell r="H345" t="str">
            <v>5101900</v>
          </cell>
          <cell r="I345" t="str">
            <v>Beban Umum - Beban Program Kemitraan Bina Lingkungan (PKBL)</v>
          </cell>
        </row>
        <row r="346">
          <cell r="A346">
            <v>80108163</v>
          </cell>
          <cell r="B346" t="str">
            <v>Program Corporate Social Responsibility (CSR)</v>
          </cell>
          <cell r="C346" t="str">
            <v>Beban umum</v>
          </cell>
          <cell r="D346" t="str">
            <v>5101900</v>
          </cell>
          <cell r="E346" t="str">
            <v>Beban operasi</v>
          </cell>
          <cell r="F346" t="str">
            <v>5101900</v>
          </cell>
          <cell r="G346" t="str">
            <v>Beban Umum - Beban Program Kemitraan Bina Lingkungan (PKBL)</v>
          </cell>
          <cell r="H346" t="str">
            <v>5101900</v>
          </cell>
          <cell r="I346" t="str">
            <v>Beban Umum - Beban Program Kemitraan Bina Lingkungan (PKBL)</v>
          </cell>
        </row>
        <row r="347">
          <cell r="A347">
            <v>80108170</v>
          </cell>
          <cell r="B347" t="str">
            <v>IMBALAN KERJA</v>
          </cell>
          <cell r="C347" t="str">
            <v>Beban umum</v>
          </cell>
          <cell r="D347" t="str">
            <v>5010100</v>
          </cell>
          <cell r="E347" t="str">
            <v>Beban operasi</v>
          </cell>
          <cell r="F347" t="e">
            <v>#N/A</v>
          </cell>
          <cell r="G347" t="e">
            <v>#N/A</v>
          </cell>
          <cell r="H347" t="str">
            <v>5010100</v>
          </cell>
          <cell r="I347" t="str">
            <v>Beban Imbalan Kerja - Penghasilan Pegawai</v>
          </cell>
        </row>
        <row r="348">
          <cell r="A348">
            <v>80108171</v>
          </cell>
          <cell r="B348" t="str">
            <v>Imbalan Kerja</v>
          </cell>
          <cell r="C348" t="str">
            <v>Beban umum</v>
          </cell>
          <cell r="D348" t="str">
            <v>5010100</v>
          </cell>
          <cell r="E348" t="str">
            <v>Beban operasi</v>
          </cell>
          <cell r="F348" t="str">
            <v>5010100</v>
          </cell>
          <cell r="G348" t="str">
            <v>Beban Imbalan Kerja - Penghasilan Pegawai</v>
          </cell>
          <cell r="H348" t="str">
            <v>5010100</v>
          </cell>
          <cell r="I348" t="str">
            <v>Beban Imbalan Kerja - Penghasilan Pegawai</v>
          </cell>
        </row>
        <row r="349">
          <cell r="A349">
            <v>80108172</v>
          </cell>
          <cell r="B349" t="str">
            <v>Imbalan Kerja Iuran Dana Pensiun (DP4)</v>
          </cell>
          <cell r="C349" t="str">
            <v>Beban umum</v>
          </cell>
          <cell r="D349" t="str">
            <v>5010700</v>
          </cell>
          <cell r="E349" t="str">
            <v>Beban operasi</v>
          </cell>
          <cell r="F349" t="str">
            <v>5010700</v>
          </cell>
          <cell r="G349" t="str">
            <v>Beban Imbalan Kerja - Pensiunan</v>
          </cell>
          <cell r="H349" t="str">
            <v>5010700</v>
          </cell>
          <cell r="I349" t="str">
            <v>Beban Imbalan Kerja - Pensiunan</v>
          </cell>
        </row>
        <row r="350">
          <cell r="A350">
            <v>80108173</v>
          </cell>
          <cell r="B350" t="str">
            <v>Imbalan Kerja Perawatan Kesehatan Pekerja</v>
          </cell>
          <cell r="C350" t="str">
            <v>Beban umum</v>
          </cell>
          <cell r="D350" t="str">
            <v>5101600</v>
          </cell>
          <cell r="E350" t="str">
            <v>Beban operasi</v>
          </cell>
          <cell r="F350" t="e">
            <v>#N/A</v>
          </cell>
          <cell r="G350" t="e">
            <v>#N/A</v>
          </cell>
          <cell r="H350" t="str">
            <v>5101600</v>
          </cell>
          <cell r="I350" t="str">
            <v>Beban Umum - Beban Perawatan Kesehatan</v>
          </cell>
        </row>
        <row r="351">
          <cell r="A351">
            <v>80108174</v>
          </cell>
          <cell r="B351" t="str">
            <v>Imbalan Kerja Penghargaan Masa Bhakti</v>
          </cell>
          <cell r="C351" t="str">
            <v>Beban umum</v>
          </cell>
          <cell r="D351" t="str">
            <v>5010800</v>
          </cell>
          <cell r="E351" t="str">
            <v>Beban operasi</v>
          </cell>
          <cell r="F351" t="str">
            <v>5010800</v>
          </cell>
          <cell r="G351" t="str">
            <v xml:space="preserve">Beban Imbalan Kerja - Pesangon </v>
          </cell>
          <cell r="H351" t="str">
            <v>5010800</v>
          </cell>
          <cell r="I351" t="str">
            <v xml:space="preserve">Beban Imbalan Kerja - Pesangon </v>
          </cell>
        </row>
        <row r="352">
          <cell r="A352">
            <v>80108175</v>
          </cell>
          <cell r="B352" t="str">
            <v>Beban Imbalan Kerja Perhitungan Aktuaria (PSAK 24)</v>
          </cell>
          <cell r="C352" t="str">
            <v>Beban umum</v>
          </cell>
          <cell r="D352" t="str">
            <v>5101500</v>
          </cell>
          <cell r="E352" t="str">
            <v>Beban operasi</v>
          </cell>
          <cell r="F352" t="str">
            <v>5101500</v>
          </cell>
          <cell r="G352" t="str">
            <v>Beban Umum - Beban Imbalan Paska Kerja (IPK) PSAK 24</v>
          </cell>
          <cell r="H352" t="str">
            <v>5101500</v>
          </cell>
          <cell r="I352" t="str">
            <v>Beban Umum - Beban Imbalan Paska Kerja (IPK) PSAK 24</v>
          </cell>
        </row>
        <row r="353">
          <cell r="A353">
            <v>80108181</v>
          </cell>
          <cell r="B353" t="str">
            <v>Perawatan Kesehatan Pekerja</v>
          </cell>
          <cell r="C353" t="str">
            <v>Beban umum</v>
          </cell>
          <cell r="D353" t="str">
            <v>5101600</v>
          </cell>
          <cell r="E353" t="str">
            <v>Beban operasi</v>
          </cell>
          <cell r="F353" t="str">
            <v>5101600</v>
          </cell>
          <cell r="G353" t="str">
            <v>Beban Umum - Beban Perawatan Kesehatan</v>
          </cell>
          <cell r="H353" t="str">
            <v>5101600</v>
          </cell>
          <cell r="I353" t="str">
            <v>Beban Umum - Beban Perawatan Kesehatan</v>
          </cell>
        </row>
        <row r="354">
          <cell r="A354">
            <v>80108182</v>
          </cell>
          <cell r="B354" t="str">
            <v>Beban Perawatan Kesehatan Pekerja BPJS Kesehatan</v>
          </cell>
          <cell r="C354" t="str">
            <v>Beban umum</v>
          </cell>
          <cell r="D354" t="str">
            <v>5101600</v>
          </cell>
          <cell r="E354" t="str">
            <v>Beban operasi</v>
          </cell>
          <cell r="F354" t="str">
            <v>5101600</v>
          </cell>
          <cell r="G354" t="str">
            <v>Beban Umum - Beban Perawatan Kesehatan</v>
          </cell>
          <cell r="H354" t="str">
            <v>5101600</v>
          </cell>
          <cell r="I354" t="str">
            <v>Beban Umum - Beban Perawatan Kesehatan</v>
          </cell>
        </row>
        <row r="355">
          <cell r="A355">
            <v>80108191</v>
          </cell>
          <cell r="B355" t="str">
            <v>Iklan</v>
          </cell>
          <cell r="C355" t="str">
            <v>Beban umum</v>
          </cell>
          <cell r="D355" t="str">
            <v>5100600</v>
          </cell>
          <cell r="E355" t="str">
            <v>Beban operasi</v>
          </cell>
          <cell r="F355" t="str">
            <v>5100600</v>
          </cell>
          <cell r="G355" t="str">
            <v>Beban Umum - Beban Promosi</v>
          </cell>
          <cell r="H355" t="str">
            <v>5100600</v>
          </cell>
          <cell r="I355" t="str">
            <v>Beban Umum - Beban Promosi</v>
          </cell>
        </row>
        <row r="356">
          <cell r="A356">
            <v>80108201</v>
          </cell>
          <cell r="B356" t="str">
            <v>Kontribusi Kepada Pihak Lain</v>
          </cell>
          <cell r="C356" t="str">
            <v>Beban umum</v>
          </cell>
          <cell r="D356" t="str">
            <v>5101200</v>
          </cell>
          <cell r="E356" t="str">
            <v>Beban operasi</v>
          </cell>
          <cell r="F356" t="str">
            <v>5101200</v>
          </cell>
          <cell r="G356" t="str">
            <v>Beban Umum - Kontribusi kepada Pemerintah</v>
          </cell>
          <cell r="H356" t="str">
            <v>5101200</v>
          </cell>
          <cell r="I356" t="str">
            <v>Beban Umum - Kontribusi kepada Pemerintah</v>
          </cell>
        </row>
        <row r="357">
          <cell r="A357">
            <v>80108202</v>
          </cell>
          <cell r="B357" t="str">
            <v>Beban Konsesi</v>
          </cell>
          <cell r="C357" t="str">
            <v>Beban umum</v>
          </cell>
          <cell r="D357" t="str">
            <v>5101200</v>
          </cell>
          <cell r="E357" t="str">
            <v>Beban operasi</v>
          </cell>
          <cell r="F357" t="str">
            <v>5101200</v>
          </cell>
          <cell r="G357" t="str">
            <v>Beban Umum - Kontribusi kepada Pemerintah</v>
          </cell>
          <cell r="H357" t="str">
            <v>5101200</v>
          </cell>
          <cell r="I357" t="str">
            <v>Beban Umum - Kontribusi kepada Pemerintah</v>
          </cell>
        </row>
        <row r="358">
          <cell r="A358">
            <v>80108211</v>
          </cell>
          <cell r="B358" t="str">
            <v>Perjalanan Pindah / Mutasi</v>
          </cell>
          <cell r="C358" t="str">
            <v>Beban umum</v>
          </cell>
          <cell r="D358" t="str">
            <v>5010200</v>
          </cell>
          <cell r="E358" t="str">
            <v>Beban operasi</v>
          </cell>
          <cell r="F358" t="str">
            <v>5010200</v>
          </cell>
          <cell r="G358" t="str">
            <v>Beban Imbalan Kerja - Tunjangan</v>
          </cell>
          <cell r="H358" t="str">
            <v>5010200</v>
          </cell>
          <cell r="I358" t="str">
            <v>Beban Imbalan Kerja - Tunjangan</v>
          </cell>
        </row>
        <row r="359">
          <cell r="A359">
            <v>80108221</v>
          </cell>
          <cell r="B359" t="str">
            <v>Lumpsum Sewa Rumah</v>
          </cell>
          <cell r="C359" t="str">
            <v>Beban umum</v>
          </cell>
          <cell r="D359" t="str">
            <v>5010200</v>
          </cell>
          <cell r="E359" t="str">
            <v>Beban operasi</v>
          </cell>
          <cell r="F359" t="str">
            <v>5010200</v>
          </cell>
          <cell r="G359" t="str">
            <v>Beban Imbalan Kerja - Tunjangan</v>
          </cell>
          <cell r="H359" t="str">
            <v>5010200</v>
          </cell>
          <cell r="I359" t="str">
            <v>Beban Imbalan Kerja - Tunjangan</v>
          </cell>
        </row>
        <row r="360">
          <cell r="A360">
            <v>80108222</v>
          </cell>
          <cell r="B360" t="str">
            <v>Pengobatan Pensiunan (Inactive)</v>
          </cell>
          <cell r="C360" t="str">
            <v>Beban umum</v>
          </cell>
          <cell r="D360" t="str">
            <v>5101600</v>
          </cell>
          <cell r="E360" t="str">
            <v>Beban operasi</v>
          </cell>
          <cell r="F360" t="e">
            <v>#N/A</v>
          </cell>
          <cell r="G360" t="e">
            <v>#N/A</v>
          </cell>
          <cell r="H360" t="str">
            <v>5101600</v>
          </cell>
          <cell r="I360" t="str">
            <v>Beban Umum - Beban Perawatan Kesehatan</v>
          </cell>
        </row>
        <row r="361">
          <cell r="A361">
            <v>80108223</v>
          </cell>
          <cell r="B361" t="str">
            <v>BEBAN PENUGASAN (Inactive)</v>
          </cell>
          <cell r="C361" t="str">
            <v>Beban umum</v>
          </cell>
          <cell r="D361" t="str">
            <v>6021100</v>
          </cell>
          <cell r="E361" t="str">
            <v>Pendapatan (beban) operasi lainnya - neto</v>
          </cell>
          <cell r="F361" t="e">
            <v>#N/A</v>
          </cell>
          <cell r="G361" t="e">
            <v>#N/A</v>
          </cell>
          <cell r="H361" t="str">
            <v>6021100</v>
          </cell>
          <cell r="I361" t="str">
            <v>Beban Penugasan</v>
          </cell>
        </row>
        <row r="362">
          <cell r="A362">
            <v>80108224</v>
          </cell>
          <cell r="B362" t="str">
            <v>Pengerukan Alur (Inactive)</v>
          </cell>
          <cell r="C362" t="str">
            <v>Beban umum</v>
          </cell>
          <cell r="D362" t="str">
            <v>6021100</v>
          </cell>
          <cell r="E362" t="str">
            <v>Pendapatan (beban) operasi lainnya - neto</v>
          </cell>
          <cell r="F362" t="e">
            <v>#N/A</v>
          </cell>
          <cell r="G362" t="e">
            <v>#N/A</v>
          </cell>
          <cell r="H362" t="str">
            <v>6021100</v>
          </cell>
          <cell r="I362" t="str">
            <v>Beban Penugasan</v>
          </cell>
        </row>
        <row r="363">
          <cell r="A363">
            <v>80108225</v>
          </cell>
          <cell r="B363" t="str">
            <v>Penugasan Lain - Lain (Inactive)</v>
          </cell>
          <cell r="C363" t="str">
            <v>Beban umum</v>
          </cell>
          <cell r="D363" t="str">
            <v>6021100</v>
          </cell>
          <cell r="E363" t="str">
            <v>Pendapatan (beban) operasi lainnya - neto</v>
          </cell>
          <cell r="F363" t="e">
            <v>#N/A</v>
          </cell>
          <cell r="G363" t="e">
            <v>#N/A</v>
          </cell>
          <cell r="H363" t="str">
            <v>6021100</v>
          </cell>
          <cell r="I363" t="str">
            <v>Beban Penugasan</v>
          </cell>
        </row>
        <row r="364">
          <cell r="A364">
            <v>80108226</v>
          </cell>
          <cell r="B364" t="str">
            <v>Denda dan Kekurangan Pajak (Inactive)</v>
          </cell>
          <cell r="C364" t="str">
            <v>Beban umum</v>
          </cell>
          <cell r="D364" t="str">
            <v>5100100</v>
          </cell>
          <cell r="E364" t="str">
            <v>Beban operasi</v>
          </cell>
          <cell r="F364" t="e">
            <v>#N/A</v>
          </cell>
          <cell r="G364" t="e">
            <v>#N/A</v>
          </cell>
          <cell r="H364" t="str">
            <v>5100100</v>
          </cell>
          <cell r="I364" t="str">
            <v>Beban Umum - Beban Pajak dan Retribusi</v>
          </cell>
        </row>
        <row r="365">
          <cell r="A365">
            <v>80108227</v>
          </cell>
          <cell r="B365" t="str">
            <v>Imbalan Pasca Kerja Pensiunan</v>
          </cell>
          <cell r="C365" t="str">
            <v>Beban umum</v>
          </cell>
          <cell r="D365" t="str">
            <v>5101500</v>
          </cell>
          <cell r="E365" t="str">
            <v>Beban operasi</v>
          </cell>
          <cell r="F365" t="str">
            <v>5101500</v>
          </cell>
          <cell r="G365" t="str">
            <v>Beban Umum - Beban Imbalan Paska Kerja (IPK) PSAK 24</v>
          </cell>
          <cell r="H365" t="str">
            <v>5101500</v>
          </cell>
          <cell r="I365" t="str">
            <v>Beban Umum - Beban Imbalan Paska Kerja (IPK) PSAK 24</v>
          </cell>
        </row>
        <row r="366">
          <cell r="A366">
            <v>80108228</v>
          </cell>
          <cell r="B366" t="str">
            <v>Biaya Entertainment</v>
          </cell>
          <cell r="C366" t="str">
            <v>Beban umum</v>
          </cell>
          <cell r="D366" t="str">
            <v>5109900</v>
          </cell>
          <cell r="E366" t="str">
            <v>Beban operasi</v>
          </cell>
          <cell r="F366" t="str">
            <v>5109900</v>
          </cell>
          <cell r="G366" t="str">
            <v>Beban Umum Lainnya</v>
          </cell>
          <cell r="H366" t="str">
            <v>5109900</v>
          </cell>
          <cell r="I366" t="str">
            <v>Beban Umum Lainnya</v>
          </cell>
        </row>
        <row r="367">
          <cell r="A367">
            <v>80108229</v>
          </cell>
          <cell r="B367" t="str">
            <v>Iuran Hari Tua (JHT BPJSTK, BNI SIMFONI)</v>
          </cell>
          <cell r="C367" t="str">
            <v>Beban umum</v>
          </cell>
          <cell r="D367" t="str">
            <v>5010700</v>
          </cell>
          <cell r="E367" t="str">
            <v>Beban operasi</v>
          </cell>
          <cell r="F367" t="str">
            <v>5010700</v>
          </cell>
          <cell r="G367" t="str">
            <v>Beban Imbalan Kerja - Pensiunan</v>
          </cell>
          <cell r="H367" t="str">
            <v>5010700</v>
          </cell>
          <cell r="I367" t="str">
            <v>Beban Imbalan Kerja - Pensiunan</v>
          </cell>
        </row>
        <row r="368">
          <cell r="A368">
            <v>80108230</v>
          </cell>
          <cell r="B368" t="str">
            <v>Honorarium</v>
          </cell>
          <cell r="C368" t="str">
            <v>Beban umum</v>
          </cell>
          <cell r="D368" t="str">
            <v>5109900</v>
          </cell>
          <cell r="E368" t="str">
            <v>Beban operasi</v>
          </cell>
          <cell r="F368" t="str">
            <v>5109900</v>
          </cell>
          <cell r="G368" t="str">
            <v>Beban Umum Lainnya</v>
          </cell>
          <cell r="H368" t="str">
            <v>5109900</v>
          </cell>
          <cell r="I368" t="str">
            <v>Beban Umum Lainnya</v>
          </cell>
        </row>
        <row r="369">
          <cell r="A369">
            <v>80108999</v>
          </cell>
          <cell r="B369" t="str">
            <v>Umum Lainnya</v>
          </cell>
          <cell r="C369" t="str">
            <v>Beban umum</v>
          </cell>
          <cell r="D369" t="str">
            <v>5109900</v>
          </cell>
          <cell r="E369" t="str">
            <v>Beban operasi</v>
          </cell>
          <cell r="F369" t="str">
            <v>5109900</v>
          </cell>
          <cell r="G369" t="str">
            <v>Beban Umum Lainnya</v>
          </cell>
          <cell r="H369" t="str">
            <v>5109900</v>
          </cell>
          <cell r="I369" t="str">
            <v>Beban Umum Lainnya</v>
          </cell>
        </row>
        <row r="370">
          <cell r="A370">
            <v>80900000</v>
          </cell>
          <cell r="B370" t="str">
            <v>BEBAN KONSTRUKSI</v>
          </cell>
          <cell r="C370" t="str">
            <v>Beban konstruksi</v>
          </cell>
          <cell r="E370" t="e">
            <v>#N/A</v>
          </cell>
          <cell r="F370" t="e">
            <v>#N/A</v>
          </cell>
          <cell r="G370" t="e">
            <v>#N/A</v>
          </cell>
          <cell r="H370" t="e">
            <v>#N/A</v>
          </cell>
          <cell r="I370" t="e">
            <v>#N/A</v>
          </cell>
        </row>
        <row r="371">
          <cell r="A371">
            <v>80901101</v>
          </cell>
          <cell r="B371" t="str">
            <v>Beban Konstruksi</v>
          </cell>
          <cell r="C371" t="str">
            <v>Beban konstruksi</v>
          </cell>
          <cell r="D371" t="str">
            <v>5080200</v>
          </cell>
          <cell r="E371" t="str">
            <v>Beban konstruksi</v>
          </cell>
          <cell r="F371" t="str">
            <v>5080200</v>
          </cell>
          <cell r="G371" t="str">
            <v>Beban Jasa Konstruksi (ISAK 16)</v>
          </cell>
          <cell r="H371" t="str">
            <v>5080200</v>
          </cell>
          <cell r="I371" t="str">
            <v>Beban Jasa Konstruksi (ISAK 16)</v>
          </cell>
        </row>
        <row r="372">
          <cell r="A372">
            <v>89100000</v>
          </cell>
          <cell r="B372" t="str">
            <v>BEBAN DILUAR USAHA</v>
          </cell>
          <cell r="C372" t="str">
            <v>Beban lain-lain</v>
          </cell>
          <cell r="E372" t="e">
            <v>#N/A</v>
          </cell>
          <cell r="F372" t="e">
            <v>#N/A</v>
          </cell>
          <cell r="G372" t="e">
            <v>#N/A</v>
          </cell>
          <cell r="H372" t="e">
            <v>#N/A</v>
          </cell>
          <cell r="I372" t="e">
            <v>#N/A</v>
          </cell>
        </row>
        <row r="373">
          <cell r="A373">
            <v>89101111</v>
          </cell>
          <cell r="B373" t="str">
            <v>Rugi Selisih Kurs Pembukuan</v>
          </cell>
          <cell r="C373" t="str">
            <v>Laba (rugi) selisih kurs</v>
          </cell>
          <cell r="D373" t="str">
            <v>6020402</v>
          </cell>
          <cell r="E373" t="str">
            <v>Pendapatan (beban) operasi lainnya - neto</v>
          </cell>
          <cell r="F373" t="str">
            <v>6020402</v>
          </cell>
          <cell r="G373" t="str">
            <v xml:space="preserve"> Rugi Selisih Kurs–Riil</v>
          </cell>
          <cell r="H373" t="str">
            <v>6020402</v>
          </cell>
          <cell r="I373" t="str">
            <v xml:space="preserve"> Rugi Selisih Kurs–Riil</v>
          </cell>
        </row>
        <row r="374">
          <cell r="A374">
            <v>89101121</v>
          </cell>
          <cell r="B374" t="str">
            <v>Rugi Penjualan Kertas Berharga</v>
          </cell>
          <cell r="C374" t="str">
            <v>Beban lain-lain</v>
          </cell>
          <cell r="D374" t="str">
            <v>6020303</v>
          </cell>
          <cell r="E374" t="str">
            <v>Pendapatan (beban) operasi lainnya - neto</v>
          </cell>
          <cell r="F374" t="e">
            <v>#N/A</v>
          </cell>
          <cell r="G374" t="e">
            <v>#N/A</v>
          </cell>
          <cell r="H374" t="str">
            <v>6020303</v>
          </cell>
          <cell r="I374" t="str">
            <v>Rugi Penjualan Surat Berharga</v>
          </cell>
        </row>
        <row r="375">
          <cell r="A375">
            <v>89101131</v>
          </cell>
          <cell r="B375" t="str">
            <v>Pajak Final Giro dan Deposito</v>
          </cell>
          <cell r="C375" t="str">
            <v>Beban lain-lain</v>
          </cell>
          <cell r="D375" t="str">
            <v>6029900</v>
          </cell>
          <cell r="E375" t="str">
            <v>Pendapatan (beban) operasi lainnya - neto</v>
          </cell>
          <cell r="F375" t="str">
            <v>6029900</v>
          </cell>
          <cell r="G375" t="str">
            <v>Beban Di Luar Usaha Lainnya</v>
          </cell>
          <cell r="H375" t="str">
            <v>6029900</v>
          </cell>
          <cell r="I375" t="str">
            <v>Beban Di Luar Usaha Lainnya</v>
          </cell>
        </row>
        <row r="376">
          <cell r="A376">
            <v>89101141</v>
          </cell>
          <cell r="B376" t="str">
            <v>Pajak Final Sewa Tanah dan Bangunan</v>
          </cell>
          <cell r="C376" t="str">
            <v>Beban Pajak Final</v>
          </cell>
          <cell r="D376" t="str">
            <v>6060000</v>
          </cell>
          <cell r="E376" t="str">
            <v>Beban pajak final</v>
          </cell>
          <cell r="F376" t="str">
            <v>6060000</v>
          </cell>
          <cell r="G376" t="str">
            <v>Beban Pajak Final</v>
          </cell>
          <cell r="H376" t="str">
            <v>6060000</v>
          </cell>
          <cell r="I376" t="str">
            <v>Beban Pajak Final</v>
          </cell>
        </row>
        <row r="377">
          <cell r="A377">
            <v>89101142</v>
          </cell>
          <cell r="B377" t="str">
            <v>Pajak Final Lainnya</v>
          </cell>
          <cell r="C377" t="str">
            <v>Beban Pajak Final</v>
          </cell>
          <cell r="D377" t="str">
            <v>6060000</v>
          </cell>
          <cell r="E377" t="str">
            <v>Beban pajak final</v>
          </cell>
          <cell r="F377" t="str">
            <v>6060000</v>
          </cell>
          <cell r="G377" t="str">
            <v>Beban Pajak Final</v>
          </cell>
          <cell r="H377" t="str">
            <v>6060000</v>
          </cell>
          <cell r="I377" t="str">
            <v>Beban Pajak Final</v>
          </cell>
        </row>
        <row r="378">
          <cell r="A378">
            <v>89101151</v>
          </cell>
          <cell r="B378" t="str">
            <v>Jasa/Administrasi Bank</v>
          </cell>
          <cell r="C378" t="str">
            <v>Beban Keuangan</v>
          </cell>
          <cell r="D378" t="str">
            <v>6030202</v>
          </cell>
          <cell r="E378" t="str">
            <v>Beban keuangan</v>
          </cell>
          <cell r="F378" t="str">
            <v>6030202</v>
          </cell>
          <cell r="G378" t="str">
            <v>Beban Jasa Administrasi Bank</v>
          </cell>
          <cell r="H378" t="str">
            <v>6030202</v>
          </cell>
          <cell r="I378" t="str">
            <v>Beban Jasa Administrasi Bank</v>
          </cell>
        </row>
        <row r="379">
          <cell r="A379">
            <v>89101161</v>
          </cell>
          <cell r="B379" t="str">
            <v>Bunga Pinjaman Bank</v>
          </cell>
          <cell r="C379" t="str">
            <v>Beban Keuangan</v>
          </cell>
          <cell r="D379" t="str">
            <v>6030201</v>
          </cell>
          <cell r="E379" t="str">
            <v>Beban keuangan</v>
          </cell>
          <cell r="F379" t="str">
            <v>6030201</v>
          </cell>
          <cell r="G379" t="str">
            <v>Beban Bunga Pinjaman</v>
          </cell>
          <cell r="H379" t="str">
            <v>6030201</v>
          </cell>
          <cell r="I379" t="str">
            <v>Beban Bunga Pinjaman</v>
          </cell>
        </row>
        <row r="380">
          <cell r="A380">
            <v>89101162</v>
          </cell>
          <cell r="B380" t="str">
            <v>Beban Bunga Obligasi</v>
          </cell>
          <cell r="C380" t="str">
            <v>Beban Keuangan</v>
          </cell>
          <cell r="D380" t="str">
            <v>6030206</v>
          </cell>
          <cell r="E380" t="str">
            <v>Beban keuangan</v>
          </cell>
          <cell r="F380" t="str">
            <v>6030206</v>
          </cell>
          <cell r="G380" t="str">
            <v>Beban Bunga Obligasi</v>
          </cell>
          <cell r="H380" t="str">
            <v>6030206</v>
          </cell>
          <cell r="I380" t="str">
            <v>Beban Bunga Obligasi</v>
          </cell>
        </row>
        <row r="381">
          <cell r="A381">
            <v>89101163</v>
          </cell>
          <cell r="B381" t="str">
            <v>Amortisasi Biaya Transaksi - Obligasi</v>
          </cell>
          <cell r="C381" t="str">
            <v>Beban Keuangan</v>
          </cell>
          <cell r="D381" t="str">
            <v>6030204</v>
          </cell>
          <cell r="E381" t="str">
            <v>Beban keuangan</v>
          </cell>
          <cell r="F381" t="str">
            <v>6030204</v>
          </cell>
          <cell r="G381" t="str">
            <v>Beban Amortisasi Biaya Penerbitan Obligasi</v>
          </cell>
          <cell r="H381" t="str">
            <v>6030204</v>
          </cell>
          <cell r="I381" t="str">
            <v>Beban Amortisasi Biaya Penerbitan Obligasi</v>
          </cell>
        </row>
        <row r="382">
          <cell r="A382">
            <v>89101164</v>
          </cell>
          <cell r="B382" t="str">
            <v>Bunga Aset Sewaan</v>
          </cell>
          <cell r="C382" t="str">
            <v>Beban Keuangan</v>
          </cell>
          <cell r="D382" t="str">
            <v>6030205</v>
          </cell>
          <cell r="E382" t="str">
            <v>Beban keuangan</v>
          </cell>
          <cell r="F382" t="str">
            <v>6030205</v>
          </cell>
          <cell r="G382" t="str">
            <v>Beban Bunga Liabilitas Sewa</v>
          </cell>
          <cell r="H382" t="str">
            <v>6030205</v>
          </cell>
          <cell r="I382" t="str">
            <v>Beban Bunga Liabilitas Sewa</v>
          </cell>
        </row>
        <row r="383">
          <cell r="A383">
            <v>89101170</v>
          </cell>
          <cell r="B383" t="str">
            <v>RUGI PENJUALAN/PENGHAPUSAN ASET TETAP/SURAT BERHARGA</v>
          </cell>
          <cell r="C383" t="str">
            <v>Beban lain-lain</v>
          </cell>
          <cell r="D383">
            <v>0</v>
          </cell>
          <cell r="E383" t="e">
            <v>#N/A</v>
          </cell>
          <cell r="F383" t="e">
            <v>#N/A</v>
          </cell>
          <cell r="G383" t="e">
            <v>#N/A</v>
          </cell>
          <cell r="H383">
            <v>0</v>
          </cell>
          <cell r="I383" t="e">
            <v>#N/A</v>
          </cell>
        </row>
        <row r="384">
          <cell r="A384">
            <v>89101171</v>
          </cell>
          <cell r="B384" t="str">
            <v>Rugi Penjualan/Penghapusan Aset Tetap</v>
          </cell>
          <cell r="C384" t="str">
            <v>Beban lain-lain</v>
          </cell>
          <cell r="D384" t="str">
            <v>6020301</v>
          </cell>
          <cell r="E384" t="str">
            <v>Pendapatan (beban) operasi lainnya - neto</v>
          </cell>
          <cell r="F384" t="str">
            <v>6020301</v>
          </cell>
          <cell r="G384" t="str">
            <v>Rugi Penjualan Aset Tetap</v>
          </cell>
          <cell r="H384" t="str">
            <v>6020301</v>
          </cell>
          <cell r="I384" t="str">
            <v>Rugi Penjualan Aset Tetap</v>
          </cell>
        </row>
        <row r="385">
          <cell r="A385">
            <v>89101172</v>
          </cell>
          <cell r="B385" t="str">
            <v>Rugi Penjualan Surat berharga</v>
          </cell>
          <cell r="C385" t="str">
            <v>Beban lain-lain</v>
          </cell>
          <cell r="D385" t="str">
            <v>6020303</v>
          </cell>
          <cell r="E385" t="str">
            <v>Pendapatan (beban) operasi lainnya - neto</v>
          </cell>
          <cell r="F385" t="e">
            <v>#N/A</v>
          </cell>
          <cell r="G385" t="e">
            <v>#N/A</v>
          </cell>
          <cell r="H385" t="str">
            <v>6020303</v>
          </cell>
          <cell r="I385" t="str">
            <v>Rugi Penjualan Surat Berharga</v>
          </cell>
        </row>
        <row r="386">
          <cell r="A386">
            <v>89101173</v>
          </cell>
          <cell r="B386" t="str">
            <v>Biaya penjualan aset tetap</v>
          </cell>
          <cell r="C386" t="str">
            <v>Beban lain-lain</v>
          </cell>
          <cell r="D386" t="str">
            <v>6020800</v>
          </cell>
          <cell r="E386" t="str">
            <v>Pendapatan (beban) operasi lainnya - neto</v>
          </cell>
          <cell r="F386" t="e">
            <v>#N/A</v>
          </cell>
          <cell r="G386" t="e">
            <v>#N/A</v>
          </cell>
          <cell r="H386" t="str">
            <v>6020800</v>
          </cell>
          <cell r="I386" t="str">
            <v>Beban Penjualan Aset Tetap</v>
          </cell>
        </row>
        <row r="387">
          <cell r="A387">
            <v>89101181</v>
          </cell>
          <cell r="B387" t="str">
            <v>Bagian Rugi Perusahaan Asosiasi PT. JICT</v>
          </cell>
          <cell r="C387">
            <v>0</v>
          </cell>
          <cell r="D387" t="str">
            <v>6040000</v>
          </cell>
          <cell r="E387" t="str">
            <v>Bagian laba (rugi) entitas asosiasi</v>
          </cell>
          <cell r="F387" t="e">
            <v>#N/A</v>
          </cell>
          <cell r="G387" t="e">
            <v>#N/A</v>
          </cell>
          <cell r="H387" t="str">
            <v>6040000</v>
          </cell>
          <cell r="I387" t="str">
            <v>Bagian Laba (Rugi) dari Entitas Asosiasi dan/atau Ventura Bersama</v>
          </cell>
        </row>
        <row r="388">
          <cell r="A388">
            <v>89101194</v>
          </cell>
          <cell r="B388" t="str">
            <v>Pengobatan Pensiunan</v>
          </cell>
          <cell r="C388" t="str">
            <v>Beban lain-lain</v>
          </cell>
          <cell r="D388" t="str">
            <v>6029900</v>
          </cell>
          <cell r="E388" t="str">
            <v>Pendapatan (beban) operasi lainnya - neto</v>
          </cell>
          <cell r="F388" t="str">
            <v>6029900</v>
          </cell>
          <cell r="G388" t="str">
            <v>Beban Di Luar Usaha Lainnya</v>
          </cell>
          <cell r="H388" t="str">
            <v>6029900</v>
          </cell>
          <cell r="I388" t="str">
            <v>Beban Di Luar Usaha Lainnya</v>
          </cell>
        </row>
        <row r="389">
          <cell r="A389">
            <v>89101200</v>
          </cell>
          <cell r="B389" t="str">
            <v>BEBAN PENUGASAN</v>
          </cell>
          <cell r="C389" t="str">
            <v>Beban lain-lain</v>
          </cell>
          <cell r="D389" t="str">
            <v>6021100</v>
          </cell>
          <cell r="E389" t="str">
            <v>Pendapatan (beban) operasi lainnya - neto</v>
          </cell>
          <cell r="F389" t="e">
            <v>#N/A</v>
          </cell>
          <cell r="G389" t="e">
            <v>#N/A</v>
          </cell>
          <cell r="H389" t="str">
            <v>6021100</v>
          </cell>
          <cell r="I389" t="str">
            <v>Beban Penugasan</v>
          </cell>
        </row>
        <row r="390">
          <cell r="A390">
            <v>89101201</v>
          </cell>
          <cell r="B390" t="str">
            <v>Pengerukan Alur</v>
          </cell>
          <cell r="C390" t="str">
            <v>Beban lain-lain</v>
          </cell>
          <cell r="D390" t="str">
            <v>6021100</v>
          </cell>
          <cell r="E390" t="str">
            <v>Pendapatan (beban) operasi lainnya - neto</v>
          </cell>
          <cell r="F390" t="e">
            <v>#N/A</v>
          </cell>
          <cell r="G390" t="e">
            <v>#N/A</v>
          </cell>
          <cell r="H390" t="str">
            <v>6021100</v>
          </cell>
          <cell r="I390" t="str">
            <v>Beban Penugasan</v>
          </cell>
        </row>
        <row r="391">
          <cell r="A391">
            <v>89101209</v>
          </cell>
          <cell r="B391" t="str">
            <v>Penugasan Lain - Lain</v>
          </cell>
          <cell r="C391" t="str">
            <v>Beban lain-lain</v>
          </cell>
          <cell r="D391" t="str">
            <v>6021100</v>
          </cell>
          <cell r="E391" t="str">
            <v>Pendapatan (beban) operasi lainnya - neto</v>
          </cell>
          <cell r="F391" t="e">
            <v>#N/A</v>
          </cell>
          <cell r="G391" t="e">
            <v>#N/A</v>
          </cell>
          <cell r="H391" t="str">
            <v>6021100</v>
          </cell>
          <cell r="I391" t="str">
            <v>Beban Penugasan</v>
          </cell>
        </row>
        <row r="392">
          <cell r="A392">
            <v>89101211</v>
          </cell>
          <cell r="B392" t="str">
            <v>Denda dan Kekurangan Pajak</v>
          </cell>
          <cell r="C392" t="str">
            <v>Beban lain-lain</v>
          </cell>
          <cell r="D392" t="str">
            <v>6020700</v>
          </cell>
          <cell r="E392" t="str">
            <v>Pendapatan (beban) operasi lainnya - neto</v>
          </cell>
          <cell r="F392" t="str">
            <v>6020700</v>
          </cell>
          <cell r="G392" t="str">
            <v>Beban Denda dan Kurang Bayar Pajak</v>
          </cell>
          <cell r="H392" t="str">
            <v>6020700</v>
          </cell>
          <cell r="I392" t="str">
            <v>Beban Denda dan Kurang Bayar Pajak</v>
          </cell>
        </row>
        <row r="393">
          <cell r="A393">
            <v>89101221</v>
          </cell>
          <cell r="B393" t="str">
            <v>Imbalan Pasca Kerja Pensiunan (Inactive)</v>
          </cell>
          <cell r="C393" t="str">
            <v>Beban lain-lain</v>
          </cell>
          <cell r="D393" t="str">
            <v>N/A</v>
          </cell>
          <cell r="E393" t="e">
            <v>#N/A</v>
          </cell>
          <cell r="F393" t="e">
            <v>#N/A</v>
          </cell>
          <cell r="G393" t="e">
            <v>#N/A</v>
          </cell>
          <cell r="H393" t="str">
            <v>N/A</v>
          </cell>
          <cell r="I393">
            <v>0</v>
          </cell>
        </row>
        <row r="394">
          <cell r="A394">
            <v>89101900</v>
          </cell>
          <cell r="B394" t="str">
            <v>SYSTEM USED ACCOUNT (NEW)</v>
          </cell>
          <cell r="C394" t="str">
            <v>Beban lain-lain</v>
          </cell>
          <cell r="D394" t="str">
            <v>6029900</v>
          </cell>
          <cell r="E394" t="str">
            <v>Pendapatan (beban) operasi lainnya - neto</v>
          </cell>
          <cell r="F394" t="e">
            <v>#N/A</v>
          </cell>
          <cell r="G394" t="e">
            <v>#N/A</v>
          </cell>
          <cell r="H394" t="str">
            <v>6029900</v>
          </cell>
          <cell r="I394" t="str">
            <v>Beban Di Luar Usaha Lainnya</v>
          </cell>
        </row>
        <row r="395">
          <cell r="A395">
            <v>89101901</v>
          </cell>
          <cell r="B395" t="str">
            <v>Unrealized Foreign Exchange Gain</v>
          </cell>
          <cell r="C395" t="str">
            <v>Laba (rugi) selisih kurs</v>
          </cell>
          <cell r="D395" t="str">
            <v>6010501</v>
          </cell>
          <cell r="E395" t="str">
            <v>Pendapatan (beban) operasi lainnya - neto</v>
          </cell>
          <cell r="F395" t="e">
            <v>#N/A</v>
          </cell>
          <cell r="G395" t="e">
            <v>#N/A</v>
          </cell>
          <cell r="H395" t="str">
            <v>6010501</v>
          </cell>
          <cell r="I395" t="str">
            <v>Laba Selisih Kurs–Buku</v>
          </cell>
        </row>
        <row r="396">
          <cell r="A396">
            <v>89101902</v>
          </cell>
          <cell r="B396" t="str">
            <v>Unrealized Foreign Exchange Loss</v>
          </cell>
          <cell r="C396" t="str">
            <v>Laba (rugi) selisih kurs</v>
          </cell>
          <cell r="D396" t="str">
            <v>6020401</v>
          </cell>
          <cell r="E396" t="str">
            <v>Pendapatan (beban) operasi lainnya - neto</v>
          </cell>
          <cell r="F396" t="e">
            <v>#N/A</v>
          </cell>
          <cell r="G396" t="e">
            <v>#N/A</v>
          </cell>
          <cell r="H396" t="str">
            <v>6020401</v>
          </cell>
          <cell r="I396" t="str">
            <v xml:space="preserve"> Rugi Selisih Kurs–Buku</v>
          </cell>
        </row>
        <row r="397">
          <cell r="A397">
            <v>89101906</v>
          </cell>
          <cell r="B397" t="str">
            <v>Invoice Price Variant Account</v>
          </cell>
          <cell r="C397" t="str">
            <v>Beban lain-lain</v>
          </cell>
          <cell r="D397" t="str">
            <v>6029900</v>
          </cell>
          <cell r="E397" t="str">
            <v>Pendapatan (beban) operasi lainnya - neto</v>
          </cell>
          <cell r="F397" t="str">
            <v>6029900</v>
          </cell>
          <cell r="G397" t="str">
            <v>Beban Di Luar Usaha Lainnya</v>
          </cell>
          <cell r="H397" t="str">
            <v>6029900</v>
          </cell>
          <cell r="I397" t="str">
            <v>Beban Di Luar Usaha Lainnya</v>
          </cell>
        </row>
        <row r="398">
          <cell r="A398">
            <v>89101907</v>
          </cell>
          <cell r="B398" t="str">
            <v>Purchase Price Variant Account</v>
          </cell>
          <cell r="C398" t="str">
            <v>Beban lain-lain</v>
          </cell>
          <cell r="D398" t="str">
            <v>6029900</v>
          </cell>
          <cell r="E398" t="str">
            <v>Pendapatan (beban) operasi lainnya - neto</v>
          </cell>
          <cell r="F398" t="e">
            <v>#N/A</v>
          </cell>
          <cell r="G398" t="e">
            <v>#N/A</v>
          </cell>
          <cell r="H398" t="str">
            <v>6029900</v>
          </cell>
          <cell r="I398" t="str">
            <v>Beban Di Luar Usaha Lainnya</v>
          </cell>
        </row>
        <row r="399">
          <cell r="A399">
            <v>89101908</v>
          </cell>
          <cell r="B399" t="str">
            <v>PO Rate Variant Account</v>
          </cell>
          <cell r="C399" t="str">
            <v>Beban lain-lain</v>
          </cell>
          <cell r="D399" t="str">
            <v>6029900</v>
          </cell>
          <cell r="E399" t="str">
            <v>Pendapatan (beban) operasi lainnya - neto</v>
          </cell>
          <cell r="F399" t="e">
            <v>#N/A</v>
          </cell>
          <cell r="G399" t="e">
            <v>#N/A</v>
          </cell>
          <cell r="H399" t="str">
            <v>6029900</v>
          </cell>
          <cell r="I399" t="str">
            <v>Beban Di Luar Usaha Lainnya</v>
          </cell>
        </row>
        <row r="400">
          <cell r="A400">
            <v>89101909</v>
          </cell>
          <cell r="B400" t="str">
            <v>Cost Variant Account</v>
          </cell>
          <cell r="C400" t="str">
            <v>Beban lain-lain</v>
          </cell>
          <cell r="D400" t="str">
            <v>6029900</v>
          </cell>
          <cell r="E400" t="str">
            <v>Pendapatan (beban) operasi lainnya - neto</v>
          </cell>
          <cell r="F400" t="e">
            <v>#N/A</v>
          </cell>
          <cell r="G400" t="e">
            <v>#N/A</v>
          </cell>
          <cell r="H400" t="str">
            <v>6029900</v>
          </cell>
          <cell r="I400" t="str">
            <v>Beban Di Luar Usaha Lainnya</v>
          </cell>
        </row>
        <row r="401">
          <cell r="A401">
            <v>89101911</v>
          </cell>
          <cell r="B401" t="str">
            <v>Cost of Goods Sold Account</v>
          </cell>
          <cell r="C401" t="str">
            <v>Beban lain-lain</v>
          </cell>
          <cell r="D401" t="str">
            <v>6029900</v>
          </cell>
          <cell r="E401" t="str">
            <v>Pendapatan (beban) operasi lainnya - neto</v>
          </cell>
          <cell r="F401" t="str">
            <v>6029900</v>
          </cell>
          <cell r="G401" t="str">
            <v>Beban Di Luar Usaha Lainnya</v>
          </cell>
          <cell r="H401" t="str">
            <v>6029900</v>
          </cell>
          <cell r="I401" t="str">
            <v>Beban Di Luar Usaha Lainnya</v>
          </cell>
        </row>
        <row r="402">
          <cell r="A402">
            <v>89101912</v>
          </cell>
          <cell r="B402" t="str">
            <v>Deferred COGS Account</v>
          </cell>
          <cell r="C402" t="str">
            <v>Beban lain-lain</v>
          </cell>
          <cell r="D402" t="str">
            <v>6029900</v>
          </cell>
          <cell r="E402" t="str">
            <v>Pendapatan (beban) operasi lainnya - neto</v>
          </cell>
          <cell r="F402" t="e">
            <v>#N/A</v>
          </cell>
          <cell r="G402" t="e">
            <v>#N/A</v>
          </cell>
          <cell r="H402" t="str">
            <v>6029900</v>
          </cell>
          <cell r="I402" t="str">
            <v>Beban Di Luar Usaha Lainnya</v>
          </cell>
        </row>
        <row r="403">
          <cell r="A403">
            <v>89101913</v>
          </cell>
          <cell r="B403" t="str">
            <v>Earned Discounts</v>
          </cell>
          <cell r="C403" t="str">
            <v>Beban lain-lain</v>
          </cell>
          <cell r="D403" t="str">
            <v>6029900</v>
          </cell>
          <cell r="E403" t="str">
            <v>Pendapatan (beban) operasi lainnya - neto</v>
          </cell>
          <cell r="F403" t="e">
            <v>#N/A</v>
          </cell>
          <cell r="G403" t="e">
            <v>#N/A</v>
          </cell>
          <cell r="H403" t="str">
            <v>6029900</v>
          </cell>
          <cell r="I403" t="str">
            <v>Beban Di Luar Usaha Lainnya</v>
          </cell>
        </row>
        <row r="404">
          <cell r="A404">
            <v>89101914</v>
          </cell>
          <cell r="B404" t="str">
            <v>Unearned Discounts</v>
          </cell>
          <cell r="C404" t="str">
            <v>Beban lain-lain</v>
          </cell>
          <cell r="D404" t="str">
            <v>6029900</v>
          </cell>
          <cell r="E404" t="str">
            <v>Pendapatan (beban) operasi lainnya - neto</v>
          </cell>
          <cell r="F404" t="e">
            <v>#N/A</v>
          </cell>
          <cell r="G404" t="e">
            <v>#N/A</v>
          </cell>
          <cell r="H404" t="str">
            <v>6029900</v>
          </cell>
          <cell r="I404" t="str">
            <v>Beban Di Luar Usaha Lainnya</v>
          </cell>
        </row>
        <row r="405">
          <cell r="A405">
            <v>89101915</v>
          </cell>
          <cell r="B405" t="str">
            <v>Discounts Taken</v>
          </cell>
          <cell r="C405" t="str">
            <v>Beban lain-lain</v>
          </cell>
          <cell r="D405" t="str">
            <v>6029900</v>
          </cell>
          <cell r="E405" t="str">
            <v>Pendapatan (beban) operasi lainnya - neto</v>
          </cell>
          <cell r="F405" t="e">
            <v>#N/A</v>
          </cell>
          <cell r="G405" t="e">
            <v>#N/A</v>
          </cell>
          <cell r="H405" t="str">
            <v>6029900</v>
          </cell>
          <cell r="I405" t="str">
            <v>Beban Di Luar Usaha Lainnya</v>
          </cell>
        </row>
        <row r="406">
          <cell r="A406">
            <v>89101916</v>
          </cell>
          <cell r="B406" t="str">
            <v>Rounding</v>
          </cell>
          <cell r="C406" t="str">
            <v>Beban lain-lain</v>
          </cell>
          <cell r="D406" t="str">
            <v>6029900</v>
          </cell>
          <cell r="E406" t="str">
            <v>Pendapatan (beban) operasi lainnya - neto</v>
          </cell>
          <cell r="F406" t="str">
            <v>6029900</v>
          </cell>
          <cell r="G406" t="str">
            <v>Beban Di Luar Usaha Lainnya</v>
          </cell>
          <cell r="H406" t="str">
            <v>6029900</v>
          </cell>
          <cell r="I406" t="str">
            <v>Beban Di Luar Usaha Lainnya</v>
          </cell>
        </row>
        <row r="407">
          <cell r="A407">
            <v>89101917</v>
          </cell>
          <cell r="B407" t="str">
            <v>Offset Account (OLD)</v>
          </cell>
          <cell r="C407" t="str">
            <v>Beban lain-lain</v>
          </cell>
          <cell r="D407" t="str">
            <v>6029900</v>
          </cell>
          <cell r="E407" t="str">
            <v>Pendapatan (beban) operasi lainnya - neto</v>
          </cell>
          <cell r="F407" t="e">
            <v>#N/A</v>
          </cell>
          <cell r="G407" t="e">
            <v>#N/A</v>
          </cell>
          <cell r="H407" t="str">
            <v>6029900</v>
          </cell>
          <cell r="I407" t="str">
            <v>Beban Di Luar Usaha Lainnya</v>
          </cell>
        </row>
        <row r="408">
          <cell r="A408">
            <v>89101918</v>
          </cell>
          <cell r="B408" t="str">
            <v>Suspense Account</v>
          </cell>
          <cell r="C408" t="str">
            <v>Beban lain-lain</v>
          </cell>
          <cell r="D408" t="str">
            <v>6029900</v>
          </cell>
          <cell r="E408" t="str">
            <v>Pendapatan (beban) operasi lainnya - neto</v>
          </cell>
          <cell r="F408" t="str">
            <v>6029900</v>
          </cell>
          <cell r="G408" t="str">
            <v>Beban Di Luar Usaha Lainnya</v>
          </cell>
          <cell r="H408" t="str">
            <v>6029900</v>
          </cell>
          <cell r="I408" t="str">
            <v>Beban Di Luar Usaha Lainnya</v>
          </cell>
        </row>
        <row r="409">
          <cell r="A409">
            <v>89101919</v>
          </cell>
          <cell r="B409" t="str">
            <v>Reserve for Encumbrance</v>
          </cell>
          <cell r="C409" t="str">
            <v>Beban lain-lain</v>
          </cell>
          <cell r="D409" t="str">
            <v>6029900</v>
          </cell>
          <cell r="E409" t="str">
            <v>Pendapatan (beban) operasi lainnya - neto</v>
          </cell>
          <cell r="F409" t="e">
            <v>#N/A</v>
          </cell>
          <cell r="G409" t="e">
            <v>#N/A</v>
          </cell>
          <cell r="H409" t="str">
            <v>6029900</v>
          </cell>
          <cell r="I409" t="str">
            <v>Beban Di Luar Usaha Lainnya</v>
          </cell>
        </row>
        <row r="410">
          <cell r="A410">
            <v>89101931</v>
          </cell>
          <cell r="B410" t="str">
            <v>Depreciation Adjustment</v>
          </cell>
          <cell r="C410" t="str">
            <v>Beban lain-lain</v>
          </cell>
          <cell r="D410" t="str">
            <v>6029900</v>
          </cell>
          <cell r="E410" t="str">
            <v>Pendapatan (beban) operasi lainnya - neto</v>
          </cell>
          <cell r="F410" t="e">
            <v>#N/A</v>
          </cell>
          <cell r="G410" t="e">
            <v>#N/A</v>
          </cell>
          <cell r="H410" t="str">
            <v>6029900</v>
          </cell>
          <cell r="I410" t="str">
            <v>Beban Di Luar Usaha Lainnya</v>
          </cell>
        </row>
        <row r="411">
          <cell r="A411">
            <v>89101932</v>
          </cell>
          <cell r="B411" t="str">
            <v>Account Generator Defaults</v>
          </cell>
          <cell r="C411" t="str">
            <v>Beban lain-lain</v>
          </cell>
          <cell r="D411" t="str">
            <v>6029900</v>
          </cell>
          <cell r="E411" t="str">
            <v>Pendapatan (beban) operasi lainnya - neto</v>
          </cell>
          <cell r="F411" t="e">
            <v>#N/A</v>
          </cell>
          <cell r="G411" t="e">
            <v>#N/A</v>
          </cell>
          <cell r="H411" t="str">
            <v>6029900</v>
          </cell>
          <cell r="I411" t="str">
            <v>Beban Di Luar Usaha Lainnya</v>
          </cell>
        </row>
        <row r="412">
          <cell r="A412">
            <v>89101999</v>
          </cell>
          <cell r="B412" t="str">
            <v>Offset Account (NEW)</v>
          </cell>
          <cell r="C412" t="str">
            <v>Beban lain-lain</v>
          </cell>
          <cell r="D412" t="str">
            <v>6029900</v>
          </cell>
          <cell r="E412" t="str">
            <v>Pendapatan (beban) operasi lainnya - neto</v>
          </cell>
          <cell r="F412" t="e">
            <v>#N/A</v>
          </cell>
          <cell r="G412" t="e">
            <v>#N/A</v>
          </cell>
          <cell r="H412" t="str">
            <v>6029900</v>
          </cell>
          <cell r="I412" t="str">
            <v>Beban Di Luar Usaha Lainnya</v>
          </cell>
        </row>
        <row r="413">
          <cell r="A413">
            <v>89198000</v>
          </cell>
          <cell r="B413" t="str">
            <v>BEBAN PAJAK</v>
          </cell>
          <cell r="C413" t="str">
            <v>Beban lain-lain</v>
          </cell>
          <cell r="E413" t="e">
            <v>#N/A</v>
          </cell>
          <cell r="F413" t="e">
            <v>#N/A</v>
          </cell>
          <cell r="G413" t="e">
            <v>#N/A</v>
          </cell>
          <cell r="H413" t="e">
            <v>#N/A</v>
          </cell>
          <cell r="I413" t="e">
            <v>#N/A</v>
          </cell>
        </row>
        <row r="414">
          <cell r="A414">
            <v>89198011</v>
          </cell>
          <cell r="B414" t="str">
            <v>Beban Pajak Kini</v>
          </cell>
          <cell r="C414" t="str">
            <v>Pajak Penghasilan Badan</v>
          </cell>
          <cell r="D414" t="str">
            <v>7010000</v>
          </cell>
          <cell r="E414" t="str">
            <v>Manfaat (Beban) Pajak Penghasilan Badan - Kini</v>
          </cell>
          <cell r="F414" t="str">
            <v>7010000</v>
          </cell>
          <cell r="G414" t="str">
            <v>(Beban) Pajak Kini–Tidak Final</v>
          </cell>
          <cell r="H414" t="str">
            <v>7010000</v>
          </cell>
          <cell r="I414" t="str">
            <v>(Beban) Pajak Kini–Tidak Final</v>
          </cell>
        </row>
        <row r="415">
          <cell r="A415">
            <v>89198021</v>
          </cell>
          <cell r="B415" t="str">
            <v>Beban (Manfaat) Pajak Tangguhan</v>
          </cell>
          <cell r="C415" t="str">
            <v>Pajak Penghasilan Badan</v>
          </cell>
          <cell r="D415" t="str">
            <v>7030000</v>
          </cell>
          <cell r="E415" t="str">
            <v>Manfaat (Beban) Pajak Penghasilan Badan - Tangguhan</v>
          </cell>
          <cell r="F415" t="str">
            <v>7030000</v>
          </cell>
          <cell r="G415" t="str">
            <v>(Beban) Penghasilan Pajak Tangguhan</v>
          </cell>
          <cell r="H415" t="str">
            <v>7030000</v>
          </cell>
          <cell r="I415" t="str">
            <v>(Beban) Penghasilan Pajak Tangguhan</v>
          </cell>
        </row>
        <row r="416">
          <cell r="A416">
            <v>89199999</v>
          </cell>
          <cell r="B416" t="str">
            <v>Beban Diluar Usaha Lain - Lain</v>
          </cell>
          <cell r="C416" t="str">
            <v>Beban lain-lain</v>
          </cell>
          <cell r="D416" t="str">
            <v>6029900</v>
          </cell>
          <cell r="E416" t="str">
            <v>Pendapatan (beban) operasi lainnya - neto</v>
          </cell>
          <cell r="F416" t="str">
            <v>6029900</v>
          </cell>
          <cell r="G416" t="str">
            <v>Beban Di Luar Usaha Lainnya</v>
          </cell>
          <cell r="H416" t="str">
            <v>6029900</v>
          </cell>
          <cell r="I416" t="str">
            <v>Beban Di Luar Usaha Lainnya</v>
          </cell>
        </row>
        <row r="417">
          <cell r="A417">
            <v>90100000</v>
          </cell>
          <cell r="B417" t="str">
            <v>POS-POS LUAR BIASA</v>
          </cell>
          <cell r="C417">
            <v>0</v>
          </cell>
          <cell r="E417" t="e">
            <v>#N/A</v>
          </cell>
          <cell r="F417" t="e">
            <v>#N/A</v>
          </cell>
          <cell r="G417" t="e">
            <v>#N/A</v>
          </cell>
          <cell r="H417" t="e">
            <v>#N/A</v>
          </cell>
          <cell r="I417" t="e">
            <v>#N/A</v>
          </cell>
        </row>
        <row r="418">
          <cell r="A418">
            <v>90101101</v>
          </cell>
          <cell r="B418" t="str">
            <v>Pos-Pos Luar Biasa</v>
          </cell>
          <cell r="C418">
            <v>0</v>
          </cell>
          <cell r="D418">
            <v>0</v>
          </cell>
          <cell r="E418" t="e">
            <v>#N/A</v>
          </cell>
          <cell r="F418" t="e">
            <v>#N/A</v>
          </cell>
          <cell r="G418" t="e">
            <v>#N/A</v>
          </cell>
          <cell r="H418">
            <v>0</v>
          </cell>
          <cell r="I418" t="e">
            <v>#N/A</v>
          </cell>
        </row>
        <row r="419">
          <cell r="A419">
            <v>91100000</v>
          </cell>
          <cell r="B419" t="str">
            <v>R/K CABANG-CABANG</v>
          </cell>
          <cell r="C419">
            <v>0</v>
          </cell>
          <cell r="E419" t="e">
            <v>#N/A</v>
          </cell>
          <cell r="F419" t="e">
            <v>#N/A</v>
          </cell>
          <cell r="G419" t="e">
            <v>#N/A</v>
          </cell>
          <cell r="H419" t="e">
            <v>#N/A</v>
          </cell>
          <cell r="I419" t="e">
            <v>#N/A</v>
          </cell>
        </row>
        <row r="420">
          <cell r="A420">
            <v>91100101</v>
          </cell>
          <cell r="B420" t="str">
            <v>R/K Kantor Pusat</v>
          </cell>
          <cell r="C420">
            <v>0</v>
          </cell>
          <cell r="D420" t="str">
            <v>1021101</v>
          </cell>
          <cell r="E420">
            <v>0</v>
          </cell>
          <cell r="F420" t="e">
            <v>#N/A</v>
          </cell>
          <cell r="G420" t="e">
            <v>#N/A</v>
          </cell>
          <cell r="H420" t="str">
            <v>1021101</v>
          </cell>
          <cell r="I420" t="str">
            <v>Akun Antar Kantor - Kantor Pusat</v>
          </cell>
        </row>
        <row r="421">
          <cell r="A421">
            <v>91101101</v>
          </cell>
          <cell r="B421" t="str">
            <v>R/K Cabang Pelabuhan Tanjung Priok</v>
          </cell>
          <cell r="C421">
            <v>0</v>
          </cell>
          <cell r="D421" t="str">
            <v>1021102</v>
          </cell>
          <cell r="E421" t="str">
            <v>Aset tidak lancar lainnya</v>
          </cell>
          <cell r="F421" t="e">
            <v>#N/A</v>
          </cell>
          <cell r="G421" t="e">
            <v>#N/A</v>
          </cell>
          <cell r="H421" t="str">
            <v>1021102</v>
          </cell>
          <cell r="I421" t="str">
            <v>Akun Antar Kantor - Kantor Cabang</v>
          </cell>
        </row>
        <row r="422">
          <cell r="A422">
            <v>91102101</v>
          </cell>
          <cell r="B422" t="str">
            <v>R/K Cabang Pelabuhan Panjang</v>
          </cell>
          <cell r="C422">
            <v>0</v>
          </cell>
          <cell r="D422" t="str">
            <v>1021102</v>
          </cell>
          <cell r="E422" t="str">
            <v>Aset tidak lancar lainnya</v>
          </cell>
          <cell r="F422" t="e">
            <v>#N/A</v>
          </cell>
          <cell r="G422" t="e">
            <v>#N/A</v>
          </cell>
          <cell r="H422" t="str">
            <v>1021102</v>
          </cell>
          <cell r="I422" t="str">
            <v>Akun Antar Kantor - Kantor Cabang</v>
          </cell>
        </row>
        <row r="423">
          <cell r="A423">
            <v>91103101</v>
          </cell>
          <cell r="B423" t="str">
            <v>R/K Cabang Pelabuhan Teluk Bayur</v>
          </cell>
          <cell r="C423">
            <v>0</v>
          </cell>
          <cell r="D423" t="str">
            <v>1021102</v>
          </cell>
          <cell r="E423" t="str">
            <v>Aset tidak lancar lainnya</v>
          </cell>
          <cell r="F423" t="e">
            <v>#N/A</v>
          </cell>
          <cell r="G423" t="e">
            <v>#N/A</v>
          </cell>
          <cell r="H423" t="str">
            <v>1021102</v>
          </cell>
          <cell r="I423" t="str">
            <v>Akun Antar Kantor - Kantor Cabang</v>
          </cell>
        </row>
        <row r="424">
          <cell r="A424">
            <v>91104101</v>
          </cell>
          <cell r="B424" t="str">
            <v>R/K Cabang Pelabuhan Palembang</v>
          </cell>
          <cell r="C424">
            <v>0</v>
          </cell>
          <cell r="D424" t="str">
            <v>1021102</v>
          </cell>
          <cell r="E424" t="str">
            <v>Aset tidak lancar lainnya</v>
          </cell>
          <cell r="F424" t="e">
            <v>#N/A</v>
          </cell>
          <cell r="G424" t="e">
            <v>#N/A</v>
          </cell>
          <cell r="H424" t="str">
            <v>1021102</v>
          </cell>
          <cell r="I424" t="str">
            <v>Akun Antar Kantor - Kantor Cabang</v>
          </cell>
        </row>
        <row r="425">
          <cell r="A425">
            <v>91105101</v>
          </cell>
          <cell r="B425" t="str">
            <v>R/K Cabang Pelabuhan Pontianak</v>
          </cell>
          <cell r="C425">
            <v>0</v>
          </cell>
          <cell r="D425" t="str">
            <v>1021102</v>
          </cell>
          <cell r="E425" t="str">
            <v>Aset tidak lancar lainnya</v>
          </cell>
          <cell r="F425" t="e">
            <v>#N/A</v>
          </cell>
          <cell r="G425" t="e">
            <v>#N/A</v>
          </cell>
          <cell r="H425" t="str">
            <v>1021102</v>
          </cell>
          <cell r="I425" t="str">
            <v>Akun Antar Kantor - Kantor Cabang</v>
          </cell>
        </row>
        <row r="426">
          <cell r="A426">
            <v>91106101</v>
          </cell>
          <cell r="B426" t="str">
            <v>R/K Cabang Pelabuhan Cirebon</v>
          </cell>
          <cell r="C426">
            <v>0</v>
          </cell>
          <cell r="D426" t="str">
            <v>1021102</v>
          </cell>
          <cell r="E426" t="str">
            <v>Aset tidak lancar lainnya</v>
          </cell>
          <cell r="F426" t="e">
            <v>#N/A</v>
          </cell>
          <cell r="G426" t="e">
            <v>#N/A</v>
          </cell>
          <cell r="H426" t="str">
            <v>1021102</v>
          </cell>
          <cell r="I426" t="str">
            <v>Akun Antar Kantor - Kantor Cabang</v>
          </cell>
        </row>
        <row r="427">
          <cell r="A427">
            <v>91107101</v>
          </cell>
          <cell r="B427" t="str">
            <v>R/K Cabang Pelabuhan Sunda Kelapa</v>
          </cell>
          <cell r="C427">
            <v>0</v>
          </cell>
          <cell r="D427" t="str">
            <v>1021102</v>
          </cell>
          <cell r="E427" t="str">
            <v>Aset tidak lancar lainnya</v>
          </cell>
          <cell r="F427" t="e">
            <v>#N/A</v>
          </cell>
          <cell r="G427" t="e">
            <v>#N/A</v>
          </cell>
          <cell r="H427" t="str">
            <v>1021102</v>
          </cell>
          <cell r="I427" t="str">
            <v>Akun Antar Kantor - Kantor Cabang</v>
          </cell>
        </row>
        <row r="428">
          <cell r="A428">
            <v>91108101</v>
          </cell>
          <cell r="B428" t="str">
            <v>R/K Cabang Pelabuhan Banten</v>
          </cell>
          <cell r="C428">
            <v>0</v>
          </cell>
          <cell r="D428" t="str">
            <v>1021102</v>
          </cell>
          <cell r="E428" t="str">
            <v>Aset tidak lancar lainnya</v>
          </cell>
          <cell r="F428" t="e">
            <v>#N/A</v>
          </cell>
          <cell r="G428" t="e">
            <v>#N/A</v>
          </cell>
          <cell r="H428" t="str">
            <v>1021102</v>
          </cell>
          <cell r="I428" t="str">
            <v>Akun Antar Kantor - Kantor Cabang</v>
          </cell>
        </row>
        <row r="429">
          <cell r="A429">
            <v>91109101</v>
          </cell>
          <cell r="B429" t="str">
            <v>R/K Cabang Pelabuhan Bengkulu</v>
          </cell>
          <cell r="C429">
            <v>0</v>
          </cell>
          <cell r="D429" t="str">
            <v>1021102</v>
          </cell>
          <cell r="E429" t="str">
            <v>Aset tidak lancar lainnya</v>
          </cell>
          <cell r="F429" t="e">
            <v>#N/A</v>
          </cell>
          <cell r="G429" t="e">
            <v>#N/A</v>
          </cell>
          <cell r="H429" t="str">
            <v>1021102</v>
          </cell>
          <cell r="I429" t="str">
            <v>Akun Antar Kantor - Kantor Cabang</v>
          </cell>
        </row>
        <row r="430">
          <cell r="A430">
            <v>91110101</v>
          </cell>
          <cell r="B430" t="str">
            <v>R/K Cabang Pelabuhan Jambi</v>
          </cell>
          <cell r="C430">
            <v>0</v>
          </cell>
          <cell r="D430" t="str">
            <v>1021102</v>
          </cell>
          <cell r="E430" t="str">
            <v>Aset tidak lancar lainnya</v>
          </cell>
          <cell r="F430" t="e">
            <v>#N/A</v>
          </cell>
          <cell r="G430" t="e">
            <v>#N/A</v>
          </cell>
          <cell r="H430" t="str">
            <v>1021102</v>
          </cell>
          <cell r="I430" t="str">
            <v>Akun Antar Kantor - Kantor Cabang</v>
          </cell>
        </row>
        <row r="431">
          <cell r="A431">
            <v>91111101</v>
          </cell>
          <cell r="B431" t="str">
            <v>R/K Cabang Pelabuhan Pangkal Balam</v>
          </cell>
          <cell r="C431">
            <v>0</v>
          </cell>
          <cell r="D431" t="str">
            <v>1021102</v>
          </cell>
          <cell r="E431" t="str">
            <v>Aset tidak lancar lainnya</v>
          </cell>
          <cell r="F431" t="e">
            <v>#N/A</v>
          </cell>
          <cell r="G431" t="e">
            <v>#N/A</v>
          </cell>
          <cell r="H431" t="str">
            <v>1021102</v>
          </cell>
          <cell r="I431" t="str">
            <v>Akun Antar Kantor - Kantor Cabang</v>
          </cell>
        </row>
        <row r="432">
          <cell r="A432">
            <v>91112101</v>
          </cell>
          <cell r="B432" t="str">
            <v>R/K Cabang Pelabuhan Tanjung Pandan</v>
          </cell>
          <cell r="C432">
            <v>0</v>
          </cell>
          <cell r="D432" t="str">
            <v>1021102</v>
          </cell>
          <cell r="E432" t="str">
            <v>Aset tidak lancar lainnya</v>
          </cell>
          <cell r="F432" t="e">
            <v>#N/A</v>
          </cell>
          <cell r="G432" t="e">
            <v>#N/A</v>
          </cell>
          <cell r="H432" t="str">
            <v>1021102</v>
          </cell>
          <cell r="I432" t="str">
            <v>Akun Antar Kantor - Kantor Cabang</v>
          </cell>
        </row>
        <row r="433">
          <cell r="A433">
            <v>91113101</v>
          </cell>
          <cell r="B433" t="str">
            <v>R/K Unit Car Terminal</v>
          </cell>
          <cell r="C433">
            <v>0</v>
          </cell>
          <cell r="D433" t="str">
            <v>1021102</v>
          </cell>
          <cell r="E433" t="str">
            <v>Aset tidak lancar lainnya</v>
          </cell>
          <cell r="F433" t="e">
            <v>#N/A</v>
          </cell>
          <cell r="G433" t="e">
            <v>#N/A</v>
          </cell>
          <cell r="H433" t="str">
            <v>1021102</v>
          </cell>
          <cell r="I433" t="str">
            <v>Akun Antar Kantor - Kantor Cabang</v>
          </cell>
        </row>
        <row r="434">
          <cell r="A434">
            <v>91114101</v>
          </cell>
          <cell r="B434" t="str">
            <v>R/K Unit Pusat Pelatihan Kepelabuhanan</v>
          </cell>
          <cell r="C434">
            <v>0</v>
          </cell>
          <cell r="D434" t="str">
            <v>1021102</v>
          </cell>
          <cell r="E434" t="str">
            <v>Aset tidak lancar lainnya</v>
          </cell>
          <cell r="F434" t="e">
            <v>#N/A</v>
          </cell>
          <cell r="G434" t="e">
            <v>#N/A</v>
          </cell>
          <cell r="H434" t="str">
            <v>1021102</v>
          </cell>
          <cell r="I434" t="str">
            <v>Akun Antar Kantor - Kantor Cabang</v>
          </cell>
        </row>
        <row r="435">
          <cell r="A435">
            <v>91199101</v>
          </cell>
          <cell r="B435" t="str">
            <v>R/K Kantor Pusat (ICT)</v>
          </cell>
          <cell r="C435">
            <v>0</v>
          </cell>
          <cell r="D435" t="str">
            <v>1021102</v>
          </cell>
          <cell r="E435" t="str">
            <v>Aset tidak lancar lainnya</v>
          </cell>
          <cell r="F435" t="e">
            <v>#N/A</v>
          </cell>
          <cell r="G435" t="e">
            <v>#N/A</v>
          </cell>
          <cell r="H435" t="str">
            <v>1021102</v>
          </cell>
          <cell r="I435" t="str">
            <v>Akun Antar Kantor - Kantor Cabang</v>
          </cell>
        </row>
        <row r="436">
          <cell r="A436">
            <v>90201101</v>
          </cell>
          <cell r="B436" t="str">
            <v>Hak Minoritas</v>
          </cell>
          <cell r="C436" t="e">
            <v>#N/A</v>
          </cell>
          <cell r="D436" t="str">
            <v>9010000</v>
          </cell>
          <cell r="E436" t="str">
            <v>Laba tahun berjalan yang dapat diatribusikan - Kepentingan nonpengendali</v>
          </cell>
          <cell r="F436" t="str">
            <v>9010000</v>
          </cell>
          <cell r="G436" t="str">
            <v>Bagian (laba) rugi kepentingan non pengendali</v>
          </cell>
          <cell r="H436" t="str">
            <v>9010000</v>
          </cell>
          <cell r="I436" t="str">
            <v>Bagian (laba) rugi kepentingan non pengendali</v>
          </cell>
        </row>
        <row r="437">
          <cell r="A437">
            <v>89101169</v>
          </cell>
          <cell r="B437" t="str">
            <v>Beban Rugi Penurunan Nilai Aset- Aset Lainnya</v>
          </cell>
          <cell r="C437" t="str">
            <v>Bagian laba (rugi) entitas asosiasi</v>
          </cell>
          <cell r="D437" t="str">
            <v>6029900</v>
          </cell>
          <cell r="E437" t="str">
            <v>Pendapatan (beban) operasi lainnya - neto</v>
          </cell>
          <cell r="F437" t="e">
            <v>#N/A</v>
          </cell>
          <cell r="G437" t="e">
            <v>#N/A</v>
          </cell>
          <cell r="H437" t="str">
            <v>6020599</v>
          </cell>
          <cell r="I437" t="str">
            <v>Beban Penurunan (Pemulihan) nilai - Aset Lainnya</v>
          </cell>
        </row>
        <row r="438">
          <cell r="A438">
            <v>89101180</v>
          </cell>
          <cell r="B438" t="str">
            <v>BAGIAN RUGI PERUSAHAAN ASOSIASI</v>
          </cell>
          <cell r="C438" t="str">
            <v>Bagian laba (rugi) entitas asosiasi</v>
          </cell>
          <cell r="D438" t="str">
            <v>6040000</v>
          </cell>
          <cell r="E438" t="str">
            <v>Bagian laba (rugi) entitas asosiasi</v>
          </cell>
          <cell r="F438" t="e">
            <v>#N/A</v>
          </cell>
          <cell r="G438" t="e">
            <v>#N/A</v>
          </cell>
          <cell r="H438" t="str">
            <v>6040000</v>
          </cell>
          <cell r="I438" t="str">
            <v>Bagian Laba (Rugi) dari Entitas Asosiasi dan/atau Ventura Bersama</v>
          </cell>
        </row>
        <row r="439">
          <cell r="A439">
            <v>89101182</v>
          </cell>
          <cell r="B439" t="str">
            <v>Bagian Rugi Perusahaan Asosiasi Lain - Lain</v>
          </cell>
          <cell r="C439" t="str">
            <v>Bagian laba (rugi) entitas asosiasi</v>
          </cell>
          <cell r="D439" t="str">
            <v>6040000</v>
          </cell>
          <cell r="E439" t="str">
            <v>Bagian laba (rugi) entitas asosiasi</v>
          </cell>
          <cell r="F439" t="str">
            <v>6040000</v>
          </cell>
          <cell r="G439" t="str">
            <v>Bagian Laba (Rugi) dari Entitas Asosiasi dan/atau Ventura Bersama</v>
          </cell>
          <cell r="H439" t="str">
            <v>6040000</v>
          </cell>
          <cell r="I439" t="str">
            <v>Bagian Laba (Rugi) dari Entitas Asosiasi dan/atau Ventura Bersama</v>
          </cell>
        </row>
        <row r="440">
          <cell r="A440">
            <v>89101183</v>
          </cell>
          <cell r="B440" t="str">
            <v>Bagian Rugi KSO Koja</v>
          </cell>
          <cell r="C440" t="str">
            <v>Bagian laba (rugi) entitas asosiasi</v>
          </cell>
          <cell r="D440" t="str">
            <v>6040000</v>
          </cell>
          <cell r="E440" t="str">
            <v>Bagian laba (rugi) entitas asosiasi</v>
          </cell>
          <cell r="F440" t="e">
            <v>#N/A</v>
          </cell>
          <cell r="G440" t="e">
            <v>#N/A</v>
          </cell>
          <cell r="H440" t="str">
            <v>6040000</v>
          </cell>
          <cell r="I440" t="str">
            <v>Bagian Laba (Rugi) dari Entitas Asosiasi dan/atau Ventura Bersama</v>
          </cell>
        </row>
        <row r="441">
          <cell r="A441">
            <v>89101190</v>
          </cell>
          <cell r="B441" t="str">
            <v>RUGI PERUSAHAAN ANAK</v>
          </cell>
          <cell r="C441" t="str">
            <v>Bagian laba (rugi) entitas asosiasi</v>
          </cell>
          <cell r="D441" t="str">
            <v>6040000</v>
          </cell>
          <cell r="E441" t="str">
            <v>Bagian laba (rugi) entitas asosiasi</v>
          </cell>
          <cell r="F441" t="e">
            <v>#N/A</v>
          </cell>
          <cell r="G441" t="e">
            <v>#N/A</v>
          </cell>
          <cell r="H441" t="str">
            <v>6040000</v>
          </cell>
          <cell r="I441" t="str">
            <v>Bagian Laba (Rugi) dari Entitas Asosiasi dan/atau Ventura Bersama</v>
          </cell>
        </row>
        <row r="442">
          <cell r="A442">
            <v>89101191</v>
          </cell>
          <cell r="B442" t="str">
            <v>Rugi Perusahaan Anak PT. RSP</v>
          </cell>
          <cell r="C442" t="str">
            <v>Bagian laba (rugi) entitas asosiasi</v>
          </cell>
          <cell r="D442" t="str">
            <v>6040000</v>
          </cell>
          <cell r="E442" t="str">
            <v>Bagian laba (rugi) entitas asosiasi</v>
          </cell>
          <cell r="F442" t="e">
            <v>#N/A</v>
          </cell>
          <cell r="G442" t="e">
            <v>#N/A</v>
          </cell>
          <cell r="H442" t="str">
            <v>6040000</v>
          </cell>
          <cell r="I442" t="str">
            <v>Bagian Laba (Rugi) dari Entitas Asosiasi dan/atau Ventura Bersama</v>
          </cell>
        </row>
        <row r="443">
          <cell r="A443">
            <v>89101192</v>
          </cell>
          <cell r="B443" t="str">
            <v>Rugi Perusahaan Anak PT. EDII</v>
          </cell>
          <cell r="C443" t="str">
            <v>Bagian laba (rugi) entitas asosiasi</v>
          </cell>
          <cell r="D443" t="str">
            <v>6040000</v>
          </cell>
          <cell r="E443" t="str">
            <v>Bagian laba (rugi) entitas asosiasi</v>
          </cell>
          <cell r="F443" t="e">
            <v>#N/A</v>
          </cell>
          <cell r="G443" t="e">
            <v>#N/A</v>
          </cell>
          <cell r="H443" t="str">
            <v>6040000</v>
          </cell>
          <cell r="I443" t="str">
            <v>Bagian Laba (Rugi) dari Entitas Asosiasi dan/atau Ventura Bersama</v>
          </cell>
        </row>
        <row r="444">
          <cell r="A444">
            <v>89101193</v>
          </cell>
          <cell r="B444" t="str">
            <v>Rugi Perusahaan Anak PT. MTI</v>
          </cell>
          <cell r="C444" t="str">
            <v>Bagian laba (rugi) entitas asosiasi</v>
          </cell>
          <cell r="D444" t="str">
            <v>6040000</v>
          </cell>
          <cell r="E444" t="str">
            <v>Bagian laba (rugi) entitas asosiasi</v>
          </cell>
          <cell r="F444" t="e">
            <v>#N/A</v>
          </cell>
          <cell r="G444" t="e">
            <v>#N/A</v>
          </cell>
          <cell r="H444" t="str">
            <v>6040000</v>
          </cell>
          <cell r="I444" t="str">
            <v>Bagian Laba (Rugi) dari Entitas Asosiasi dan/atau Ventura Bersama</v>
          </cell>
        </row>
        <row r="445">
          <cell r="A445">
            <v>79104109</v>
          </cell>
          <cell r="B445" t="str">
            <v>Pajak Penghasilan Terkait Laba Komprehensif Lain (Akan direklasifikasi ke dalam akun laba rugi)</v>
          </cell>
          <cell r="D445" t="str">
            <v>8029900</v>
          </cell>
          <cell r="E445" t="str">
            <v>Efek pajak tangguhan - Pos yang akan direklasifikasi ke laba rugi</v>
          </cell>
          <cell r="H445" t="str">
            <v>8029900</v>
          </cell>
          <cell r="I445" t="str">
            <v>(Beban) Pajak Tangguhan Terkait Pos-Pos yang Akan Direklasifikasikan ke dalam Akun Laba Rugi</v>
          </cell>
        </row>
        <row r="446">
          <cell r="A446">
            <v>80101068</v>
          </cell>
          <cell r="B446" t="str">
            <v>Tunjangan Khusus</v>
          </cell>
          <cell r="D446" t="str">
            <v>5010200</v>
          </cell>
          <cell r="E446" t="str">
            <v>Beban operasi</v>
          </cell>
          <cell r="H446" t="str">
            <v>5010200</v>
          </cell>
          <cell r="I446" t="str">
            <v>Beban Imbalan Kerja - Tunjangan</v>
          </cell>
        </row>
        <row r="447">
          <cell r="A447">
            <v>80101069</v>
          </cell>
          <cell r="B447" t="str">
            <v>Tunjangan Pembinaan</v>
          </cell>
          <cell r="D447" t="str">
            <v>5010200</v>
          </cell>
          <cell r="E447" t="str">
            <v>Beban operasi</v>
          </cell>
          <cell r="H447" t="str">
            <v>5010200</v>
          </cell>
          <cell r="I447" t="str">
            <v>Beban Imbalan Kerja - Tunjangan</v>
          </cell>
        </row>
        <row r="448">
          <cell r="A448">
            <v>80102115</v>
          </cell>
          <cell r="B448" t="str">
            <v>Jaringan dan Koneksi Data</v>
          </cell>
          <cell r="D448" t="str">
            <v>5031500</v>
          </cell>
          <cell r="E448" t="str">
            <v>Beban operasi</v>
          </cell>
          <cell r="H448" t="str">
            <v>5031500</v>
          </cell>
          <cell r="I448" t="str">
            <v>Beban Bahan - Jaringan dan Koneksi Data</v>
          </cell>
        </row>
        <row r="449">
          <cell r="A449">
            <v>80106132</v>
          </cell>
          <cell r="B449" t="str">
            <v>KSMU Alat-Alat Fasilitas Pelabuhan- Alat Angkut</v>
          </cell>
          <cell r="D449" t="str">
            <v>5070400</v>
          </cell>
          <cell r="E449" t="str">
            <v>Beban operasi</v>
          </cell>
          <cell r="H449" t="str">
            <v>5070400</v>
          </cell>
          <cell r="I449" t="str">
            <v>Beban Sumber Daya Pihak Ketiga - Alat Fasilitas–Alat Angkut</v>
          </cell>
        </row>
        <row r="450">
          <cell r="A450">
            <v>80106133</v>
          </cell>
          <cell r="B450" t="str">
            <v>KSMU Alat-Alat Fasilitas Pelabuhan- Alat Apung</v>
          </cell>
          <cell r="D450" t="str">
            <v>5070500</v>
          </cell>
          <cell r="E450" t="str">
            <v>Beban operasi</v>
          </cell>
          <cell r="H450" t="str">
            <v>5070500</v>
          </cell>
          <cell r="I450" t="str">
            <v>Beban Sumber Daya Pihak Ketiga - Alat Fasilitas–Alat Apung</v>
          </cell>
        </row>
        <row r="451">
          <cell r="A451">
            <v>80106134</v>
          </cell>
          <cell r="B451" t="str">
            <v>KSMU Alat-Alat Fasilitas Pelabuhan- Alat Bantu</v>
          </cell>
          <cell r="D451" t="str">
            <v>5070600</v>
          </cell>
          <cell r="E451" t="str">
            <v>Beban operasi</v>
          </cell>
          <cell r="H451" t="str">
            <v>5070600</v>
          </cell>
          <cell r="I451" t="str">
            <v xml:space="preserve">Beban Sumber Daya Pihak Ketiga - Alat Fasilitas–Alat Bantu </v>
          </cell>
        </row>
        <row r="452">
          <cell r="A452">
            <v>89101165</v>
          </cell>
          <cell r="B452" t="str">
            <v>Amortisasi Biaya Transaksi - Pinjaman</v>
          </cell>
          <cell r="D452" t="str">
            <v>6030203</v>
          </cell>
          <cell r="E452" t="str">
            <v>Beban keuangan</v>
          </cell>
          <cell r="H452" t="str">
            <v>6030203</v>
          </cell>
          <cell r="I452" t="str">
            <v>Beban Amortisasi Pinjaman Bank</v>
          </cell>
        </row>
        <row r="453">
          <cell r="A453">
            <v>89101166</v>
          </cell>
          <cell r="B453" t="str">
            <v>Beban Rugi Penurunan Nilai Aset - Aset Tetap</v>
          </cell>
          <cell r="D453" t="str">
            <v>6020502</v>
          </cell>
          <cell r="E453" t="str">
            <v>Beban operasi</v>
          </cell>
          <cell r="H453" t="str">
            <v>6020502</v>
          </cell>
          <cell r="I453" t="str">
            <v>Beban Penurunan (Pemulihan) nilai - Aset Tetap</v>
          </cell>
        </row>
        <row r="454">
          <cell r="A454">
            <v>89101167</v>
          </cell>
          <cell r="B454" t="str">
            <v>Beban Rugi Penurunan Nilai Aset - Aset Tak Berwujud</v>
          </cell>
          <cell r="D454" t="str">
            <v>6020503</v>
          </cell>
          <cell r="E454" t="str">
            <v>Beban operasi</v>
          </cell>
          <cell r="H454" t="str">
            <v>6020503</v>
          </cell>
          <cell r="I454" t="str">
            <v>Beban Penurunan (Pemulihan) nilai - Aset Tak Berwujud</v>
          </cell>
        </row>
        <row r="455">
          <cell r="A455">
            <v>89101168</v>
          </cell>
          <cell r="B455" t="str">
            <v>Beban Rugi Penurunan Nilai Aset - Aset Tetap</v>
          </cell>
          <cell r="D455" t="str">
            <v>6020502</v>
          </cell>
          <cell r="E455" t="str">
            <v>Beban operasi</v>
          </cell>
          <cell r="H455" t="str">
            <v>6020502</v>
          </cell>
          <cell r="I455" t="str">
            <v>Beban Penurunan (Pemulihan) nilai - Aset Tetap</v>
          </cell>
        </row>
        <row r="456">
          <cell r="A456" t="str">
            <v>Min</v>
          </cell>
          <cell r="B456" t="str">
            <v>Bagian laba (rugi) kepentingan non pengendali</v>
          </cell>
          <cell r="H456" t="str">
            <v>9010000</v>
          </cell>
          <cell r="I456" t="str">
            <v>Bagian laba (rugi) kepentingan non pengendali</v>
          </cell>
        </row>
        <row r="457">
          <cell r="A457">
            <v>89101174</v>
          </cell>
          <cell r="B457" t="str">
            <v>Biaya penjualan persediaan</v>
          </cell>
          <cell r="D457" t="str">
            <v>6020900</v>
          </cell>
          <cell r="E457" t="str">
            <v>Pendapatan (beban) operasi lainnya - neto</v>
          </cell>
          <cell r="H457" t="str">
            <v>6020900</v>
          </cell>
          <cell r="I457" t="str">
            <v>Beban Penjualan Persediaan</v>
          </cell>
        </row>
      </sheetData>
      <sheetData sheetId="6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Revenue (1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Form I"/>
      <sheetName val="Lamp-IA"/>
      <sheetName val="Lamp-IA (2)"/>
      <sheetName val="Form II"/>
      <sheetName val="Form III"/>
      <sheetName val="F-IV"/>
      <sheetName val="Form V"/>
      <sheetName val="Form VI"/>
      <sheetName val="Form VII-1"/>
      <sheetName val="Form VII-2"/>
      <sheetName val="Form VIII"/>
      <sheetName val="Form IX"/>
      <sheetName val="Form X"/>
      <sheetName val="Lamp. X"/>
      <sheetName val="SKK"/>
      <sheetName val="Sheet1"/>
      <sheetName val="Form XI"/>
      <sheetName val="Lap Mingguan"/>
      <sheetName val="SE-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9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</sheetNames>
    <sheetDataSet>
      <sheetData sheetId="0" refreshError="1"/>
      <sheetData sheetId="1" refreshError="1">
        <row r="1">
          <cell r="A1" t="str">
            <v>Skpccont</v>
          </cell>
        </row>
        <row r="2">
          <cell r="A2" t="str">
            <v>Tkpccont</v>
          </cell>
        </row>
        <row r="3">
          <cell r="A3">
            <v>39</v>
          </cell>
        </row>
        <row r="6">
          <cell r="G6">
            <v>0.25</v>
          </cell>
          <cell r="H6">
            <v>0.18</v>
          </cell>
          <cell r="I6">
            <v>0.27</v>
          </cell>
        </row>
        <row r="7">
          <cell r="G7">
            <v>11.762592999999999</v>
          </cell>
          <cell r="H7">
            <v>133.15299999999999</v>
          </cell>
          <cell r="I7">
            <v>139.7677107735374</v>
          </cell>
        </row>
        <row r="8">
          <cell r="G8">
            <v>1.3650569999999997</v>
          </cell>
          <cell r="H8">
            <v>17.191740956670632</v>
          </cell>
          <cell r="I8">
            <v>17.488290984424971</v>
          </cell>
        </row>
        <row r="9">
          <cell r="G9">
            <v>7.77</v>
          </cell>
          <cell r="H9">
            <v>300</v>
          </cell>
          <cell r="I9">
            <v>300</v>
          </cell>
        </row>
        <row r="10">
          <cell r="G10">
            <v>1479.5830000000001</v>
          </cell>
          <cell r="H10">
            <v>17187</v>
          </cell>
          <cell r="I10">
            <v>17196.88639</v>
          </cell>
        </row>
        <row r="11">
          <cell r="G11">
            <v>17.920000000000002</v>
          </cell>
          <cell r="H11">
            <v>15.490324261043487</v>
          </cell>
          <cell r="I11">
            <v>15.830306131488632</v>
          </cell>
        </row>
        <row r="12">
          <cell r="G12">
            <v>5.5837780425350534</v>
          </cell>
          <cell r="H12">
            <v>89.409342464537147</v>
          </cell>
          <cell r="I12">
            <v>85.869</v>
          </cell>
        </row>
        <row r="13">
          <cell r="G13">
            <v>-30.884461120000015</v>
          </cell>
          <cell r="H13">
            <v>134.20320931742887</v>
          </cell>
          <cell r="I13">
            <v>146.792</v>
          </cell>
        </row>
        <row r="14">
          <cell r="G14">
            <v>0.43</v>
          </cell>
          <cell r="H14">
            <v>21.233796999999996</v>
          </cell>
          <cell r="I14">
            <v>18.850999999999999</v>
          </cell>
        </row>
        <row r="15">
          <cell r="G15">
            <v>0</v>
          </cell>
          <cell r="H15">
            <v>0</v>
          </cell>
          <cell r="I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</row>
        <row r="17">
          <cell r="G17">
            <v>2.0400130000000001</v>
          </cell>
          <cell r="H17">
            <v>26.823</v>
          </cell>
          <cell r="I17">
            <v>21.8462435435694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  <row r="20">
          <cell r="G20">
            <v>192.626</v>
          </cell>
          <cell r="H20">
            <v>3023</v>
          </cell>
          <cell r="I20">
            <v>3032.5138851250408</v>
          </cell>
        </row>
        <row r="21">
          <cell r="G21">
            <v>1277.79</v>
          </cell>
          <cell r="H21">
            <v>17496</v>
          </cell>
          <cell r="I21">
            <v>17866.947841928202</v>
          </cell>
        </row>
        <row r="22">
          <cell r="G22">
            <v>183.68799999999999</v>
          </cell>
          <cell r="H22">
            <v>1194</v>
          </cell>
          <cell r="I22">
            <v>1117</v>
          </cell>
        </row>
        <row r="23">
          <cell r="G23">
            <v>163.00899999999999</v>
          </cell>
          <cell r="H23">
            <v>253</v>
          </cell>
          <cell r="I23">
            <v>229.28700000000001</v>
          </cell>
        </row>
        <row r="24">
          <cell r="G24">
            <v>101.3</v>
          </cell>
          <cell r="H24">
            <v>130</v>
          </cell>
          <cell r="I24">
            <v>347.86825942497001</v>
          </cell>
        </row>
        <row r="25">
          <cell r="G25">
            <v>447.99700000000001</v>
          </cell>
          <cell r="H25">
            <v>1577</v>
          </cell>
          <cell r="I25">
            <v>1694.1552594249702</v>
          </cell>
        </row>
        <row r="26">
          <cell r="G26">
            <v>0</v>
          </cell>
          <cell r="H26">
            <v>0</v>
          </cell>
          <cell r="I26">
            <v>0</v>
          </cell>
        </row>
        <row r="27">
          <cell r="G27">
            <v>0.93</v>
          </cell>
          <cell r="H27">
            <v>0.96199999999999997</v>
          </cell>
          <cell r="I27">
            <v>0.96199999999999997</v>
          </cell>
        </row>
        <row r="28">
          <cell r="G28">
            <v>31.69</v>
          </cell>
          <cell r="H28">
            <v>33.325000115554474</v>
          </cell>
          <cell r="I28">
            <v>32.507364038234101</v>
          </cell>
        </row>
        <row r="29">
          <cell r="G29">
            <v>0.98499999999999999</v>
          </cell>
          <cell r="H29">
            <v>0.98499999999999999</v>
          </cell>
          <cell r="I29">
            <v>0.98499999999999999</v>
          </cell>
        </row>
        <row r="30">
          <cell r="G30">
            <v>9.1</v>
          </cell>
          <cell r="H30">
            <v>9.8000000000000007</v>
          </cell>
          <cell r="I30">
            <v>9.8000000000000007</v>
          </cell>
        </row>
        <row r="31">
          <cell r="G31">
            <v>4.4000000000000004</v>
          </cell>
          <cell r="H31">
            <v>4.5</v>
          </cell>
          <cell r="I31">
            <v>4.4000000000000004</v>
          </cell>
        </row>
        <row r="32">
          <cell r="G32">
            <v>181.6</v>
          </cell>
          <cell r="H32">
            <v>185</v>
          </cell>
          <cell r="I32">
            <v>185</v>
          </cell>
        </row>
        <row r="33">
          <cell r="G33">
            <v>0.42</v>
          </cell>
          <cell r="H33">
            <v>1</v>
          </cell>
          <cell r="I33">
            <v>1</v>
          </cell>
        </row>
        <row r="34">
          <cell r="G34">
            <v>128.30000000000001</v>
          </cell>
          <cell r="H34">
            <v>135</v>
          </cell>
          <cell r="I34">
            <v>135</v>
          </cell>
        </row>
        <row r="35">
          <cell r="G35">
            <v>0.41</v>
          </cell>
          <cell r="H35">
            <v>1</v>
          </cell>
          <cell r="I35">
            <v>1</v>
          </cell>
        </row>
        <row r="36">
          <cell r="G36">
            <v>0.42</v>
          </cell>
          <cell r="H36">
            <v>0.38</v>
          </cell>
          <cell r="I36">
            <v>0.38</v>
          </cell>
        </row>
        <row r="37">
          <cell r="G37">
            <v>8990</v>
          </cell>
          <cell r="H37">
            <v>7000</v>
          </cell>
          <cell r="I37">
            <v>7000</v>
          </cell>
        </row>
        <row r="38">
          <cell r="G38">
            <v>6760</v>
          </cell>
          <cell r="H38">
            <v>7000</v>
          </cell>
          <cell r="I38">
            <v>7000</v>
          </cell>
        </row>
        <row r="39">
          <cell r="G39">
            <v>341.9</v>
          </cell>
          <cell r="H39">
            <v>204.91795680147101</v>
          </cell>
          <cell r="I39">
            <v>204.91795680147101</v>
          </cell>
        </row>
        <row r="40">
          <cell r="G40">
            <v>1591</v>
          </cell>
          <cell r="H40">
            <v>1779</v>
          </cell>
          <cell r="I40">
            <v>1779</v>
          </cell>
        </row>
        <row r="41">
          <cell r="G41">
            <v>77</v>
          </cell>
          <cell r="H41">
            <v>78</v>
          </cell>
          <cell r="I41">
            <v>78</v>
          </cell>
        </row>
        <row r="42">
          <cell r="G42">
            <v>77</v>
          </cell>
          <cell r="H42">
            <v>88</v>
          </cell>
          <cell r="I42">
            <v>88</v>
          </cell>
        </row>
        <row r="43">
          <cell r="G43">
            <v>97</v>
          </cell>
          <cell r="H43">
            <v>114</v>
          </cell>
          <cell r="I43">
            <v>114</v>
          </cell>
        </row>
        <row r="44">
          <cell r="G44">
            <v>0</v>
          </cell>
          <cell r="H44">
            <v>0</v>
          </cell>
          <cell r="I44">
            <v>0</v>
          </cell>
        </row>
        <row r="45">
          <cell r="G45">
            <v>318</v>
          </cell>
          <cell r="H45">
            <v>330</v>
          </cell>
          <cell r="I45">
            <v>330</v>
          </cell>
        </row>
        <row r="46">
          <cell r="G46">
            <v>9</v>
          </cell>
          <cell r="H46">
            <v>9</v>
          </cell>
          <cell r="I46">
            <v>9</v>
          </cell>
        </row>
        <row r="47">
          <cell r="G47">
            <v>2</v>
          </cell>
          <cell r="H47">
            <v>2</v>
          </cell>
          <cell r="I47">
            <v>2</v>
          </cell>
        </row>
        <row r="48">
          <cell r="G48" t="e">
            <v>#REF!</v>
          </cell>
          <cell r="H48" t="e">
            <v>#REF!</v>
          </cell>
          <cell r="I48" t="e">
            <v>#REF!</v>
          </cell>
        </row>
        <row r="49">
          <cell r="G49">
            <v>2661</v>
          </cell>
          <cell r="H49">
            <v>2949</v>
          </cell>
          <cell r="I49">
            <v>2949</v>
          </cell>
        </row>
        <row r="50">
          <cell r="G50">
            <v>23</v>
          </cell>
          <cell r="H50">
            <v>25</v>
          </cell>
          <cell r="I50">
            <v>25</v>
          </cell>
        </row>
        <row r="51">
          <cell r="G51">
            <v>23.45</v>
          </cell>
          <cell r="H51">
            <v>13</v>
          </cell>
          <cell r="I51">
            <v>13</v>
          </cell>
        </row>
        <row r="52">
          <cell r="G52">
            <v>0</v>
          </cell>
          <cell r="H52">
            <v>0</v>
          </cell>
          <cell r="I52">
            <v>0</v>
          </cell>
        </row>
        <row r="53">
          <cell r="G53">
            <v>624</v>
          </cell>
          <cell r="H53">
            <v>251</v>
          </cell>
          <cell r="I53">
            <v>251</v>
          </cell>
        </row>
        <row r="54">
          <cell r="G54">
            <v>3760</v>
          </cell>
          <cell r="H54">
            <v>3883</v>
          </cell>
          <cell r="I54">
            <v>3883</v>
          </cell>
        </row>
        <row r="55">
          <cell r="G55">
            <v>2.4042110000000001</v>
          </cell>
        </row>
        <row r="56">
          <cell r="G56">
            <v>344.32799999999997</v>
          </cell>
        </row>
        <row r="57">
          <cell r="G57">
            <v>7.3183689999999997</v>
          </cell>
          <cell r="I57">
            <v>94.316810229967999</v>
          </cell>
        </row>
        <row r="58">
          <cell r="G58">
            <v>740.83600000000001</v>
          </cell>
          <cell r="I58">
            <v>11187.934456803163</v>
          </cell>
        </row>
        <row r="64">
          <cell r="A64">
            <v>40</v>
          </cell>
          <cell r="B64" t="str">
            <v>kpccont</v>
          </cell>
        </row>
        <row r="65">
          <cell r="A65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>
        <row r="2">
          <cell r="B2">
            <v>3</v>
          </cell>
        </row>
        <row r="9">
          <cell r="B9">
            <v>2</v>
          </cell>
        </row>
      </sheetData>
      <sheetData sheetId="37" refreshError="1"/>
      <sheetData sheetId="38" refreshError="1">
        <row r="2">
          <cell r="J2">
            <v>0.61</v>
          </cell>
          <cell r="K2">
            <v>0.39</v>
          </cell>
          <cell r="L2">
            <v>0.25</v>
          </cell>
          <cell r="M2">
            <v>0.12</v>
          </cell>
          <cell r="N2">
            <v>0.23213031796050301</v>
          </cell>
          <cell r="O2">
            <v>0.27</v>
          </cell>
          <cell r="P2">
            <v>0</v>
          </cell>
          <cell r="Q2">
            <v>0.36</v>
          </cell>
          <cell r="R2">
            <v>0.23</v>
          </cell>
          <cell r="S2">
            <v>0</v>
          </cell>
        </row>
        <row r="3">
          <cell r="J3">
            <v>12.545380999999999</v>
          </cell>
          <cell r="K3">
            <v>11.780421</v>
          </cell>
          <cell r="L3">
            <v>11.762592999999999</v>
          </cell>
          <cell r="M3">
            <v>12.172771000000001</v>
          </cell>
          <cell r="N3">
            <v>11.712983999999999</v>
          </cell>
          <cell r="O3">
            <v>11.681232999999999</v>
          </cell>
          <cell r="P3">
            <v>12.384504</v>
          </cell>
          <cell r="Q3">
            <v>12.804531000000001</v>
          </cell>
          <cell r="R3">
            <v>12.138926</v>
          </cell>
          <cell r="S3">
            <v>12.588604</v>
          </cell>
        </row>
        <row r="4">
          <cell r="J4">
            <v>1.5553540000000001</v>
          </cell>
          <cell r="K4">
            <v>0.95631299999999997</v>
          </cell>
          <cell r="L4">
            <v>1.3650569999999997</v>
          </cell>
          <cell r="M4">
            <v>1.3541179999999999</v>
          </cell>
          <cell r="N4">
            <v>1.458766</v>
          </cell>
          <cell r="O4">
            <v>1.4431420000000001</v>
          </cell>
          <cell r="P4">
            <v>1.6703569999999999</v>
          </cell>
          <cell r="Q4">
            <v>1.6899729999999999</v>
          </cell>
          <cell r="R4">
            <v>1.7199140000000002</v>
          </cell>
          <cell r="S4">
            <v>1.7202539999999999</v>
          </cell>
        </row>
        <row r="5">
          <cell r="J5">
            <v>9.26</v>
          </cell>
          <cell r="K5">
            <v>15.4</v>
          </cell>
          <cell r="L5">
            <v>7.77</v>
          </cell>
          <cell r="M5">
            <v>7.61</v>
          </cell>
          <cell r="N5">
            <v>13.21</v>
          </cell>
          <cell r="O5">
            <v>29.15</v>
          </cell>
          <cell r="P5">
            <v>27.88</v>
          </cell>
          <cell r="Q5">
            <v>50.71</v>
          </cell>
          <cell r="R5">
            <v>40</v>
          </cell>
          <cell r="S5">
            <v>32.78</v>
          </cell>
        </row>
        <row r="6">
          <cell r="J6">
            <v>1095.95</v>
          </cell>
          <cell r="K6">
            <v>1283.3530000000001</v>
          </cell>
          <cell r="L6">
            <v>1479.5830000000001</v>
          </cell>
          <cell r="M6">
            <v>1182.799</v>
          </cell>
          <cell r="N6">
            <v>1262.2619999999999</v>
          </cell>
          <cell r="O6">
            <v>1100.625</v>
          </cell>
          <cell r="P6">
            <v>1638.479</v>
          </cell>
          <cell r="Q6">
            <v>1655.1189999999999</v>
          </cell>
          <cell r="R6">
            <v>1577.3570000000002</v>
          </cell>
          <cell r="S6">
            <v>1590.7080000000001</v>
          </cell>
        </row>
        <row r="7">
          <cell r="J7">
            <v>15.5</v>
          </cell>
          <cell r="K7">
            <v>18.989999999999998</v>
          </cell>
          <cell r="L7">
            <v>17.920000000000002</v>
          </cell>
          <cell r="M7">
            <v>17.41</v>
          </cell>
          <cell r="N7">
            <v>16.96</v>
          </cell>
          <cell r="O7">
            <v>18.3</v>
          </cell>
          <cell r="P7">
            <v>14.22</v>
          </cell>
          <cell r="Q7">
            <v>15.31</v>
          </cell>
          <cell r="R7">
            <v>13.37</v>
          </cell>
          <cell r="S7">
            <v>13.66</v>
          </cell>
        </row>
        <row r="8">
          <cell r="J8">
            <v>5.7571084237434853</v>
          </cell>
          <cell r="K8">
            <v>5.278504236515392</v>
          </cell>
          <cell r="L8">
            <v>5.5837780425350534</v>
          </cell>
          <cell r="M8">
            <v>4.4471208820025483</v>
          </cell>
          <cell r="N8">
            <v>5.5963203012860694</v>
          </cell>
          <cell r="O8">
            <v>5.4435384746146696</v>
          </cell>
          <cell r="P8">
            <v>7.4425307246668702</v>
          </cell>
          <cell r="Q8">
            <v>3.5105877431397543</v>
          </cell>
          <cell r="R8">
            <v>3.8933332970271186</v>
          </cell>
          <cell r="S8">
            <v>5.8893202823564215</v>
          </cell>
        </row>
        <row r="9">
          <cell r="J9">
            <v>15.396761760000006</v>
          </cell>
          <cell r="K9">
            <v>16.52608299000001</v>
          </cell>
          <cell r="L9">
            <v>-30.884461120000015</v>
          </cell>
          <cell r="M9">
            <v>20.372660659999998</v>
          </cell>
          <cell r="N9">
            <v>-0.81060946000001888</v>
          </cell>
          <cell r="O9">
            <v>41.673265859999994</v>
          </cell>
          <cell r="P9">
            <v>-11.401213959999991</v>
          </cell>
          <cell r="Q9">
            <v>1.40791680000002</v>
          </cell>
          <cell r="R9">
            <v>13.445959489999986</v>
          </cell>
          <cell r="S9">
            <v>-1.162503870000005</v>
          </cell>
        </row>
        <row r="10">
          <cell r="J10">
            <v>0.45340715999999998</v>
          </cell>
          <cell r="K10">
            <v>0.27265600000000001</v>
          </cell>
          <cell r="L10">
            <v>0.43</v>
          </cell>
          <cell r="M10">
            <v>0.40231099999999997</v>
          </cell>
          <cell r="N10">
            <v>1.1000000000000001</v>
          </cell>
          <cell r="O10">
            <v>0.57388695999999995</v>
          </cell>
          <cell r="P10">
            <v>0.45052210999999998</v>
          </cell>
          <cell r="Q10">
            <v>0.37428559</v>
          </cell>
          <cell r="R10">
            <v>0.54974097</v>
          </cell>
          <cell r="S10">
            <v>2.2220127500000002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J13">
            <v>1.978342</v>
          </cell>
          <cell r="K13">
            <v>1.9579839999999999</v>
          </cell>
          <cell r="L13">
            <v>2.0400130000000001</v>
          </cell>
          <cell r="M13">
            <v>2.1032229999999998</v>
          </cell>
          <cell r="N13">
            <v>2.129318</v>
          </cell>
          <cell r="O13">
            <v>2.1610529999999999</v>
          </cell>
          <cell r="P13">
            <v>2.614204</v>
          </cell>
          <cell r="Q13">
            <v>2.012483</v>
          </cell>
          <cell r="R13">
            <v>1.8626039999999999</v>
          </cell>
          <cell r="S13">
            <v>1.515522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J16">
            <v>318.71499999999997</v>
          </cell>
          <cell r="K16">
            <v>154.404</v>
          </cell>
          <cell r="L16">
            <v>192.626</v>
          </cell>
          <cell r="M16">
            <v>138.72200000000001</v>
          </cell>
          <cell r="N16">
            <v>246.72499999999999</v>
          </cell>
          <cell r="O16">
            <v>362.18700000000001</v>
          </cell>
          <cell r="P16">
            <v>373.25099999999998</v>
          </cell>
          <cell r="Q16">
            <v>518.18499999999995</v>
          </cell>
          <cell r="R16">
            <v>335.29700000000003</v>
          </cell>
          <cell r="S16">
            <v>275.20400000000001</v>
          </cell>
        </row>
        <row r="17">
          <cell r="J17">
            <v>1651.327</v>
          </cell>
          <cell r="K17">
            <v>1026.3389999999999</v>
          </cell>
          <cell r="L17">
            <v>1277.79</v>
          </cell>
          <cell r="M17">
            <v>1366.3150000000001</v>
          </cell>
          <cell r="N17">
            <v>1542.3340000000001</v>
          </cell>
          <cell r="O17">
            <v>1512.9630000000002</v>
          </cell>
          <cell r="P17">
            <v>1710.5719999999999</v>
          </cell>
          <cell r="Q17">
            <v>1843.204</v>
          </cell>
          <cell r="R17">
            <v>1643.1859999999999</v>
          </cell>
          <cell r="S17">
            <v>1750.8579999999999</v>
          </cell>
        </row>
        <row r="18">
          <cell r="J18">
            <v>207.59399999999999</v>
          </cell>
          <cell r="K18">
            <v>276.49900000000002</v>
          </cell>
          <cell r="L18">
            <v>183.68799999999999</v>
          </cell>
          <cell r="M18">
            <v>309.07499999999999</v>
          </cell>
          <cell r="N18">
            <v>536.75900000000001</v>
          </cell>
          <cell r="O18">
            <v>703.36300000000006</v>
          </cell>
          <cell r="P18">
            <v>775.274</v>
          </cell>
          <cell r="Q18">
            <v>476.89400000000001</v>
          </cell>
          <cell r="R18">
            <v>362.07600000000002</v>
          </cell>
          <cell r="S18">
            <v>195.58699999999999</v>
          </cell>
        </row>
        <row r="19">
          <cell r="J19">
            <v>240.41300000000001</v>
          </cell>
          <cell r="K19">
            <v>240.876</v>
          </cell>
          <cell r="L19">
            <v>163.00899999999999</v>
          </cell>
          <cell r="M19">
            <v>187.7</v>
          </cell>
          <cell r="N19">
            <v>216.28299999999999</v>
          </cell>
          <cell r="O19">
            <v>199.25299999999999</v>
          </cell>
          <cell r="P19">
            <v>295.5</v>
          </cell>
          <cell r="Q19">
            <v>341.108</v>
          </cell>
          <cell r="R19">
            <v>312.10000000000002</v>
          </cell>
          <cell r="S19">
            <v>312.39999999999998</v>
          </cell>
        </row>
        <row r="20">
          <cell r="J20">
            <v>549.1</v>
          </cell>
          <cell r="K20">
            <v>218.8</v>
          </cell>
          <cell r="L20">
            <v>101.3</v>
          </cell>
          <cell r="M20">
            <v>270.8</v>
          </cell>
          <cell r="N20">
            <v>463.80900000000003</v>
          </cell>
          <cell r="O20">
            <v>884.34299999999996</v>
          </cell>
          <cell r="P20">
            <v>830.81700000000001</v>
          </cell>
          <cell r="Q20">
            <v>862</v>
          </cell>
          <cell r="R20">
            <v>1000.5</v>
          </cell>
          <cell r="S20">
            <v>1126</v>
          </cell>
        </row>
        <row r="21">
          <cell r="J21">
            <v>997.10699999999997</v>
          </cell>
          <cell r="K21">
            <v>736.17499999999995</v>
          </cell>
          <cell r="L21">
            <v>447.99700000000001</v>
          </cell>
          <cell r="M21">
            <v>767.57500000000005</v>
          </cell>
          <cell r="N21">
            <v>1216.8510000000001</v>
          </cell>
          <cell r="O21">
            <v>1786.9589999999998</v>
          </cell>
          <cell r="P21">
            <v>1901.5909999999999</v>
          </cell>
          <cell r="Q21">
            <v>1680.002</v>
          </cell>
          <cell r="R21">
            <v>1674.6759999999999</v>
          </cell>
          <cell r="S21">
            <v>1633.9870000000001</v>
          </cell>
        </row>
        <row r="22"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167</v>
          </cell>
          <cell r="N22">
            <v>117.1909544</v>
          </cell>
          <cell r="O22">
            <v>209</v>
          </cell>
          <cell r="P22">
            <v>136.126</v>
          </cell>
          <cell r="Q22">
            <v>-89</v>
          </cell>
          <cell r="R22">
            <v>-89</v>
          </cell>
          <cell r="S22">
            <v>-69</v>
          </cell>
        </row>
        <row r="23">
          <cell r="J23">
            <v>0.93</v>
          </cell>
          <cell r="K23">
            <v>0.93</v>
          </cell>
          <cell r="L23">
            <v>0.93</v>
          </cell>
          <cell r="M23">
            <v>0.91</v>
          </cell>
          <cell r="N23">
            <v>0.81747730642105598</v>
          </cell>
          <cell r="O23">
            <v>0.81747730642105598</v>
          </cell>
          <cell r="P23">
            <v>0.86</v>
          </cell>
          <cell r="Q23">
            <v>0.86</v>
          </cell>
          <cell r="R23">
            <v>0.79</v>
          </cell>
          <cell r="S23">
            <v>0.79</v>
          </cell>
        </row>
        <row r="24">
          <cell r="J24">
            <v>33.31</v>
          </cell>
          <cell r="K24">
            <v>31.75</v>
          </cell>
          <cell r="L24">
            <v>31.69</v>
          </cell>
          <cell r="M24">
            <v>32.41109811376343</v>
          </cell>
          <cell r="N24">
            <v>30.575626817872614</v>
          </cell>
          <cell r="O24">
            <v>31.81</v>
          </cell>
          <cell r="P24">
            <v>28.75</v>
          </cell>
          <cell r="Q24">
            <v>27.916670252307824</v>
          </cell>
          <cell r="R24">
            <v>26.43</v>
          </cell>
          <cell r="S24">
            <v>27.08</v>
          </cell>
        </row>
        <row r="25">
          <cell r="J25">
            <v>0.98499999999999999</v>
          </cell>
          <cell r="K25">
            <v>0.98499999999999999</v>
          </cell>
          <cell r="L25">
            <v>0.98499999999999999</v>
          </cell>
          <cell r="M25">
            <v>0.98499999999999999</v>
          </cell>
          <cell r="N25">
            <v>0.98499999999999999</v>
          </cell>
          <cell r="O25">
            <v>0.98499999999999999</v>
          </cell>
          <cell r="P25">
            <v>0.98499999999999999</v>
          </cell>
          <cell r="Q25">
            <v>0.98499999999999999</v>
          </cell>
          <cell r="R25">
            <v>0.98499999999999999</v>
          </cell>
          <cell r="S25">
            <v>0.98499999999999999</v>
          </cell>
        </row>
        <row r="26">
          <cell r="J26">
            <v>9.8000000000000007</v>
          </cell>
          <cell r="K26">
            <v>9.6999999999999993</v>
          </cell>
          <cell r="L26">
            <v>9.1</v>
          </cell>
          <cell r="M26">
            <v>9.6</v>
          </cell>
          <cell r="N26">
            <v>9.3000000000000007</v>
          </cell>
          <cell r="O26">
            <v>9.8000000000000007</v>
          </cell>
          <cell r="P26">
            <v>10.199999999999999</v>
          </cell>
          <cell r="Q26">
            <v>10.7</v>
          </cell>
          <cell r="R26">
            <v>9.8000000000000007</v>
          </cell>
          <cell r="S26">
            <v>9.5</v>
          </cell>
        </row>
        <row r="27">
          <cell r="J27">
            <v>4.5999999999999996</v>
          </cell>
          <cell r="K27">
            <v>5</v>
          </cell>
          <cell r="L27">
            <v>4.4000000000000004</v>
          </cell>
          <cell r="M27">
            <v>5.4</v>
          </cell>
          <cell r="N27">
            <v>4.8</v>
          </cell>
          <cell r="O27">
            <v>4.3</v>
          </cell>
          <cell r="P27">
            <v>5.0999999999999996</v>
          </cell>
          <cell r="Q27">
            <v>5.2</v>
          </cell>
          <cell r="R27">
            <v>5.3</v>
          </cell>
          <cell r="S27">
            <v>5.4</v>
          </cell>
        </row>
        <row r="28">
          <cell r="J28">
            <v>181.6</v>
          </cell>
          <cell r="K28">
            <v>181.6</v>
          </cell>
          <cell r="L28">
            <v>181.6</v>
          </cell>
          <cell r="M28">
            <v>181.6</v>
          </cell>
          <cell r="N28">
            <v>181.6</v>
          </cell>
          <cell r="O28">
            <v>181.6</v>
          </cell>
          <cell r="P28">
            <v>181.6</v>
          </cell>
          <cell r="Q28">
            <v>181.6</v>
          </cell>
          <cell r="R28">
            <v>181.6</v>
          </cell>
          <cell r="S28">
            <v>181.6</v>
          </cell>
        </row>
        <row r="29">
          <cell r="J29">
            <v>0.42</v>
          </cell>
          <cell r="K29">
            <v>0.42</v>
          </cell>
          <cell r="L29">
            <v>0.42</v>
          </cell>
          <cell r="M29">
            <v>0.42</v>
          </cell>
          <cell r="N29">
            <v>0.42</v>
          </cell>
          <cell r="O29">
            <v>0.42</v>
          </cell>
          <cell r="P29">
            <v>0.42</v>
          </cell>
          <cell r="Q29">
            <v>0.42</v>
          </cell>
          <cell r="R29">
            <v>0.42</v>
          </cell>
          <cell r="S29">
            <v>0.42</v>
          </cell>
        </row>
        <row r="30">
          <cell r="J30">
            <v>128.30000000000001</v>
          </cell>
          <cell r="K30">
            <v>128.30000000000001</v>
          </cell>
          <cell r="L30">
            <v>128.30000000000001</v>
          </cell>
          <cell r="M30">
            <v>128.30000000000001</v>
          </cell>
          <cell r="N30">
            <v>128.30000000000001</v>
          </cell>
          <cell r="O30">
            <v>128.30000000000001</v>
          </cell>
          <cell r="P30">
            <v>128.30000000000001</v>
          </cell>
          <cell r="Q30">
            <v>128.30000000000001</v>
          </cell>
          <cell r="R30">
            <v>128.30000000000001</v>
          </cell>
          <cell r="S30">
            <v>128.30000000000001</v>
          </cell>
        </row>
        <row r="31">
          <cell r="J31">
            <v>0.41</v>
          </cell>
          <cell r="K31">
            <v>0.41</v>
          </cell>
          <cell r="L31">
            <v>0.41</v>
          </cell>
          <cell r="M31">
            <v>0.41</v>
          </cell>
          <cell r="N31">
            <v>0.41</v>
          </cell>
          <cell r="O31">
            <v>0.41</v>
          </cell>
          <cell r="P31">
            <v>0.41</v>
          </cell>
          <cell r="Q31">
            <v>0.41</v>
          </cell>
          <cell r="R31">
            <v>0.41</v>
          </cell>
          <cell r="S31">
            <v>0.41</v>
          </cell>
        </row>
        <row r="32">
          <cell r="J32">
            <v>0.42</v>
          </cell>
          <cell r="K32">
            <v>0.42</v>
          </cell>
          <cell r="L32">
            <v>0.42</v>
          </cell>
          <cell r="M32">
            <v>0.42</v>
          </cell>
          <cell r="N32">
            <v>0.42</v>
          </cell>
          <cell r="O32">
            <v>0.42</v>
          </cell>
          <cell r="P32">
            <v>0.42</v>
          </cell>
          <cell r="Q32">
            <v>0.42</v>
          </cell>
          <cell r="R32">
            <v>0.42</v>
          </cell>
          <cell r="S32">
            <v>0.42</v>
          </cell>
        </row>
        <row r="33">
          <cell r="J33">
            <v>8990</v>
          </cell>
          <cell r="K33">
            <v>8990</v>
          </cell>
          <cell r="L33">
            <v>8990</v>
          </cell>
          <cell r="M33">
            <v>8990</v>
          </cell>
          <cell r="N33">
            <v>8660</v>
          </cell>
          <cell r="O33">
            <v>8660</v>
          </cell>
          <cell r="P33">
            <v>8660</v>
          </cell>
          <cell r="Q33">
            <v>8660</v>
          </cell>
          <cell r="R33">
            <v>8660</v>
          </cell>
          <cell r="S33">
            <v>8660</v>
          </cell>
        </row>
        <row r="34">
          <cell r="J34">
            <v>6760</v>
          </cell>
          <cell r="K34">
            <v>6760</v>
          </cell>
          <cell r="L34">
            <v>6760</v>
          </cell>
          <cell r="M34">
            <v>6760</v>
          </cell>
          <cell r="N34">
            <v>8793</v>
          </cell>
          <cell r="O34">
            <v>8793</v>
          </cell>
          <cell r="P34">
            <v>8793</v>
          </cell>
          <cell r="Q34">
            <v>8793</v>
          </cell>
          <cell r="R34">
            <v>8793</v>
          </cell>
          <cell r="S34">
            <v>8793</v>
          </cell>
        </row>
        <row r="35">
          <cell r="J35">
            <v>174.2</v>
          </cell>
          <cell r="K35">
            <v>187</v>
          </cell>
          <cell r="L35">
            <v>341.9</v>
          </cell>
          <cell r="M35">
            <v>128.1</v>
          </cell>
          <cell r="N35">
            <v>176.0888888888889</v>
          </cell>
          <cell r="O35">
            <v>163.69999999999999</v>
          </cell>
          <cell r="P35">
            <v>88.1</v>
          </cell>
          <cell r="Q35">
            <v>64.900000000000006</v>
          </cell>
          <cell r="R35">
            <v>64.900000000000006</v>
          </cell>
          <cell r="S35">
            <v>64.900000000000006</v>
          </cell>
        </row>
        <row r="36">
          <cell r="J36">
            <v>1596</v>
          </cell>
          <cell r="K36">
            <v>1594</v>
          </cell>
          <cell r="L36">
            <v>1591</v>
          </cell>
          <cell r="M36">
            <v>1590</v>
          </cell>
          <cell r="N36">
            <v>1641</v>
          </cell>
          <cell r="O36">
            <v>1636</v>
          </cell>
          <cell r="P36">
            <v>1629</v>
          </cell>
          <cell r="Q36">
            <v>1627</v>
          </cell>
          <cell r="R36">
            <v>1621</v>
          </cell>
          <cell r="S36">
            <v>1632</v>
          </cell>
        </row>
        <row r="37">
          <cell r="J37">
            <v>79</v>
          </cell>
          <cell r="K37">
            <v>77</v>
          </cell>
          <cell r="L37">
            <v>77</v>
          </cell>
          <cell r="M37">
            <v>77</v>
          </cell>
          <cell r="N37">
            <v>77</v>
          </cell>
          <cell r="O37">
            <v>77</v>
          </cell>
          <cell r="P37">
            <v>77</v>
          </cell>
          <cell r="Q37">
            <v>121</v>
          </cell>
          <cell r="R37">
            <v>121</v>
          </cell>
          <cell r="S37">
            <v>122</v>
          </cell>
        </row>
        <row r="38">
          <cell r="J38">
            <v>77</v>
          </cell>
          <cell r="K38">
            <v>78</v>
          </cell>
          <cell r="L38">
            <v>77</v>
          </cell>
          <cell r="M38">
            <v>77</v>
          </cell>
          <cell r="N38">
            <v>77</v>
          </cell>
          <cell r="O38">
            <v>77</v>
          </cell>
          <cell r="P38">
            <v>77</v>
          </cell>
          <cell r="Q38">
            <v>77</v>
          </cell>
          <cell r="R38">
            <v>80</v>
          </cell>
          <cell r="S38">
            <v>82</v>
          </cell>
        </row>
        <row r="39">
          <cell r="J39">
            <v>92</v>
          </cell>
          <cell r="K39">
            <v>93</v>
          </cell>
          <cell r="L39">
            <v>97</v>
          </cell>
          <cell r="M39">
            <v>80</v>
          </cell>
          <cell r="N39">
            <v>79</v>
          </cell>
          <cell r="O39">
            <v>86</v>
          </cell>
          <cell r="P39">
            <v>82</v>
          </cell>
          <cell r="Q39">
            <v>82</v>
          </cell>
          <cell r="R39">
            <v>82</v>
          </cell>
          <cell r="S39">
            <v>82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18</v>
          </cell>
          <cell r="N40">
            <v>19</v>
          </cell>
          <cell r="O40">
            <v>24</v>
          </cell>
          <cell r="P40">
            <v>25</v>
          </cell>
          <cell r="Q40">
            <v>27</v>
          </cell>
          <cell r="R40">
            <v>27</v>
          </cell>
          <cell r="S40">
            <v>28</v>
          </cell>
        </row>
        <row r="41">
          <cell r="J41">
            <v>319</v>
          </cell>
          <cell r="K41">
            <v>319</v>
          </cell>
          <cell r="L41">
            <v>318</v>
          </cell>
          <cell r="M41">
            <v>319</v>
          </cell>
          <cell r="N41">
            <v>318</v>
          </cell>
          <cell r="O41">
            <v>318</v>
          </cell>
          <cell r="P41">
            <v>313</v>
          </cell>
          <cell r="Q41">
            <v>313</v>
          </cell>
          <cell r="R41">
            <v>309</v>
          </cell>
          <cell r="S41">
            <v>307</v>
          </cell>
        </row>
        <row r="42">
          <cell r="J42">
            <v>9</v>
          </cell>
          <cell r="K42">
            <v>9</v>
          </cell>
          <cell r="L42">
            <v>9</v>
          </cell>
          <cell r="M42">
            <v>10</v>
          </cell>
          <cell r="N42">
            <v>10</v>
          </cell>
          <cell r="O42">
            <v>10</v>
          </cell>
          <cell r="P42">
            <v>10</v>
          </cell>
          <cell r="Q42">
            <v>9</v>
          </cell>
          <cell r="R42">
            <v>10</v>
          </cell>
          <cell r="S42">
            <v>9</v>
          </cell>
        </row>
        <row r="43"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1</v>
          </cell>
          <cell r="Q43">
            <v>1</v>
          </cell>
          <cell r="R43">
            <v>1</v>
          </cell>
          <cell r="S43">
            <v>0</v>
          </cell>
        </row>
        <row r="44"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  <cell r="N44" t="e">
            <v>#REF!</v>
          </cell>
          <cell r="O44" t="e">
            <v>#REF!</v>
          </cell>
          <cell r="P44" t="e">
            <v>#REF!</v>
          </cell>
          <cell r="Q44" t="e">
            <v>#REF!</v>
          </cell>
          <cell r="R44" t="e">
            <v>#REF!</v>
          </cell>
          <cell r="S44" t="e">
            <v>#REF!</v>
          </cell>
        </row>
        <row r="45">
          <cell r="J45">
            <v>2668</v>
          </cell>
          <cell r="K45">
            <v>2669</v>
          </cell>
          <cell r="L45">
            <v>2661</v>
          </cell>
          <cell r="M45">
            <v>2661</v>
          </cell>
          <cell r="N45">
            <v>2714</v>
          </cell>
          <cell r="O45">
            <v>2705</v>
          </cell>
          <cell r="P45">
            <v>2719</v>
          </cell>
          <cell r="Q45">
            <v>2717</v>
          </cell>
          <cell r="R45">
            <v>2710</v>
          </cell>
          <cell r="S45">
            <v>2710</v>
          </cell>
        </row>
        <row r="46">
          <cell r="J46">
            <v>24</v>
          </cell>
          <cell r="K46">
            <v>23</v>
          </cell>
          <cell r="L46">
            <v>23</v>
          </cell>
          <cell r="M46">
            <v>23</v>
          </cell>
          <cell r="N46">
            <v>23</v>
          </cell>
          <cell r="O46">
            <v>23</v>
          </cell>
          <cell r="P46">
            <v>23</v>
          </cell>
          <cell r="Q46">
            <v>22</v>
          </cell>
          <cell r="R46">
            <v>22</v>
          </cell>
          <cell r="S46">
            <v>22</v>
          </cell>
        </row>
        <row r="47">
          <cell r="J47">
            <v>37</v>
          </cell>
          <cell r="K47">
            <v>34.85</v>
          </cell>
          <cell r="L47">
            <v>23.45</v>
          </cell>
          <cell r="M47">
            <v>26.95</v>
          </cell>
          <cell r="N47">
            <v>26.333333333333332</v>
          </cell>
          <cell r="O47">
            <v>26.333333333333332</v>
          </cell>
          <cell r="P47">
            <v>20.916666666666668</v>
          </cell>
          <cell r="Q47">
            <v>24.016666666666666</v>
          </cell>
          <cell r="R47">
            <v>24.733333333333334</v>
          </cell>
          <cell r="S47">
            <v>24.733333333333334</v>
          </cell>
        </row>
        <row r="48"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J49">
            <v>547</v>
          </cell>
          <cell r="K49">
            <v>556</v>
          </cell>
          <cell r="L49">
            <v>624</v>
          </cell>
          <cell r="M49">
            <v>631</v>
          </cell>
          <cell r="N49">
            <v>646</v>
          </cell>
          <cell r="O49">
            <v>646</v>
          </cell>
          <cell r="P49">
            <v>627</v>
          </cell>
          <cell r="Q49">
            <v>633</v>
          </cell>
          <cell r="R49">
            <v>629</v>
          </cell>
          <cell r="S49">
            <v>629</v>
          </cell>
        </row>
        <row r="50">
          <cell r="J50">
            <v>3989</v>
          </cell>
          <cell r="K50">
            <v>4030</v>
          </cell>
          <cell r="L50">
            <v>3760</v>
          </cell>
          <cell r="M50">
            <v>3753</v>
          </cell>
          <cell r="N50">
            <v>4339</v>
          </cell>
          <cell r="O50">
            <v>4339</v>
          </cell>
          <cell r="P50">
            <v>4348</v>
          </cell>
          <cell r="Q50">
            <v>4353</v>
          </cell>
          <cell r="R50">
            <v>4357</v>
          </cell>
          <cell r="S50">
            <v>4357</v>
          </cell>
        </row>
      </sheetData>
      <sheetData sheetId="39" refreshError="1"/>
      <sheetData sheetId="40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_12"/>
      <sheetName val="20"/>
      <sheetName val="2-1"/>
      <sheetName val="11-12"/>
      <sheetName val="Vouch(20-1)"/>
      <sheetName val="Direct Labor 20-2"/>
      <sheetName val="Mntah"/>
    </sheetNames>
    <sheetDataSet>
      <sheetData sheetId="0"/>
      <sheetData sheetId="1" refreshError="1"/>
      <sheetData sheetId="2" refreshError="1"/>
      <sheetData sheetId="3" refreshError="1">
        <row r="7">
          <cell r="A7">
            <v>30000000</v>
          </cell>
          <cell r="B7" t="str">
            <v>COST OF GOODS SOLD.</v>
          </cell>
          <cell r="C7">
            <v>51556818528</v>
          </cell>
          <cell r="D7">
            <v>0</v>
          </cell>
          <cell r="E7">
            <v>6189604856</v>
          </cell>
          <cell r="F7">
            <v>592010584</v>
          </cell>
          <cell r="G7">
            <v>57154412800</v>
          </cell>
          <cell r="H7">
            <v>0</v>
          </cell>
          <cell r="J7" t="str">
            <v>30.00.0000</v>
          </cell>
          <cell r="K7" t="str">
            <v>COST OF GOODS SOLD.</v>
          </cell>
          <cell r="L7">
            <v>57154412800</v>
          </cell>
          <cell r="M7">
            <v>0</v>
          </cell>
          <cell r="N7">
            <v>10382882093</v>
          </cell>
          <cell r="O7">
            <v>801649712</v>
          </cell>
          <cell r="P7">
            <v>66735645181</v>
          </cell>
          <cell r="Q7">
            <v>0</v>
          </cell>
          <cell r="R7" t="b">
            <v>0</v>
          </cell>
          <cell r="T7">
            <v>16572486949</v>
          </cell>
          <cell r="U7">
            <v>1393660296</v>
          </cell>
          <cell r="V7">
            <v>66735645181</v>
          </cell>
        </row>
        <row r="8">
          <cell r="A8">
            <v>30010000</v>
          </cell>
          <cell r="B8" t="str">
            <v>BASE COST</v>
          </cell>
          <cell r="C8">
            <v>51556818528</v>
          </cell>
          <cell r="D8">
            <v>0</v>
          </cell>
          <cell r="E8">
            <v>5597594272</v>
          </cell>
          <cell r="F8">
            <v>0</v>
          </cell>
          <cell r="G8">
            <v>57154412800</v>
          </cell>
          <cell r="H8">
            <v>0</v>
          </cell>
          <cell r="J8" t="str">
            <v>30.01.0000</v>
          </cell>
          <cell r="K8" t="str">
            <v>BASE COST</v>
          </cell>
          <cell r="L8">
            <v>57154412800</v>
          </cell>
          <cell r="M8">
            <v>0</v>
          </cell>
          <cell r="N8">
            <v>9581232381</v>
          </cell>
          <cell r="O8">
            <v>0</v>
          </cell>
          <cell r="P8">
            <v>66735645181</v>
          </cell>
          <cell r="Q8">
            <v>0</v>
          </cell>
          <cell r="R8" t="b">
            <v>0</v>
          </cell>
          <cell r="T8">
            <v>15178826653</v>
          </cell>
          <cell r="U8">
            <v>0</v>
          </cell>
          <cell r="V8">
            <v>66735645181</v>
          </cell>
        </row>
        <row r="9">
          <cell r="A9">
            <v>30010100</v>
          </cell>
          <cell r="B9" t="str">
            <v>BASE COST-E 100</v>
          </cell>
          <cell r="C9">
            <v>17611131015</v>
          </cell>
          <cell r="D9">
            <v>0</v>
          </cell>
          <cell r="E9">
            <v>345965163</v>
          </cell>
          <cell r="F9">
            <v>0</v>
          </cell>
          <cell r="G9">
            <v>17957096178</v>
          </cell>
          <cell r="H9">
            <v>0</v>
          </cell>
          <cell r="J9" t="str">
            <v>30.01.0100</v>
          </cell>
          <cell r="K9" t="str">
            <v>BASE COST-E 100</v>
          </cell>
          <cell r="L9">
            <v>17957096178</v>
          </cell>
          <cell r="M9">
            <v>0</v>
          </cell>
          <cell r="N9">
            <v>672544285</v>
          </cell>
          <cell r="O9">
            <v>0</v>
          </cell>
          <cell r="P9">
            <v>18629640463</v>
          </cell>
          <cell r="Q9">
            <v>0</v>
          </cell>
          <cell r="R9" t="b">
            <v>0</v>
          </cell>
          <cell r="T9">
            <v>1018509448</v>
          </cell>
          <cell r="U9">
            <v>0</v>
          </cell>
          <cell r="V9">
            <v>18629640463</v>
          </cell>
        </row>
        <row r="10">
          <cell r="A10">
            <v>30010200</v>
          </cell>
          <cell r="B10" t="str">
            <v>BASE COST-MULTI PLATE</v>
          </cell>
          <cell r="C10">
            <v>5849184171</v>
          </cell>
          <cell r="D10">
            <v>0</v>
          </cell>
          <cell r="E10">
            <v>498869152</v>
          </cell>
          <cell r="F10">
            <v>0</v>
          </cell>
          <cell r="G10">
            <v>6348053323</v>
          </cell>
          <cell r="H10">
            <v>0</v>
          </cell>
          <cell r="J10" t="str">
            <v>30.01.0200</v>
          </cell>
          <cell r="K10" t="str">
            <v>BASE COST-MULTI PLATE</v>
          </cell>
          <cell r="L10">
            <v>6348053323</v>
          </cell>
          <cell r="M10">
            <v>0</v>
          </cell>
          <cell r="N10">
            <v>2359568794</v>
          </cell>
          <cell r="O10">
            <v>0</v>
          </cell>
          <cell r="P10">
            <v>8707622117</v>
          </cell>
          <cell r="Q10">
            <v>0</v>
          </cell>
          <cell r="R10" t="b">
            <v>0</v>
          </cell>
          <cell r="T10">
            <v>2858437946</v>
          </cell>
          <cell r="U10">
            <v>0</v>
          </cell>
          <cell r="V10">
            <v>8707622117</v>
          </cell>
        </row>
        <row r="11">
          <cell r="A11">
            <v>30010300</v>
          </cell>
          <cell r="B11" t="str">
            <v>BASE COST-BEAM</v>
          </cell>
          <cell r="C11">
            <v>4459764348</v>
          </cell>
          <cell r="D11">
            <v>0</v>
          </cell>
          <cell r="E11">
            <v>128953992</v>
          </cell>
          <cell r="F11">
            <v>0</v>
          </cell>
          <cell r="G11">
            <v>4588718340</v>
          </cell>
          <cell r="H11">
            <v>0</v>
          </cell>
          <cell r="J11" t="str">
            <v>30.01.0300</v>
          </cell>
          <cell r="K11" t="str">
            <v>BASE COST-BEAM</v>
          </cell>
          <cell r="L11">
            <v>4588718340</v>
          </cell>
          <cell r="M11">
            <v>0</v>
          </cell>
          <cell r="N11">
            <v>303818587</v>
          </cell>
          <cell r="O11">
            <v>0</v>
          </cell>
          <cell r="P11">
            <v>4892536927</v>
          </cell>
          <cell r="Q11">
            <v>0</v>
          </cell>
          <cell r="R11" t="b">
            <v>0</v>
          </cell>
          <cell r="T11">
            <v>432772579</v>
          </cell>
          <cell r="U11">
            <v>0</v>
          </cell>
          <cell r="V11">
            <v>4892536927</v>
          </cell>
        </row>
        <row r="12">
          <cell r="A12">
            <v>30010400</v>
          </cell>
          <cell r="B12" t="str">
            <v>BASE COST-POST</v>
          </cell>
          <cell r="C12">
            <v>4619043059</v>
          </cell>
          <cell r="D12">
            <v>0</v>
          </cell>
          <cell r="E12">
            <v>99632302</v>
          </cell>
          <cell r="F12">
            <v>0</v>
          </cell>
          <cell r="G12">
            <v>4718675361</v>
          </cell>
          <cell r="H12">
            <v>0</v>
          </cell>
          <cell r="J12" t="str">
            <v>30.01.0400</v>
          </cell>
          <cell r="K12" t="str">
            <v>BASE COST-POST</v>
          </cell>
          <cell r="L12">
            <v>4718675361</v>
          </cell>
          <cell r="M12">
            <v>0</v>
          </cell>
          <cell r="N12">
            <v>95274073</v>
          </cell>
          <cell r="O12">
            <v>0</v>
          </cell>
          <cell r="P12">
            <v>4813949434</v>
          </cell>
          <cell r="Q12">
            <v>0</v>
          </cell>
          <cell r="R12" t="b">
            <v>0</v>
          </cell>
          <cell r="T12">
            <v>194906375</v>
          </cell>
          <cell r="U12">
            <v>0</v>
          </cell>
          <cell r="V12">
            <v>4813949434</v>
          </cell>
        </row>
        <row r="13">
          <cell r="A13">
            <v>30010500</v>
          </cell>
          <cell r="B13" t="str">
            <v>BASE COST-BLOCK PIECE</v>
          </cell>
          <cell r="C13">
            <v>153981916</v>
          </cell>
          <cell r="D13">
            <v>0</v>
          </cell>
          <cell r="E13">
            <v>5035921</v>
          </cell>
          <cell r="F13">
            <v>0</v>
          </cell>
          <cell r="G13">
            <v>159017837</v>
          </cell>
          <cell r="H13">
            <v>0</v>
          </cell>
          <cell r="J13" t="str">
            <v>30.01.0500</v>
          </cell>
          <cell r="K13" t="str">
            <v>BASE COST-BLOCK PIECE</v>
          </cell>
          <cell r="L13">
            <v>159017837</v>
          </cell>
          <cell r="M13">
            <v>0</v>
          </cell>
          <cell r="N13">
            <v>8920373</v>
          </cell>
          <cell r="O13">
            <v>0</v>
          </cell>
          <cell r="P13">
            <v>167938210</v>
          </cell>
          <cell r="Q13">
            <v>0</v>
          </cell>
          <cell r="R13" t="b">
            <v>0</v>
          </cell>
          <cell r="T13">
            <v>13956294</v>
          </cell>
          <cell r="U13">
            <v>0</v>
          </cell>
          <cell r="V13">
            <v>167938210</v>
          </cell>
        </row>
        <row r="14">
          <cell r="A14">
            <v>30011600</v>
          </cell>
          <cell r="B14" t="str">
            <v>BASE COST-TERMINAL END</v>
          </cell>
          <cell r="C14">
            <v>22797070</v>
          </cell>
          <cell r="D14">
            <v>0</v>
          </cell>
          <cell r="E14">
            <v>982064</v>
          </cell>
          <cell r="F14">
            <v>0</v>
          </cell>
          <cell r="G14">
            <v>23779134</v>
          </cell>
          <cell r="H14">
            <v>0</v>
          </cell>
          <cell r="J14" t="str">
            <v>30.01.1600</v>
          </cell>
          <cell r="K14" t="str">
            <v>BASE COST-TERMINAL END</v>
          </cell>
          <cell r="L14">
            <v>23779134</v>
          </cell>
          <cell r="M14">
            <v>0</v>
          </cell>
          <cell r="N14">
            <v>629115</v>
          </cell>
          <cell r="O14">
            <v>0</v>
          </cell>
          <cell r="P14">
            <v>24408249</v>
          </cell>
          <cell r="Q14">
            <v>0</v>
          </cell>
          <cell r="R14" t="b">
            <v>0</v>
          </cell>
          <cell r="T14">
            <v>1611179</v>
          </cell>
          <cell r="U14">
            <v>0</v>
          </cell>
          <cell r="V14">
            <v>24408249</v>
          </cell>
        </row>
        <row r="15">
          <cell r="A15">
            <v>30011700</v>
          </cell>
          <cell r="B15" t="str">
            <v>BASE COST-JOB FABRICATION</v>
          </cell>
          <cell r="C15">
            <v>18840916949</v>
          </cell>
          <cell r="D15">
            <v>0</v>
          </cell>
          <cell r="E15">
            <v>4518155678</v>
          </cell>
          <cell r="F15">
            <v>0</v>
          </cell>
          <cell r="G15">
            <v>23359072627</v>
          </cell>
          <cell r="H15">
            <v>0</v>
          </cell>
          <cell r="J15" t="str">
            <v>30.01.1700</v>
          </cell>
          <cell r="K15" t="str">
            <v>BASE COST-JOB FABRICATION</v>
          </cell>
          <cell r="L15">
            <v>23359072627</v>
          </cell>
          <cell r="M15">
            <v>0</v>
          </cell>
          <cell r="N15">
            <v>6140477154</v>
          </cell>
          <cell r="O15">
            <v>0</v>
          </cell>
          <cell r="P15">
            <v>29499549781</v>
          </cell>
          <cell r="Q15">
            <v>0</v>
          </cell>
          <cell r="R15" t="b">
            <v>0</v>
          </cell>
          <cell r="T15">
            <v>10658632832</v>
          </cell>
          <cell r="U15">
            <v>0</v>
          </cell>
          <cell r="V15">
            <v>29499549781</v>
          </cell>
        </row>
        <row r="17">
          <cell r="A17">
            <v>30020000</v>
          </cell>
          <cell r="B17" t="str">
            <v>STORAGE / WAREHOUSE</v>
          </cell>
          <cell r="C17">
            <v>0</v>
          </cell>
          <cell r="D17">
            <v>0</v>
          </cell>
          <cell r="E17">
            <v>250553448</v>
          </cell>
          <cell r="F17">
            <v>250553448</v>
          </cell>
          <cell r="G17">
            <v>0</v>
          </cell>
          <cell r="H17">
            <v>0</v>
          </cell>
          <cell r="J17" t="str">
            <v>30.02.0000</v>
          </cell>
          <cell r="K17" t="str">
            <v>STORAGE / WAREHOUSE</v>
          </cell>
          <cell r="L17">
            <v>0</v>
          </cell>
          <cell r="M17">
            <v>0</v>
          </cell>
          <cell r="N17">
            <v>322793430</v>
          </cell>
          <cell r="O17">
            <v>322793430</v>
          </cell>
          <cell r="P17">
            <v>0</v>
          </cell>
          <cell r="Q17">
            <v>0</v>
          </cell>
          <cell r="R17" t="b">
            <v>0</v>
          </cell>
          <cell r="T17">
            <v>573346878</v>
          </cell>
          <cell r="U17">
            <v>573346878</v>
          </cell>
          <cell r="V17">
            <v>0</v>
          </cell>
        </row>
        <row r="18">
          <cell r="A18">
            <v>30020100</v>
          </cell>
          <cell r="B18" t="str">
            <v>SALARIES</v>
          </cell>
          <cell r="C18">
            <v>64377522</v>
          </cell>
          <cell r="D18">
            <v>0</v>
          </cell>
          <cell r="E18">
            <v>4410381</v>
          </cell>
          <cell r="F18">
            <v>0</v>
          </cell>
          <cell r="G18">
            <v>68787903</v>
          </cell>
          <cell r="H18">
            <v>0</v>
          </cell>
          <cell r="J18" t="str">
            <v>30.02.0100</v>
          </cell>
          <cell r="K18" t="str">
            <v>SALARIES</v>
          </cell>
          <cell r="L18">
            <v>68787903</v>
          </cell>
          <cell r="M18">
            <v>0</v>
          </cell>
          <cell r="N18">
            <v>4410381</v>
          </cell>
          <cell r="O18">
            <v>0</v>
          </cell>
          <cell r="P18">
            <v>73198284</v>
          </cell>
          <cell r="Q18">
            <v>0</v>
          </cell>
          <cell r="R18" t="b">
            <v>0</v>
          </cell>
          <cell r="T18">
            <v>8820762</v>
          </cell>
          <cell r="U18">
            <v>0</v>
          </cell>
          <cell r="V18">
            <v>73198284</v>
          </cell>
        </row>
        <row r="19">
          <cell r="A19">
            <v>30020200</v>
          </cell>
          <cell r="B19" t="str">
            <v>LEBARAN BONUS</v>
          </cell>
          <cell r="C19">
            <v>6066036</v>
          </cell>
          <cell r="D19">
            <v>0</v>
          </cell>
          <cell r="E19">
            <v>0</v>
          </cell>
          <cell r="F19">
            <v>0</v>
          </cell>
          <cell r="G19">
            <v>6066036</v>
          </cell>
          <cell r="H19">
            <v>0</v>
          </cell>
          <cell r="J19" t="str">
            <v>30.02.0200</v>
          </cell>
          <cell r="K19" t="str">
            <v>LEBARAN BONUS</v>
          </cell>
          <cell r="L19">
            <v>6066036</v>
          </cell>
          <cell r="M19">
            <v>0</v>
          </cell>
          <cell r="N19">
            <v>0</v>
          </cell>
          <cell r="O19">
            <v>0</v>
          </cell>
          <cell r="P19">
            <v>6066036</v>
          </cell>
          <cell r="Q19">
            <v>0</v>
          </cell>
          <cell r="R19" t="b">
            <v>0</v>
          </cell>
          <cell r="T19">
            <v>0</v>
          </cell>
          <cell r="U19">
            <v>0</v>
          </cell>
          <cell r="V19">
            <v>6066036</v>
          </cell>
        </row>
        <row r="20">
          <cell r="A20">
            <v>30020300</v>
          </cell>
          <cell r="B20" t="str">
            <v>MEDICAL</v>
          </cell>
          <cell r="C20">
            <v>46667899</v>
          </cell>
          <cell r="D20">
            <v>0</v>
          </cell>
          <cell r="E20">
            <v>2811397</v>
          </cell>
          <cell r="F20">
            <v>0</v>
          </cell>
          <cell r="G20">
            <v>49479296</v>
          </cell>
          <cell r="H20">
            <v>0</v>
          </cell>
          <cell r="J20" t="str">
            <v>30.02.0300</v>
          </cell>
          <cell r="K20" t="str">
            <v>MEDICAL</v>
          </cell>
          <cell r="L20">
            <v>49479296</v>
          </cell>
          <cell r="M20">
            <v>0</v>
          </cell>
          <cell r="N20">
            <v>732100</v>
          </cell>
          <cell r="O20">
            <v>0</v>
          </cell>
          <cell r="P20">
            <v>50211396</v>
          </cell>
          <cell r="Q20">
            <v>0</v>
          </cell>
          <cell r="R20" t="b">
            <v>0</v>
          </cell>
          <cell r="T20">
            <v>3543497</v>
          </cell>
          <cell r="U20">
            <v>0</v>
          </cell>
          <cell r="V20">
            <v>50211396</v>
          </cell>
        </row>
        <row r="21">
          <cell r="A21">
            <v>30020400</v>
          </cell>
          <cell r="B21" t="str">
            <v>EMPLOYEE BENEFIT</v>
          </cell>
          <cell r="C21">
            <v>33395918</v>
          </cell>
          <cell r="D21">
            <v>0</v>
          </cell>
          <cell r="E21">
            <v>1761892</v>
          </cell>
          <cell r="F21">
            <v>0</v>
          </cell>
          <cell r="G21">
            <v>35157810</v>
          </cell>
          <cell r="H21">
            <v>0</v>
          </cell>
          <cell r="J21" t="str">
            <v>30.02.0400</v>
          </cell>
          <cell r="K21" t="str">
            <v>EMPLOYEE BENEFIT</v>
          </cell>
          <cell r="L21">
            <v>35157810</v>
          </cell>
          <cell r="M21">
            <v>0</v>
          </cell>
          <cell r="N21">
            <v>4869570</v>
          </cell>
          <cell r="O21">
            <v>0</v>
          </cell>
          <cell r="P21">
            <v>40027380</v>
          </cell>
          <cell r="Q21">
            <v>0</v>
          </cell>
          <cell r="R21" t="b">
            <v>0</v>
          </cell>
          <cell r="T21">
            <v>6631462</v>
          </cell>
          <cell r="U21">
            <v>0</v>
          </cell>
          <cell r="V21">
            <v>40027380</v>
          </cell>
        </row>
        <row r="22">
          <cell r="A22">
            <v>30020500</v>
          </cell>
          <cell r="B22" t="str">
            <v>EMPLOYEE ACTIVITIES</v>
          </cell>
          <cell r="C22">
            <v>585000</v>
          </cell>
          <cell r="D22">
            <v>0</v>
          </cell>
          <cell r="E22">
            <v>0</v>
          </cell>
          <cell r="F22">
            <v>0</v>
          </cell>
          <cell r="G22">
            <v>585000</v>
          </cell>
          <cell r="H22">
            <v>0</v>
          </cell>
          <cell r="J22" t="str">
            <v>30.02.0500</v>
          </cell>
          <cell r="K22" t="str">
            <v>EMPLOYEE ACTIVITIES</v>
          </cell>
          <cell r="L22">
            <v>585000</v>
          </cell>
          <cell r="M22">
            <v>0</v>
          </cell>
          <cell r="N22">
            <v>0</v>
          </cell>
          <cell r="O22">
            <v>0</v>
          </cell>
          <cell r="P22">
            <v>585000</v>
          </cell>
          <cell r="Q22">
            <v>0</v>
          </cell>
          <cell r="R22" t="b">
            <v>0</v>
          </cell>
          <cell r="T22">
            <v>0</v>
          </cell>
          <cell r="U22">
            <v>0</v>
          </cell>
          <cell r="V22">
            <v>585000</v>
          </cell>
        </row>
        <row r="23">
          <cell r="A23">
            <v>30020600</v>
          </cell>
          <cell r="B23" t="str">
            <v>SUNDRY HIRED</v>
          </cell>
          <cell r="C23">
            <v>23192600</v>
          </cell>
          <cell r="D23">
            <v>0</v>
          </cell>
          <cell r="E23">
            <v>3200400</v>
          </cell>
          <cell r="F23">
            <v>0</v>
          </cell>
          <cell r="G23">
            <v>26393000</v>
          </cell>
          <cell r="H23">
            <v>0</v>
          </cell>
          <cell r="J23" t="str">
            <v>30.02.0600</v>
          </cell>
          <cell r="K23" t="str">
            <v>SUNDRY HIRED</v>
          </cell>
          <cell r="L23">
            <v>26393000</v>
          </cell>
          <cell r="M23">
            <v>0</v>
          </cell>
          <cell r="N23">
            <v>3690400</v>
          </cell>
          <cell r="O23">
            <v>0</v>
          </cell>
          <cell r="P23">
            <v>30083400</v>
          </cell>
          <cell r="Q23">
            <v>0</v>
          </cell>
          <cell r="R23" t="b">
            <v>0</v>
          </cell>
          <cell r="T23">
            <v>6890800</v>
          </cell>
          <cell r="U23">
            <v>0</v>
          </cell>
          <cell r="V23">
            <v>30083400</v>
          </cell>
        </row>
        <row r="24">
          <cell r="A24">
            <v>30021100</v>
          </cell>
          <cell r="B24" t="str">
            <v>FACTORY SUPPLIES</v>
          </cell>
          <cell r="C24">
            <v>996879759</v>
          </cell>
          <cell r="D24">
            <v>0</v>
          </cell>
          <cell r="E24">
            <v>122156270</v>
          </cell>
          <cell r="F24">
            <v>0</v>
          </cell>
          <cell r="G24">
            <v>1119036029</v>
          </cell>
          <cell r="H24">
            <v>0</v>
          </cell>
          <cell r="J24" t="str">
            <v>30.02.1100</v>
          </cell>
          <cell r="K24" t="str">
            <v>FACTORY SUPPLIES</v>
          </cell>
          <cell r="L24">
            <v>1119036029</v>
          </cell>
          <cell r="M24">
            <v>0</v>
          </cell>
          <cell r="N24">
            <v>142689309</v>
          </cell>
          <cell r="O24">
            <v>0</v>
          </cell>
          <cell r="P24">
            <v>1261725338</v>
          </cell>
          <cell r="Q24">
            <v>0</v>
          </cell>
          <cell r="R24" t="b">
            <v>0</v>
          </cell>
          <cell r="T24">
            <v>264845579</v>
          </cell>
          <cell r="U24">
            <v>0</v>
          </cell>
          <cell r="V24">
            <v>1261725338</v>
          </cell>
        </row>
        <row r="25">
          <cell r="A25">
            <v>30021200</v>
          </cell>
          <cell r="B25" t="str">
            <v>ASTEK</v>
          </cell>
          <cell r="C25">
            <v>14871255</v>
          </cell>
          <cell r="D25">
            <v>0</v>
          </cell>
          <cell r="E25">
            <v>1988864</v>
          </cell>
          <cell r="F25">
            <v>0</v>
          </cell>
          <cell r="G25">
            <v>16860119</v>
          </cell>
          <cell r="H25">
            <v>0</v>
          </cell>
          <cell r="J25" t="str">
            <v>30.02.1200</v>
          </cell>
          <cell r="K25" t="str">
            <v>ASTEK</v>
          </cell>
          <cell r="L25">
            <v>16860119</v>
          </cell>
          <cell r="M25">
            <v>0</v>
          </cell>
          <cell r="N25">
            <v>1266981</v>
          </cell>
          <cell r="O25">
            <v>0</v>
          </cell>
          <cell r="P25">
            <v>18127100</v>
          </cell>
          <cell r="Q25">
            <v>0</v>
          </cell>
          <cell r="R25" t="b">
            <v>0</v>
          </cell>
          <cell r="T25">
            <v>3255845</v>
          </cell>
          <cell r="U25">
            <v>0</v>
          </cell>
          <cell r="V25">
            <v>18127100</v>
          </cell>
        </row>
        <row r="26">
          <cell r="A26">
            <v>30021300</v>
          </cell>
          <cell r="B26" t="str">
            <v>FUEL</v>
          </cell>
          <cell r="C26">
            <v>746419937</v>
          </cell>
          <cell r="D26">
            <v>0</v>
          </cell>
          <cell r="E26">
            <v>94608000</v>
          </cell>
          <cell r="F26">
            <v>0</v>
          </cell>
          <cell r="G26">
            <v>841027937</v>
          </cell>
          <cell r="H26">
            <v>0</v>
          </cell>
          <cell r="J26" t="str">
            <v>30.02.1300</v>
          </cell>
          <cell r="K26" t="str">
            <v>FUEL</v>
          </cell>
          <cell r="L26">
            <v>841027937</v>
          </cell>
          <cell r="M26">
            <v>0</v>
          </cell>
          <cell r="N26">
            <v>160000000</v>
          </cell>
          <cell r="O26">
            <v>0</v>
          </cell>
          <cell r="P26">
            <v>1001027937</v>
          </cell>
          <cell r="Q26">
            <v>0</v>
          </cell>
          <cell r="R26" t="b">
            <v>0</v>
          </cell>
          <cell r="T26">
            <v>254608000</v>
          </cell>
          <cell r="U26">
            <v>0</v>
          </cell>
          <cell r="V26">
            <v>1001027937</v>
          </cell>
        </row>
        <row r="27">
          <cell r="A27">
            <v>30023200</v>
          </cell>
          <cell r="B27" t="str">
            <v>VACATION LEAVE</v>
          </cell>
          <cell r="C27">
            <v>5236260</v>
          </cell>
          <cell r="D27">
            <v>0</v>
          </cell>
          <cell r="E27">
            <v>381774</v>
          </cell>
          <cell r="F27">
            <v>0</v>
          </cell>
          <cell r="G27">
            <v>5618034</v>
          </cell>
          <cell r="H27">
            <v>0</v>
          </cell>
          <cell r="J27" t="str">
            <v>30.02.3200</v>
          </cell>
          <cell r="K27" t="str">
            <v>VACATION LEAVE</v>
          </cell>
          <cell r="L27">
            <v>5618034</v>
          </cell>
          <cell r="M27">
            <v>0</v>
          </cell>
          <cell r="N27">
            <v>366242</v>
          </cell>
          <cell r="O27">
            <v>0</v>
          </cell>
          <cell r="P27">
            <v>5984276</v>
          </cell>
          <cell r="Q27">
            <v>0</v>
          </cell>
          <cell r="R27" t="b">
            <v>0</v>
          </cell>
          <cell r="T27">
            <v>748016</v>
          </cell>
          <cell r="U27">
            <v>0</v>
          </cell>
          <cell r="V27">
            <v>5984276</v>
          </cell>
        </row>
        <row r="28">
          <cell r="A28">
            <v>30023400</v>
          </cell>
          <cell r="B28" t="str">
            <v>PENSION FUND</v>
          </cell>
          <cell r="C28">
            <v>6087823</v>
          </cell>
          <cell r="D28">
            <v>0</v>
          </cell>
          <cell r="E28">
            <v>453842</v>
          </cell>
          <cell r="F28">
            <v>0</v>
          </cell>
          <cell r="G28">
            <v>6541665</v>
          </cell>
          <cell r="H28">
            <v>0</v>
          </cell>
          <cell r="J28" t="str">
            <v>30.02.3400</v>
          </cell>
          <cell r="K28" t="str">
            <v>PENSION FUND</v>
          </cell>
          <cell r="L28">
            <v>6541665</v>
          </cell>
          <cell r="M28">
            <v>0</v>
          </cell>
          <cell r="N28">
            <v>453842</v>
          </cell>
          <cell r="O28">
            <v>0</v>
          </cell>
          <cell r="P28">
            <v>6995507</v>
          </cell>
          <cell r="Q28">
            <v>0</v>
          </cell>
          <cell r="R28" t="b">
            <v>0</v>
          </cell>
          <cell r="T28">
            <v>907684</v>
          </cell>
          <cell r="U28">
            <v>0</v>
          </cell>
          <cell r="V28">
            <v>6995507</v>
          </cell>
        </row>
        <row r="29">
          <cell r="A29">
            <v>30023500</v>
          </cell>
          <cell r="B29" t="str">
            <v>OVERTIME</v>
          </cell>
          <cell r="C29">
            <v>45417286</v>
          </cell>
          <cell r="D29">
            <v>0</v>
          </cell>
          <cell r="E29">
            <v>3676628</v>
          </cell>
          <cell r="F29">
            <v>0</v>
          </cell>
          <cell r="G29">
            <v>49093914</v>
          </cell>
          <cell r="H29">
            <v>0</v>
          </cell>
          <cell r="J29" t="str">
            <v>30.02.3500</v>
          </cell>
          <cell r="K29" t="str">
            <v>OVERTIME</v>
          </cell>
          <cell r="L29">
            <v>49093914</v>
          </cell>
          <cell r="M29">
            <v>0</v>
          </cell>
          <cell r="N29">
            <v>3755606</v>
          </cell>
          <cell r="O29">
            <v>0</v>
          </cell>
          <cell r="P29">
            <v>52849520</v>
          </cell>
          <cell r="Q29">
            <v>0</v>
          </cell>
          <cell r="R29" t="b">
            <v>0</v>
          </cell>
          <cell r="T29">
            <v>7432234</v>
          </cell>
          <cell r="U29">
            <v>0</v>
          </cell>
          <cell r="V29">
            <v>52849520</v>
          </cell>
        </row>
        <row r="30">
          <cell r="A30">
            <v>30023600</v>
          </cell>
          <cell r="B30" t="str">
            <v>GALVANIZING SUPPLIES</v>
          </cell>
          <cell r="C30">
            <v>1512894276</v>
          </cell>
          <cell r="D30">
            <v>0</v>
          </cell>
          <cell r="E30">
            <v>15104000</v>
          </cell>
          <cell r="F30">
            <v>0</v>
          </cell>
          <cell r="G30">
            <v>1527998276</v>
          </cell>
          <cell r="H30">
            <v>0</v>
          </cell>
          <cell r="J30" t="str">
            <v>30.02.3600</v>
          </cell>
          <cell r="K30" t="str">
            <v>GALVANIZING SUPPLIES</v>
          </cell>
          <cell r="L30">
            <v>1527998276</v>
          </cell>
          <cell r="M30">
            <v>0</v>
          </cell>
          <cell r="N30">
            <v>558999</v>
          </cell>
          <cell r="O30">
            <v>0</v>
          </cell>
          <cell r="P30">
            <v>1528557275</v>
          </cell>
          <cell r="Q30">
            <v>0</v>
          </cell>
          <cell r="R30" t="b">
            <v>0</v>
          </cell>
          <cell r="T30">
            <v>15662999</v>
          </cell>
          <cell r="U30">
            <v>0</v>
          </cell>
          <cell r="V30">
            <v>1528557275</v>
          </cell>
        </row>
        <row r="31">
          <cell r="A31">
            <v>30030000</v>
          </cell>
          <cell r="B31" t="str">
            <v>MANUFACT.EXPS -PRESS SHOP</v>
          </cell>
          <cell r="C31">
            <v>0</v>
          </cell>
          <cell r="D31">
            <v>0</v>
          </cell>
          <cell r="E31">
            <v>44548853</v>
          </cell>
          <cell r="F31">
            <v>44548853</v>
          </cell>
          <cell r="G31">
            <v>0</v>
          </cell>
          <cell r="H31">
            <v>0</v>
          </cell>
          <cell r="J31" t="str">
            <v>30.03.0000</v>
          </cell>
          <cell r="K31" t="str">
            <v>MANUFACT.EXPS -PRESS SHOP</v>
          </cell>
          <cell r="L31">
            <v>0</v>
          </cell>
          <cell r="M31">
            <v>0</v>
          </cell>
          <cell r="N31">
            <v>67687896</v>
          </cell>
          <cell r="O31">
            <v>67687896</v>
          </cell>
          <cell r="P31">
            <v>0</v>
          </cell>
          <cell r="Q31">
            <v>0</v>
          </cell>
          <cell r="R31" t="b">
            <v>0</v>
          </cell>
          <cell r="T31">
            <v>112236749</v>
          </cell>
          <cell r="U31">
            <v>112236749</v>
          </cell>
          <cell r="V31">
            <v>0</v>
          </cell>
        </row>
        <row r="32">
          <cell r="A32">
            <v>30030100</v>
          </cell>
          <cell r="B32" t="str">
            <v>SALARIES</v>
          </cell>
          <cell r="C32">
            <v>195428794</v>
          </cell>
          <cell r="D32">
            <v>0</v>
          </cell>
          <cell r="E32">
            <v>18933970</v>
          </cell>
          <cell r="F32">
            <v>0</v>
          </cell>
          <cell r="G32">
            <v>214362764</v>
          </cell>
          <cell r="H32">
            <v>0</v>
          </cell>
          <cell r="J32" t="str">
            <v>30.03.0100</v>
          </cell>
          <cell r="K32" t="str">
            <v>SALARIES</v>
          </cell>
          <cell r="L32">
            <v>214362764</v>
          </cell>
          <cell r="M32">
            <v>0</v>
          </cell>
          <cell r="N32">
            <v>18933970</v>
          </cell>
          <cell r="O32">
            <v>0</v>
          </cell>
          <cell r="P32">
            <v>233296734</v>
          </cell>
          <cell r="Q32">
            <v>0</v>
          </cell>
          <cell r="R32" t="b">
            <v>0</v>
          </cell>
          <cell r="T32">
            <v>37867940</v>
          </cell>
          <cell r="U32">
            <v>0</v>
          </cell>
          <cell r="V32">
            <v>233296734</v>
          </cell>
        </row>
        <row r="33">
          <cell r="A33">
            <v>30030200</v>
          </cell>
          <cell r="B33" t="str">
            <v>LEBARAN BONUS</v>
          </cell>
          <cell r="C33">
            <v>27784484</v>
          </cell>
          <cell r="D33">
            <v>0</v>
          </cell>
          <cell r="E33">
            <v>0</v>
          </cell>
          <cell r="F33">
            <v>0</v>
          </cell>
          <cell r="G33">
            <v>27784484</v>
          </cell>
          <cell r="H33">
            <v>0</v>
          </cell>
          <cell r="J33" t="str">
            <v>30.03.0200</v>
          </cell>
          <cell r="K33" t="str">
            <v>LEBARAN BONUS</v>
          </cell>
          <cell r="L33">
            <v>27784484</v>
          </cell>
          <cell r="M33">
            <v>0</v>
          </cell>
          <cell r="N33">
            <v>0</v>
          </cell>
          <cell r="O33">
            <v>0</v>
          </cell>
          <cell r="P33">
            <v>27784484</v>
          </cell>
          <cell r="Q33">
            <v>0</v>
          </cell>
          <cell r="R33" t="b">
            <v>0</v>
          </cell>
          <cell r="T33">
            <v>0</v>
          </cell>
          <cell r="U33">
            <v>0</v>
          </cell>
          <cell r="V33">
            <v>27784484</v>
          </cell>
        </row>
        <row r="34">
          <cell r="A34">
            <v>30030300</v>
          </cell>
          <cell r="B34" t="str">
            <v>MEDICAL</v>
          </cell>
          <cell r="C34">
            <v>43132729</v>
          </cell>
          <cell r="D34">
            <v>0</v>
          </cell>
          <cell r="E34">
            <v>2811398</v>
          </cell>
          <cell r="F34">
            <v>0</v>
          </cell>
          <cell r="G34">
            <v>45944127</v>
          </cell>
          <cell r="H34">
            <v>0</v>
          </cell>
          <cell r="J34" t="str">
            <v>30.03.0300</v>
          </cell>
          <cell r="K34" t="str">
            <v>MEDICAL</v>
          </cell>
          <cell r="L34">
            <v>45944127</v>
          </cell>
          <cell r="M34">
            <v>0</v>
          </cell>
          <cell r="N34">
            <v>5752300</v>
          </cell>
          <cell r="O34">
            <v>0</v>
          </cell>
          <cell r="P34">
            <v>51696427</v>
          </cell>
          <cell r="Q34">
            <v>0</v>
          </cell>
          <cell r="R34" t="b">
            <v>0</v>
          </cell>
          <cell r="T34">
            <v>8563698</v>
          </cell>
          <cell r="U34">
            <v>0</v>
          </cell>
          <cell r="V34">
            <v>51696427</v>
          </cell>
        </row>
        <row r="35">
          <cell r="A35">
            <v>30030400</v>
          </cell>
          <cell r="B35" t="str">
            <v>EMPLOYEE BENEFIT</v>
          </cell>
          <cell r="C35">
            <v>91900585</v>
          </cell>
          <cell r="D35">
            <v>0</v>
          </cell>
          <cell r="E35">
            <v>5956425</v>
          </cell>
          <cell r="F35">
            <v>0</v>
          </cell>
          <cell r="G35">
            <v>97857010</v>
          </cell>
          <cell r="H35">
            <v>0</v>
          </cell>
          <cell r="J35" t="str">
            <v>30.03.0400</v>
          </cell>
          <cell r="K35" t="str">
            <v>EMPLOYEE BENEFIT</v>
          </cell>
          <cell r="L35">
            <v>97857010</v>
          </cell>
          <cell r="M35">
            <v>0</v>
          </cell>
          <cell r="N35">
            <v>12786604</v>
          </cell>
          <cell r="O35">
            <v>0</v>
          </cell>
          <cell r="P35">
            <v>110643614</v>
          </cell>
          <cell r="Q35">
            <v>0</v>
          </cell>
          <cell r="R35" t="b">
            <v>0</v>
          </cell>
          <cell r="T35">
            <v>18743029</v>
          </cell>
          <cell r="U35">
            <v>0</v>
          </cell>
          <cell r="V35">
            <v>110643614</v>
          </cell>
        </row>
        <row r="36">
          <cell r="A36">
            <v>30030500</v>
          </cell>
          <cell r="B36" t="str">
            <v>EMPLOYEE ACTIVITIES</v>
          </cell>
          <cell r="C36">
            <v>585000</v>
          </cell>
          <cell r="D36">
            <v>0</v>
          </cell>
          <cell r="E36">
            <v>0</v>
          </cell>
          <cell r="F36">
            <v>0</v>
          </cell>
          <cell r="G36">
            <v>585000</v>
          </cell>
          <cell r="H36">
            <v>0</v>
          </cell>
          <cell r="J36" t="str">
            <v>30.03.0500</v>
          </cell>
          <cell r="K36" t="str">
            <v>EMPLOYEE ACTIVITIES</v>
          </cell>
          <cell r="L36">
            <v>585000</v>
          </cell>
          <cell r="M36">
            <v>0</v>
          </cell>
          <cell r="N36">
            <v>0</v>
          </cell>
          <cell r="O36">
            <v>0</v>
          </cell>
          <cell r="P36">
            <v>585000</v>
          </cell>
          <cell r="Q36">
            <v>0</v>
          </cell>
          <cell r="R36" t="b">
            <v>0</v>
          </cell>
          <cell r="T36">
            <v>0</v>
          </cell>
          <cell r="U36">
            <v>0</v>
          </cell>
          <cell r="V36">
            <v>585000</v>
          </cell>
        </row>
        <row r="37">
          <cell r="A37">
            <v>30030600</v>
          </cell>
          <cell r="B37" t="str">
            <v>SUNDRY HIRED</v>
          </cell>
          <cell r="C37">
            <v>107589900</v>
          </cell>
          <cell r="D37">
            <v>0</v>
          </cell>
          <cell r="E37">
            <v>5491600</v>
          </cell>
          <cell r="F37">
            <v>0</v>
          </cell>
          <cell r="G37">
            <v>113081500</v>
          </cell>
          <cell r="H37">
            <v>0</v>
          </cell>
          <cell r="J37" t="str">
            <v>30.03.0600</v>
          </cell>
          <cell r="K37" t="str">
            <v>SUNDRY HIRED</v>
          </cell>
          <cell r="L37">
            <v>113081500</v>
          </cell>
          <cell r="M37">
            <v>0</v>
          </cell>
          <cell r="N37">
            <v>13141400</v>
          </cell>
          <cell r="O37">
            <v>0</v>
          </cell>
          <cell r="P37">
            <v>126222900</v>
          </cell>
          <cell r="Q37">
            <v>0</v>
          </cell>
          <cell r="R37" t="b">
            <v>0</v>
          </cell>
          <cell r="T37">
            <v>18633000</v>
          </cell>
          <cell r="U37">
            <v>0</v>
          </cell>
          <cell r="V37">
            <v>126222900</v>
          </cell>
        </row>
        <row r="38">
          <cell r="A38">
            <v>30031200</v>
          </cell>
          <cell r="B38" t="str">
            <v>ASTEK</v>
          </cell>
          <cell r="C38">
            <v>14871257</v>
          </cell>
          <cell r="D38">
            <v>0</v>
          </cell>
          <cell r="E38">
            <v>1988865</v>
          </cell>
          <cell r="F38">
            <v>0</v>
          </cell>
          <cell r="G38">
            <v>16860122</v>
          </cell>
          <cell r="H38">
            <v>0</v>
          </cell>
          <cell r="J38" t="str">
            <v>30.03.1200</v>
          </cell>
          <cell r="K38" t="str">
            <v>ASTEK</v>
          </cell>
          <cell r="L38">
            <v>16860122</v>
          </cell>
          <cell r="M38">
            <v>0</v>
          </cell>
          <cell r="N38">
            <v>1266982</v>
          </cell>
          <cell r="O38">
            <v>0</v>
          </cell>
          <cell r="P38">
            <v>18127104</v>
          </cell>
          <cell r="Q38">
            <v>0</v>
          </cell>
          <cell r="R38" t="b">
            <v>0</v>
          </cell>
          <cell r="T38">
            <v>3255847</v>
          </cell>
          <cell r="U38">
            <v>0</v>
          </cell>
          <cell r="V38">
            <v>18127104</v>
          </cell>
        </row>
        <row r="39">
          <cell r="A39">
            <v>30033200</v>
          </cell>
          <cell r="B39" t="str">
            <v>VACATION LEAVE</v>
          </cell>
          <cell r="C39">
            <v>15466910</v>
          </cell>
          <cell r="D39">
            <v>0</v>
          </cell>
          <cell r="E39">
            <v>1921250</v>
          </cell>
          <cell r="F39">
            <v>0</v>
          </cell>
          <cell r="G39">
            <v>17388160</v>
          </cell>
          <cell r="H39">
            <v>0</v>
          </cell>
          <cell r="J39" t="str">
            <v>30.03.3200</v>
          </cell>
          <cell r="K39" t="str">
            <v>VACATION LEAVE</v>
          </cell>
          <cell r="L39">
            <v>17388160</v>
          </cell>
          <cell r="M39">
            <v>0</v>
          </cell>
          <cell r="N39">
            <v>1546691</v>
          </cell>
          <cell r="O39">
            <v>0</v>
          </cell>
          <cell r="P39">
            <v>18934851</v>
          </cell>
          <cell r="Q39">
            <v>0</v>
          </cell>
          <cell r="R39" t="b">
            <v>0</v>
          </cell>
          <cell r="T39">
            <v>3467941</v>
          </cell>
          <cell r="U39">
            <v>0</v>
          </cell>
          <cell r="V39">
            <v>18934851</v>
          </cell>
        </row>
        <row r="40">
          <cell r="A40">
            <v>30033400</v>
          </cell>
          <cell r="B40" t="str">
            <v>PENSION FUND</v>
          </cell>
          <cell r="C40">
            <v>27340827</v>
          </cell>
          <cell r="D40">
            <v>0</v>
          </cell>
          <cell r="E40">
            <v>2738486</v>
          </cell>
          <cell r="F40">
            <v>0</v>
          </cell>
          <cell r="G40">
            <v>30079313</v>
          </cell>
          <cell r="H40">
            <v>0</v>
          </cell>
          <cell r="J40" t="str">
            <v>30.03.3400</v>
          </cell>
          <cell r="K40" t="str">
            <v>PENSION FUND</v>
          </cell>
          <cell r="L40">
            <v>30079313</v>
          </cell>
          <cell r="M40">
            <v>0</v>
          </cell>
          <cell r="N40">
            <v>2738486</v>
          </cell>
          <cell r="O40">
            <v>0</v>
          </cell>
          <cell r="P40">
            <v>32817799</v>
          </cell>
          <cell r="Q40">
            <v>0</v>
          </cell>
          <cell r="R40" t="b">
            <v>0</v>
          </cell>
          <cell r="T40">
            <v>5476972</v>
          </cell>
          <cell r="U40">
            <v>0</v>
          </cell>
          <cell r="V40">
            <v>32817799</v>
          </cell>
        </row>
        <row r="41">
          <cell r="A41">
            <v>30033500</v>
          </cell>
          <cell r="B41" t="str">
            <v>OVERTIME</v>
          </cell>
          <cell r="C41">
            <v>104996576</v>
          </cell>
          <cell r="D41">
            <v>0</v>
          </cell>
          <cell r="E41">
            <v>4706859</v>
          </cell>
          <cell r="F41">
            <v>0</v>
          </cell>
          <cell r="G41">
            <v>109703435</v>
          </cell>
          <cell r="H41">
            <v>0</v>
          </cell>
          <cell r="J41" t="str">
            <v>30.03.3500</v>
          </cell>
          <cell r="K41" t="str">
            <v>OVERTIME</v>
          </cell>
          <cell r="L41">
            <v>109703435</v>
          </cell>
          <cell r="M41">
            <v>0</v>
          </cell>
          <cell r="N41">
            <v>11521463</v>
          </cell>
          <cell r="O41">
            <v>0</v>
          </cell>
          <cell r="P41">
            <v>121224898</v>
          </cell>
          <cell r="Q41">
            <v>0</v>
          </cell>
          <cell r="R41" t="b">
            <v>0</v>
          </cell>
          <cell r="T41">
            <v>16228322</v>
          </cell>
          <cell r="U41">
            <v>0</v>
          </cell>
          <cell r="V41">
            <v>121224898</v>
          </cell>
        </row>
        <row r="42">
          <cell r="A42">
            <v>30040000</v>
          </cell>
          <cell r="B42" t="str">
            <v>MANUFAC.EXP.- GALVANIZING</v>
          </cell>
          <cell r="C42">
            <v>0</v>
          </cell>
          <cell r="D42">
            <v>0</v>
          </cell>
          <cell r="E42">
            <v>23837821</v>
          </cell>
          <cell r="F42">
            <v>23837821</v>
          </cell>
          <cell r="G42">
            <v>0</v>
          </cell>
          <cell r="H42">
            <v>0</v>
          </cell>
          <cell r="J42" t="str">
            <v>30.04.0000</v>
          </cell>
          <cell r="K42" t="str">
            <v>MANUFAC.EXP.- GALVANIZING</v>
          </cell>
          <cell r="L42">
            <v>0</v>
          </cell>
          <cell r="M42">
            <v>0</v>
          </cell>
          <cell r="N42">
            <v>30024458</v>
          </cell>
          <cell r="O42">
            <v>30024458</v>
          </cell>
          <cell r="P42">
            <v>0</v>
          </cell>
          <cell r="Q42">
            <v>0</v>
          </cell>
          <cell r="R42" t="b">
            <v>0</v>
          </cell>
          <cell r="T42">
            <v>53862279</v>
          </cell>
          <cell r="U42">
            <v>53862279</v>
          </cell>
          <cell r="V42">
            <v>0</v>
          </cell>
        </row>
        <row r="43">
          <cell r="A43">
            <v>30040100</v>
          </cell>
          <cell r="B43" t="str">
            <v>SALARIES</v>
          </cell>
          <cell r="C43">
            <v>65425530</v>
          </cell>
          <cell r="D43">
            <v>0</v>
          </cell>
          <cell r="E43">
            <v>6599253</v>
          </cell>
          <cell r="F43">
            <v>0</v>
          </cell>
          <cell r="G43">
            <v>72024783</v>
          </cell>
          <cell r="H43">
            <v>0</v>
          </cell>
          <cell r="J43" t="str">
            <v>30.04.0100</v>
          </cell>
          <cell r="K43" t="str">
            <v>SALARIES</v>
          </cell>
          <cell r="L43">
            <v>72024783</v>
          </cell>
          <cell r="M43">
            <v>0</v>
          </cell>
          <cell r="N43">
            <v>6542553</v>
          </cell>
          <cell r="O43">
            <v>0</v>
          </cell>
          <cell r="P43">
            <v>78567336</v>
          </cell>
          <cell r="Q43">
            <v>0</v>
          </cell>
          <cell r="R43" t="b">
            <v>0</v>
          </cell>
          <cell r="T43">
            <v>13141806</v>
          </cell>
          <cell r="U43">
            <v>0</v>
          </cell>
          <cell r="V43">
            <v>78567336</v>
          </cell>
        </row>
        <row r="44">
          <cell r="A44">
            <v>30040200</v>
          </cell>
          <cell r="B44" t="str">
            <v>LEBARAN BONUS</v>
          </cell>
          <cell r="C44">
            <v>9416721</v>
          </cell>
          <cell r="D44">
            <v>0</v>
          </cell>
          <cell r="E44">
            <v>0</v>
          </cell>
          <cell r="F44">
            <v>0</v>
          </cell>
          <cell r="G44">
            <v>9416721</v>
          </cell>
          <cell r="H44">
            <v>0</v>
          </cell>
          <cell r="J44" t="str">
            <v>30.04.0200</v>
          </cell>
          <cell r="K44" t="str">
            <v>LEBARAN BONUS</v>
          </cell>
          <cell r="L44">
            <v>9416721</v>
          </cell>
          <cell r="M44">
            <v>0</v>
          </cell>
          <cell r="N44">
            <v>0</v>
          </cell>
          <cell r="O44">
            <v>0</v>
          </cell>
          <cell r="P44">
            <v>9416721</v>
          </cell>
          <cell r="Q44">
            <v>0</v>
          </cell>
          <cell r="R44" t="b">
            <v>0</v>
          </cell>
          <cell r="T44">
            <v>0</v>
          </cell>
          <cell r="U44">
            <v>0</v>
          </cell>
          <cell r="V44">
            <v>9416721</v>
          </cell>
        </row>
        <row r="45">
          <cell r="A45">
            <v>30040300</v>
          </cell>
          <cell r="B45" t="str">
            <v>MEDICAL</v>
          </cell>
          <cell r="C45">
            <v>42501505</v>
          </cell>
          <cell r="D45">
            <v>0</v>
          </cell>
          <cell r="E45">
            <v>2811398</v>
          </cell>
          <cell r="F45">
            <v>0</v>
          </cell>
          <cell r="G45">
            <v>45312903</v>
          </cell>
          <cell r="H45">
            <v>0</v>
          </cell>
          <cell r="J45" t="str">
            <v>30.04.0300</v>
          </cell>
          <cell r="K45" t="str">
            <v>MEDICAL</v>
          </cell>
          <cell r="L45">
            <v>45312903</v>
          </cell>
          <cell r="M45">
            <v>0</v>
          </cell>
          <cell r="N45">
            <v>229650</v>
          </cell>
          <cell r="O45">
            <v>0</v>
          </cell>
          <cell r="P45">
            <v>45542553</v>
          </cell>
          <cell r="Q45">
            <v>0</v>
          </cell>
          <cell r="R45" t="b">
            <v>0</v>
          </cell>
          <cell r="T45">
            <v>3041048</v>
          </cell>
          <cell r="U45">
            <v>0</v>
          </cell>
          <cell r="V45">
            <v>45542553</v>
          </cell>
        </row>
        <row r="46">
          <cell r="A46">
            <v>30040400</v>
          </cell>
          <cell r="B46" t="str">
            <v>EMPLOYEE BENEFIT</v>
          </cell>
          <cell r="C46">
            <v>42553758</v>
          </cell>
          <cell r="D46">
            <v>0</v>
          </cell>
          <cell r="E46">
            <v>2312292</v>
          </cell>
          <cell r="F46">
            <v>0</v>
          </cell>
          <cell r="G46">
            <v>44866050</v>
          </cell>
          <cell r="H46">
            <v>0</v>
          </cell>
          <cell r="J46" t="str">
            <v>30.04.0400</v>
          </cell>
          <cell r="K46" t="str">
            <v>EMPLOYEE BENEFIT</v>
          </cell>
          <cell r="L46">
            <v>44866050</v>
          </cell>
          <cell r="M46">
            <v>0</v>
          </cell>
          <cell r="N46">
            <v>6176471</v>
          </cell>
          <cell r="O46">
            <v>0</v>
          </cell>
          <cell r="P46">
            <v>51042521</v>
          </cell>
          <cell r="Q46">
            <v>0</v>
          </cell>
          <cell r="R46" t="b">
            <v>0</v>
          </cell>
          <cell r="T46">
            <v>8488763</v>
          </cell>
          <cell r="U46">
            <v>0</v>
          </cell>
          <cell r="V46">
            <v>51042521</v>
          </cell>
        </row>
        <row r="47">
          <cell r="A47">
            <v>30040500</v>
          </cell>
          <cell r="B47" t="str">
            <v>EMPLOYEE ACTIVITIES</v>
          </cell>
          <cell r="C47">
            <v>585000</v>
          </cell>
          <cell r="D47">
            <v>0</v>
          </cell>
          <cell r="E47">
            <v>0</v>
          </cell>
          <cell r="F47">
            <v>0</v>
          </cell>
          <cell r="G47">
            <v>585000</v>
          </cell>
          <cell r="H47">
            <v>0</v>
          </cell>
          <cell r="J47" t="str">
            <v>30.04.0500</v>
          </cell>
          <cell r="K47" t="str">
            <v>EMPLOYEE ACTIVITIES</v>
          </cell>
          <cell r="L47">
            <v>585000</v>
          </cell>
          <cell r="M47">
            <v>0</v>
          </cell>
          <cell r="N47">
            <v>0</v>
          </cell>
          <cell r="O47">
            <v>0</v>
          </cell>
          <cell r="P47">
            <v>585000</v>
          </cell>
          <cell r="Q47">
            <v>0</v>
          </cell>
          <cell r="R47" t="b">
            <v>0</v>
          </cell>
          <cell r="T47">
            <v>0</v>
          </cell>
          <cell r="U47">
            <v>0</v>
          </cell>
          <cell r="V47">
            <v>585000</v>
          </cell>
        </row>
        <row r="48">
          <cell r="A48">
            <v>30040600</v>
          </cell>
          <cell r="B48" t="str">
            <v>SUNDRY HIRED</v>
          </cell>
          <cell r="C48">
            <v>101112100</v>
          </cell>
          <cell r="D48">
            <v>0</v>
          </cell>
          <cell r="E48">
            <v>5223000</v>
          </cell>
          <cell r="F48">
            <v>0</v>
          </cell>
          <cell r="G48">
            <v>106335100</v>
          </cell>
          <cell r="H48">
            <v>0</v>
          </cell>
          <cell r="J48" t="str">
            <v>30.04.0600</v>
          </cell>
          <cell r="K48" t="str">
            <v>SUNDRY HIRED</v>
          </cell>
          <cell r="L48">
            <v>106335100</v>
          </cell>
          <cell r="M48">
            <v>0</v>
          </cell>
          <cell r="N48">
            <v>9308100</v>
          </cell>
          <cell r="O48">
            <v>0</v>
          </cell>
          <cell r="P48">
            <v>115643200</v>
          </cell>
          <cell r="Q48">
            <v>0</v>
          </cell>
          <cell r="R48" t="b">
            <v>0</v>
          </cell>
          <cell r="T48">
            <v>14531100</v>
          </cell>
          <cell r="U48">
            <v>0</v>
          </cell>
          <cell r="V48">
            <v>115643200</v>
          </cell>
        </row>
        <row r="49">
          <cell r="A49">
            <v>30041200</v>
          </cell>
          <cell r="B49" t="str">
            <v>ASTEK</v>
          </cell>
          <cell r="C49">
            <v>14871259</v>
          </cell>
          <cell r="D49">
            <v>0</v>
          </cell>
          <cell r="E49">
            <v>1988864</v>
          </cell>
          <cell r="F49">
            <v>0</v>
          </cell>
          <cell r="G49">
            <v>16860123</v>
          </cell>
          <cell r="H49">
            <v>0</v>
          </cell>
          <cell r="J49" t="str">
            <v>30.04.1200</v>
          </cell>
          <cell r="K49" t="str">
            <v>ASTEK</v>
          </cell>
          <cell r="L49">
            <v>16860123</v>
          </cell>
          <cell r="M49">
            <v>0</v>
          </cell>
          <cell r="N49">
            <v>1266982</v>
          </cell>
          <cell r="O49">
            <v>0</v>
          </cell>
          <cell r="P49">
            <v>18127105</v>
          </cell>
          <cell r="Q49">
            <v>0</v>
          </cell>
          <cell r="R49" t="b">
            <v>0</v>
          </cell>
          <cell r="T49">
            <v>3255846</v>
          </cell>
          <cell r="U49">
            <v>0</v>
          </cell>
          <cell r="V49">
            <v>18127105</v>
          </cell>
        </row>
        <row r="50">
          <cell r="A50">
            <v>30043200</v>
          </cell>
          <cell r="B50" t="str">
            <v>VACATION LEAVE</v>
          </cell>
          <cell r="C50">
            <v>5370670</v>
          </cell>
          <cell r="D50">
            <v>0</v>
          </cell>
          <cell r="E50">
            <v>635052</v>
          </cell>
          <cell r="F50">
            <v>0</v>
          </cell>
          <cell r="G50">
            <v>6005722</v>
          </cell>
          <cell r="H50">
            <v>0</v>
          </cell>
          <cell r="J50" t="str">
            <v>30.04.3200</v>
          </cell>
          <cell r="K50" t="str">
            <v>VACATION LEAVE</v>
          </cell>
          <cell r="L50">
            <v>6005722</v>
          </cell>
          <cell r="M50">
            <v>0</v>
          </cell>
          <cell r="N50">
            <v>537067</v>
          </cell>
          <cell r="O50">
            <v>0</v>
          </cell>
          <cell r="P50">
            <v>6542789</v>
          </cell>
          <cell r="Q50">
            <v>0</v>
          </cell>
          <cell r="R50" t="b">
            <v>0</v>
          </cell>
          <cell r="T50">
            <v>1172119</v>
          </cell>
          <cell r="U50">
            <v>0</v>
          </cell>
          <cell r="V50">
            <v>6542789</v>
          </cell>
        </row>
        <row r="51">
          <cell r="A51">
            <v>30043400</v>
          </cell>
          <cell r="B51" t="str">
            <v>PENSION FUND</v>
          </cell>
          <cell r="C51">
            <v>9051040</v>
          </cell>
          <cell r="D51">
            <v>0</v>
          </cell>
          <cell r="E51">
            <v>912194</v>
          </cell>
          <cell r="F51">
            <v>0</v>
          </cell>
          <cell r="G51">
            <v>9963234</v>
          </cell>
          <cell r="H51">
            <v>0</v>
          </cell>
          <cell r="J51" t="str">
            <v>30.04.3400</v>
          </cell>
          <cell r="K51" t="str">
            <v>PENSION FUND</v>
          </cell>
          <cell r="L51">
            <v>9963234</v>
          </cell>
          <cell r="M51">
            <v>0</v>
          </cell>
          <cell r="N51">
            <v>912194</v>
          </cell>
          <cell r="O51">
            <v>0</v>
          </cell>
          <cell r="P51">
            <v>10875428</v>
          </cell>
          <cell r="Q51">
            <v>0</v>
          </cell>
          <cell r="R51" t="b">
            <v>0</v>
          </cell>
          <cell r="T51">
            <v>1824388</v>
          </cell>
          <cell r="U51">
            <v>0</v>
          </cell>
          <cell r="V51">
            <v>10875428</v>
          </cell>
        </row>
        <row r="52">
          <cell r="A52">
            <v>30043500</v>
          </cell>
          <cell r="B52" t="str">
            <v>OVERTIME</v>
          </cell>
          <cell r="C52">
            <v>36656798</v>
          </cell>
          <cell r="D52">
            <v>0</v>
          </cell>
          <cell r="E52">
            <v>3355768</v>
          </cell>
          <cell r="F52">
            <v>0</v>
          </cell>
          <cell r="G52">
            <v>40012566</v>
          </cell>
          <cell r="H52">
            <v>0</v>
          </cell>
          <cell r="J52" t="str">
            <v>30.04.3500</v>
          </cell>
          <cell r="K52" t="str">
            <v>OVERTIME</v>
          </cell>
          <cell r="L52">
            <v>40012566</v>
          </cell>
          <cell r="M52">
            <v>0</v>
          </cell>
          <cell r="N52">
            <v>5051441</v>
          </cell>
          <cell r="O52">
            <v>0</v>
          </cell>
          <cell r="P52">
            <v>45064007</v>
          </cell>
          <cell r="Q52">
            <v>0</v>
          </cell>
          <cell r="R52" t="b">
            <v>0</v>
          </cell>
          <cell r="T52">
            <v>8407209</v>
          </cell>
          <cell r="U52">
            <v>0</v>
          </cell>
          <cell r="V52">
            <v>45064007</v>
          </cell>
        </row>
        <row r="53">
          <cell r="A53">
            <v>30050000</v>
          </cell>
          <cell r="B53" t="str">
            <v>PLANT &amp; ADM. CONSTRUCTION</v>
          </cell>
          <cell r="C53">
            <v>0</v>
          </cell>
          <cell r="D53">
            <v>0</v>
          </cell>
          <cell r="E53">
            <v>134879774</v>
          </cell>
          <cell r="F53">
            <v>134879774</v>
          </cell>
          <cell r="G53">
            <v>0</v>
          </cell>
          <cell r="H53">
            <v>0</v>
          </cell>
          <cell r="J53" t="str">
            <v>30.05.0000</v>
          </cell>
          <cell r="K53" t="str">
            <v>PLANT &amp; ADM. CONSTRUCTION</v>
          </cell>
          <cell r="L53">
            <v>0</v>
          </cell>
          <cell r="M53">
            <v>0</v>
          </cell>
          <cell r="N53">
            <v>178515592</v>
          </cell>
          <cell r="O53">
            <v>178515592</v>
          </cell>
          <cell r="P53">
            <v>0</v>
          </cell>
          <cell r="Q53">
            <v>0</v>
          </cell>
          <cell r="R53" t="b">
            <v>0</v>
          </cell>
          <cell r="T53">
            <v>313395366</v>
          </cell>
          <cell r="U53">
            <v>313395366</v>
          </cell>
          <cell r="V53">
            <v>0</v>
          </cell>
        </row>
        <row r="54">
          <cell r="A54">
            <v>30050100</v>
          </cell>
          <cell r="B54" t="str">
            <v>SALARIES</v>
          </cell>
          <cell r="C54">
            <v>381415900</v>
          </cell>
          <cell r="D54">
            <v>0</v>
          </cell>
          <cell r="E54">
            <v>44166583</v>
          </cell>
          <cell r="F54">
            <v>0</v>
          </cell>
          <cell r="G54">
            <v>425582483</v>
          </cell>
          <cell r="H54">
            <v>0</v>
          </cell>
          <cell r="J54" t="str">
            <v>30.05.0100</v>
          </cell>
          <cell r="K54" t="str">
            <v>SALARIES</v>
          </cell>
          <cell r="L54">
            <v>425582483</v>
          </cell>
          <cell r="M54">
            <v>0</v>
          </cell>
          <cell r="N54">
            <v>44166583</v>
          </cell>
          <cell r="O54">
            <v>0</v>
          </cell>
          <cell r="P54">
            <v>469749066</v>
          </cell>
          <cell r="Q54">
            <v>0</v>
          </cell>
          <cell r="R54" t="b">
            <v>0</v>
          </cell>
          <cell r="T54">
            <v>88333166</v>
          </cell>
          <cell r="U54">
            <v>0</v>
          </cell>
          <cell r="V54">
            <v>469749066</v>
          </cell>
        </row>
        <row r="55">
          <cell r="A55">
            <v>30050200</v>
          </cell>
          <cell r="B55" t="str">
            <v>LEBARAN BONUS</v>
          </cell>
          <cell r="C55">
            <v>55722067</v>
          </cell>
          <cell r="D55">
            <v>0</v>
          </cell>
          <cell r="E55">
            <v>0</v>
          </cell>
          <cell r="F55">
            <v>0</v>
          </cell>
          <cell r="G55">
            <v>55722067</v>
          </cell>
          <cell r="H55">
            <v>0</v>
          </cell>
          <cell r="J55" t="str">
            <v>30.05.0200</v>
          </cell>
          <cell r="K55" t="str">
            <v>LEBARAN BONUS</v>
          </cell>
          <cell r="L55">
            <v>55722067</v>
          </cell>
          <cell r="M55">
            <v>0</v>
          </cell>
          <cell r="N55">
            <v>0</v>
          </cell>
          <cell r="O55">
            <v>0</v>
          </cell>
          <cell r="P55">
            <v>55722067</v>
          </cell>
          <cell r="Q55">
            <v>0</v>
          </cell>
          <cell r="R55" t="b">
            <v>0</v>
          </cell>
          <cell r="T55">
            <v>0</v>
          </cell>
          <cell r="U55">
            <v>0</v>
          </cell>
          <cell r="V55">
            <v>55722067</v>
          </cell>
        </row>
        <row r="56">
          <cell r="A56">
            <v>30050300</v>
          </cell>
          <cell r="B56" t="str">
            <v>MEDICAL</v>
          </cell>
          <cell r="C56">
            <v>0</v>
          </cell>
          <cell r="D56">
            <v>5888832</v>
          </cell>
          <cell r="E56">
            <v>14615847</v>
          </cell>
          <cell r="F56">
            <v>1223100</v>
          </cell>
          <cell r="G56">
            <v>7503915</v>
          </cell>
          <cell r="H56">
            <v>0</v>
          </cell>
          <cell r="J56" t="str">
            <v>30.05.0300</v>
          </cell>
          <cell r="K56" t="str">
            <v>MEDICAL</v>
          </cell>
          <cell r="L56">
            <v>7503915</v>
          </cell>
          <cell r="M56">
            <v>0</v>
          </cell>
          <cell r="N56">
            <v>24109950</v>
          </cell>
          <cell r="O56">
            <v>0</v>
          </cell>
          <cell r="P56">
            <v>31613865</v>
          </cell>
          <cell r="Q56">
            <v>0</v>
          </cell>
          <cell r="R56" t="b">
            <v>0</v>
          </cell>
          <cell r="T56">
            <v>38725797</v>
          </cell>
          <cell r="U56">
            <v>1223100</v>
          </cell>
          <cell r="V56">
            <v>31613865</v>
          </cell>
        </row>
        <row r="57">
          <cell r="A57">
            <v>30050400</v>
          </cell>
          <cell r="B57" t="str">
            <v>EMPLOYEE BENEFIT</v>
          </cell>
          <cell r="C57">
            <v>196240852</v>
          </cell>
          <cell r="D57">
            <v>0</v>
          </cell>
          <cell r="E57">
            <v>15388384</v>
          </cell>
          <cell r="F57">
            <v>0</v>
          </cell>
          <cell r="G57">
            <v>211629236</v>
          </cell>
          <cell r="H57">
            <v>0</v>
          </cell>
          <cell r="J57" t="str">
            <v>30.05.0400</v>
          </cell>
          <cell r="K57" t="str">
            <v>EMPLOYEE BENEFIT</v>
          </cell>
          <cell r="L57">
            <v>211629236</v>
          </cell>
          <cell r="M57">
            <v>0</v>
          </cell>
          <cell r="N57">
            <v>21639734</v>
          </cell>
          <cell r="O57">
            <v>0</v>
          </cell>
          <cell r="P57">
            <v>233268970</v>
          </cell>
          <cell r="Q57">
            <v>0</v>
          </cell>
          <cell r="R57" t="b">
            <v>0</v>
          </cell>
          <cell r="T57">
            <v>37028118</v>
          </cell>
          <cell r="U57">
            <v>0</v>
          </cell>
          <cell r="V57">
            <v>233268970</v>
          </cell>
        </row>
        <row r="58">
          <cell r="A58">
            <v>30050500</v>
          </cell>
          <cell r="B58" t="str">
            <v>EMPLOYEE ACTIVITIES</v>
          </cell>
          <cell r="C58">
            <v>1020742</v>
          </cell>
          <cell r="D58">
            <v>0</v>
          </cell>
          <cell r="E58">
            <v>0</v>
          </cell>
          <cell r="F58">
            <v>0</v>
          </cell>
          <cell r="G58">
            <v>1020742</v>
          </cell>
          <cell r="H58">
            <v>0</v>
          </cell>
          <cell r="J58" t="str">
            <v>30.05.0500</v>
          </cell>
          <cell r="K58" t="str">
            <v>EMPLOYEE ACTIVITIES</v>
          </cell>
          <cell r="L58">
            <v>1020742</v>
          </cell>
          <cell r="M58">
            <v>0</v>
          </cell>
          <cell r="N58">
            <v>0</v>
          </cell>
          <cell r="O58">
            <v>0</v>
          </cell>
          <cell r="P58">
            <v>1020742</v>
          </cell>
          <cell r="Q58">
            <v>0</v>
          </cell>
          <cell r="R58" t="b">
            <v>0</v>
          </cell>
          <cell r="T58">
            <v>0</v>
          </cell>
          <cell r="U58">
            <v>0</v>
          </cell>
          <cell r="V58">
            <v>1020742</v>
          </cell>
        </row>
        <row r="59">
          <cell r="A59">
            <v>30050800</v>
          </cell>
          <cell r="B59" t="str">
            <v>SEMINAR &amp; TRAINING</v>
          </cell>
          <cell r="C59">
            <v>10205000</v>
          </cell>
          <cell r="D59">
            <v>0</v>
          </cell>
          <cell r="E59">
            <v>0</v>
          </cell>
          <cell r="F59">
            <v>0</v>
          </cell>
          <cell r="G59">
            <v>10205000</v>
          </cell>
          <cell r="H59">
            <v>0</v>
          </cell>
          <cell r="J59" t="str">
            <v>30.05.0800</v>
          </cell>
          <cell r="K59" t="str">
            <v>SEMINAR &amp; TRAINING</v>
          </cell>
          <cell r="L59">
            <v>10205000</v>
          </cell>
          <cell r="M59">
            <v>0</v>
          </cell>
          <cell r="N59">
            <v>0</v>
          </cell>
          <cell r="O59">
            <v>0</v>
          </cell>
          <cell r="P59">
            <v>10205000</v>
          </cell>
          <cell r="Q59">
            <v>0</v>
          </cell>
          <cell r="R59" t="b">
            <v>0</v>
          </cell>
          <cell r="T59">
            <v>0</v>
          </cell>
          <cell r="U59">
            <v>0</v>
          </cell>
          <cell r="V59">
            <v>10205000</v>
          </cell>
        </row>
        <row r="60">
          <cell r="A60">
            <v>30051000</v>
          </cell>
          <cell r="B60" t="str">
            <v>AUTO EXPENSES</v>
          </cell>
          <cell r="C60">
            <v>1695550</v>
          </cell>
          <cell r="D60">
            <v>0</v>
          </cell>
          <cell r="E60">
            <v>4968495</v>
          </cell>
          <cell r="F60">
            <v>0</v>
          </cell>
          <cell r="G60">
            <v>6664045</v>
          </cell>
          <cell r="H60">
            <v>0</v>
          </cell>
          <cell r="J60" t="str">
            <v>30.05.1000</v>
          </cell>
          <cell r="K60" t="str">
            <v>AUTO EXPENSES</v>
          </cell>
          <cell r="L60">
            <v>6664045</v>
          </cell>
          <cell r="M60">
            <v>0</v>
          </cell>
          <cell r="N60">
            <v>2484248</v>
          </cell>
          <cell r="O60">
            <v>0</v>
          </cell>
          <cell r="P60">
            <v>9148293</v>
          </cell>
          <cell r="Q60">
            <v>0</v>
          </cell>
          <cell r="R60" t="b">
            <v>0</v>
          </cell>
          <cell r="T60">
            <v>7452743</v>
          </cell>
          <cell r="U60">
            <v>0</v>
          </cell>
          <cell r="V60">
            <v>9148293</v>
          </cell>
        </row>
        <row r="61">
          <cell r="A61">
            <v>30051200</v>
          </cell>
          <cell r="B61" t="str">
            <v>ASTEK</v>
          </cell>
          <cell r="C61">
            <v>14871262</v>
          </cell>
          <cell r="D61">
            <v>0</v>
          </cell>
          <cell r="E61">
            <v>1988864</v>
          </cell>
          <cell r="F61">
            <v>0</v>
          </cell>
          <cell r="G61">
            <v>16860126</v>
          </cell>
          <cell r="H61">
            <v>0</v>
          </cell>
          <cell r="J61" t="str">
            <v>30.05.1200</v>
          </cell>
          <cell r="K61" t="str">
            <v>ASTEK</v>
          </cell>
          <cell r="L61">
            <v>16860126</v>
          </cell>
          <cell r="M61">
            <v>0</v>
          </cell>
          <cell r="N61">
            <v>1266982</v>
          </cell>
          <cell r="O61">
            <v>0</v>
          </cell>
          <cell r="P61">
            <v>18127108</v>
          </cell>
          <cell r="Q61">
            <v>0</v>
          </cell>
          <cell r="R61" t="b">
            <v>0</v>
          </cell>
          <cell r="T61">
            <v>3255846</v>
          </cell>
          <cell r="U61">
            <v>0</v>
          </cell>
          <cell r="V61">
            <v>18127108</v>
          </cell>
        </row>
        <row r="62">
          <cell r="A62">
            <v>30051300</v>
          </cell>
          <cell r="B62" t="str">
            <v>FUEL</v>
          </cell>
          <cell r="C62">
            <v>581900</v>
          </cell>
          <cell r="D62">
            <v>0</v>
          </cell>
          <cell r="E62">
            <v>0</v>
          </cell>
          <cell r="F62">
            <v>0</v>
          </cell>
          <cell r="G62">
            <v>581900</v>
          </cell>
          <cell r="H62">
            <v>0</v>
          </cell>
          <cell r="J62" t="str">
            <v>30.05.1300</v>
          </cell>
          <cell r="K62" t="str">
            <v>FUEL</v>
          </cell>
          <cell r="L62">
            <v>581900</v>
          </cell>
          <cell r="M62">
            <v>0</v>
          </cell>
          <cell r="N62">
            <v>0</v>
          </cell>
          <cell r="O62">
            <v>0</v>
          </cell>
          <cell r="P62">
            <v>581900</v>
          </cell>
          <cell r="Q62">
            <v>0</v>
          </cell>
          <cell r="R62" t="b">
            <v>0</v>
          </cell>
          <cell r="T62">
            <v>0</v>
          </cell>
          <cell r="U62">
            <v>0</v>
          </cell>
          <cell r="V62">
            <v>581900</v>
          </cell>
        </row>
        <row r="63">
          <cell r="A63">
            <v>30051600</v>
          </cell>
          <cell r="B63" t="str">
            <v>INSURANCE</v>
          </cell>
          <cell r="C63">
            <v>3625008</v>
          </cell>
          <cell r="D63">
            <v>0</v>
          </cell>
          <cell r="E63">
            <v>1281775</v>
          </cell>
          <cell r="F63">
            <v>0</v>
          </cell>
          <cell r="G63">
            <v>4906783</v>
          </cell>
          <cell r="H63">
            <v>0</v>
          </cell>
          <cell r="J63" t="str">
            <v>30.05.1600</v>
          </cell>
          <cell r="K63" t="str">
            <v>INSURANCE</v>
          </cell>
          <cell r="L63">
            <v>4906783</v>
          </cell>
          <cell r="M63">
            <v>0</v>
          </cell>
          <cell r="N63">
            <v>1752439</v>
          </cell>
          <cell r="O63">
            <v>0</v>
          </cell>
          <cell r="P63">
            <v>6659222</v>
          </cell>
          <cell r="Q63">
            <v>0</v>
          </cell>
          <cell r="R63" t="b">
            <v>0</v>
          </cell>
          <cell r="T63">
            <v>3034214</v>
          </cell>
          <cell r="U63">
            <v>0</v>
          </cell>
          <cell r="V63">
            <v>6659222</v>
          </cell>
        </row>
        <row r="64">
          <cell r="A64">
            <v>30051700</v>
          </cell>
          <cell r="B64" t="str">
            <v>ELECTRICITY</v>
          </cell>
          <cell r="C64">
            <v>306588049</v>
          </cell>
          <cell r="D64">
            <v>0</v>
          </cell>
          <cell r="E64">
            <v>34448728</v>
          </cell>
          <cell r="F64">
            <v>0</v>
          </cell>
          <cell r="G64">
            <v>341036777</v>
          </cell>
          <cell r="H64">
            <v>0</v>
          </cell>
          <cell r="J64" t="str">
            <v>30.05.1700</v>
          </cell>
          <cell r="K64" t="str">
            <v>ELECTRICITY</v>
          </cell>
          <cell r="L64">
            <v>341036777</v>
          </cell>
          <cell r="M64">
            <v>0</v>
          </cell>
          <cell r="N64">
            <v>35057180</v>
          </cell>
          <cell r="O64">
            <v>0</v>
          </cell>
          <cell r="P64">
            <v>376093957</v>
          </cell>
          <cell r="Q64">
            <v>0</v>
          </cell>
          <cell r="R64" t="b">
            <v>0</v>
          </cell>
          <cell r="T64">
            <v>69505908</v>
          </cell>
          <cell r="U64">
            <v>0</v>
          </cell>
          <cell r="V64">
            <v>376093957</v>
          </cell>
        </row>
        <row r="65">
          <cell r="A65">
            <v>30051800</v>
          </cell>
          <cell r="B65" t="str">
            <v>TRAVELLING EXPENSES</v>
          </cell>
          <cell r="C65">
            <v>73191660</v>
          </cell>
          <cell r="D65">
            <v>0</v>
          </cell>
          <cell r="E65">
            <v>878500</v>
          </cell>
          <cell r="F65">
            <v>0</v>
          </cell>
          <cell r="G65">
            <v>74070160</v>
          </cell>
          <cell r="H65">
            <v>0</v>
          </cell>
          <cell r="J65" t="str">
            <v>30.05.1800</v>
          </cell>
          <cell r="K65" t="str">
            <v>TRAVELLING EXPENSES</v>
          </cell>
          <cell r="L65">
            <v>74070160</v>
          </cell>
          <cell r="M65">
            <v>0</v>
          </cell>
          <cell r="N65">
            <v>34480067</v>
          </cell>
          <cell r="O65">
            <v>0</v>
          </cell>
          <cell r="P65">
            <v>108550227</v>
          </cell>
          <cell r="Q65">
            <v>0</v>
          </cell>
          <cell r="R65" t="b">
            <v>0</v>
          </cell>
          <cell r="T65">
            <v>35358567</v>
          </cell>
          <cell r="U65">
            <v>0</v>
          </cell>
          <cell r="V65">
            <v>108550227</v>
          </cell>
        </row>
        <row r="66">
          <cell r="A66">
            <v>30052100</v>
          </cell>
          <cell r="B66" t="str">
            <v>TELEPHONE &amp; TELEX</v>
          </cell>
          <cell r="C66">
            <v>37262796</v>
          </cell>
          <cell r="D66">
            <v>0</v>
          </cell>
          <cell r="E66">
            <v>4654145</v>
          </cell>
          <cell r="F66">
            <v>0</v>
          </cell>
          <cell r="G66">
            <v>41916941</v>
          </cell>
          <cell r="H66">
            <v>0</v>
          </cell>
          <cell r="J66" t="str">
            <v>30.05.2100</v>
          </cell>
          <cell r="K66" t="str">
            <v>TELEPHONE &amp; TELEX</v>
          </cell>
          <cell r="L66">
            <v>41916941</v>
          </cell>
          <cell r="M66">
            <v>0</v>
          </cell>
          <cell r="N66">
            <v>3529606</v>
          </cell>
          <cell r="O66">
            <v>0</v>
          </cell>
          <cell r="P66">
            <v>45446547</v>
          </cell>
          <cell r="Q66">
            <v>0</v>
          </cell>
          <cell r="R66" t="b">
            <v>0</v>
          </cell>
          <cell r="T66">
            <v>8183751</v>
          </cell>
          <cell r="U66">
            <v>0</v>
          </cell>
          <cell r="V66">
            <v>45446547</v>
          </cell>
        </row>
        <row r="67">
          <cell r="A67">
            <v>30052200</v>
          </cell>
          <cell r="B67" t="str">
            <v>STATIONERIES &amp; OFFICE SUPPLIES</v>
          </cell>
          <cell r="C67">
            <v>43275013</v>
          </cell>
          <cell r="D67">
            <v>0</v>
          </cell>
          <cell r="E67">
            <v>5692625</v>
          </cell>
          <cell r="F67">
            <v>0</v>
          </cell>
          <cell r="G67">
            <v>48967638</v>
          </cell>
          <cell r="H67">
            <v>0</v>
          </cell>
          <cell r="J67" t="str">
            <v>30.05.2200</v>
          </cell>
          <cell r="K67" t="str">
            <v>STATIONERIES &amp; OFFICE SUPPLIES</v>
          </cell>
          <cell r="L67">
            <v>48967638</v>
          </cell>
          <cell r="M67">
            <v>0</v>
          </cell>
          <cell r="N67">
            <v>3232975</v>
          </cell>
          <cell r="O67">
            <v>0</v>
          </cell>
          <cell r="P67">
            <v>52200613</v>
          </cell>
          <cell r="Q67">
            <v>0</v>
          </cell>
          <cell r="R67" t="b">
            <v>0</v>
          </cell>
          <cell r="T67">
            <v>8925600</v>
          </cell>
          <cell r="U67">
            <v>0</v>
          </cell>
          <cell r="V67">
            <v>52200613</v>
          </cell>
        </row>
        <row r="68">
          <cell r="A68">
            <v>30053200</v>
          </cell>
          <cell r="B68" t="str">
            <v>VACATION LEAVE</v>
          </cell>
          <cell r="C68">
            <v>39181409</v>
          </cell>
          <cell r="D68">
            <v>0</v>
          </cell>
          <cell r="E68">
            <v>0</v>
          </cell>
          <cell r="F68">
            <v>0</v>
          </cell>
          <cell r="G68">
            <v>39181409</v>
          </cell>
          <cell r="H68">
            <v>0</v>
          </cell>
          <cell r="J68" t="str">
            <v>30.05.3200</v>
          </cell>
          <cell r="K68" t="str">
            <v>VACATION LEAVE</v>
          </cell>
          <cell r="L68">
            <v>39181409</v>
          </cell>
          <cell r="M68">
            <v>0</v>
          </cell>
          <cell r="N68">
            <v>0</v>
          </cell>
          <cell r="O68">
            <v>0</v>
          </cell>
          <cell r="P68">
            <v>39181409</v>
          </cell>
          <cell r="Q68">
            <v>0</v>
          </cell>
          <cell r="R68" t="b">
            <v>0</v>
          </cell>
          <cell r="T68">
            <v>0</v>
          </cell>
          <cell r="U68">
            <v>0</v>
          </cell>
          <cell r="V68">
            <v>39181409</v>
          </cell>
        </row>
        <row r="69">
          <cell r="A69">
            <v>30053400</v>
          </cell>
          <cell r="B69" t="str">
            <v>PENSION FUND</v>
          </cell>
          <cell r="C69">
            <v>48960468</v>
          </cell>
          <cell r="D69">
            <v>0</v>
          </cell>
          <cell r="E69">
            <v>6795828</v>
          </cell>
          <cell r="F69">
            <v>0</v>
          </cell>
          <cell r="G69">
            <v>55756296</v>
          </cell>
          <cell r="H69">
            <v>0</v>
          </cell>
          <cell r="J69" t="str">
            <v>30.05.3400</v>
          </cell>
          <cell r="K69" t="str">
            <v>PENSION FUND</v>
          </cell>
          <cell r="L69">
            <v>55756296</v>
          </cell>
          <cell r="M69">
            <v>0</v>
          </cell>
          <cell r="N69">
            <v>6795828</v>
          </cell>
          <cell r="O69">
            <v>0</v>
          </cell>
          <cell r="P69">
            <v>62552124</v>
          </cell>
          <cell r="Q69">
            <v>0</v>
          </cell>
          <cell r="R69" t="b">
            <v>0</v>
          </cell>
          <cell r="T69">
            <v>13591656</v>
          </cell>
          <cell r="U69">
            <v>0</v>
          </cell>
          <cell r="V69">
            <v>62552124</v>
          </cell>
        </row>
        <row r="70">
          <cell r="A70">
            <v>30060000</v>
          </cell>
          <cell r="B70" t="str">
            <v>QUALITY CONTROL</v>
          </cell>
          <cell r="C70">
            <v>0</v>
          </cell>
          <cell r="D70">
            <v>0</v>
          </cell>
          <cell r="E70">
            <v>23769463</v>
          </cell>
          <cell r="F70">
            <v>23769463</v>
          </cell>
          <cell r="G70">
            <v>0</v>
          </cell>
          <cell r="H70">
            <v>0</v>
          </cell>
          <cell r="J70" t="str">
            <v>30.06.0000</v>
          </cell>
          <cell r="K70" t="str">
            <v>QUALITY CONTROL</v>
          </cell>
          <cell r="L70">
            <v>0</v>
          </cell>
          <cell r="M70">
            <v>0</v>
          </cell>
          <cell r="N70">
            <v>25345369</v>
          </cell>
          <cell r="O70">
            <v>25345369</v>
          </cell>
          <cell r="P70">
            <v>0</v>
          </cell>
          <cell r="Q70">
            <v>0</v>
          </cell>
          <cell r="R70" t="b">
            <v>0</v>
          </cell>
          <cell r="T70">
            <v>49114832</v>
          </cell>
          <cell r="U70">
            <v>49114832</v>
          </cell>
          <cell r="V70">
            <v>0</v>
          </cell>
        </row>
        <row r="71">
          <cell r="A71">
            <v>30060100</v>
          </cell>
          <cell r="B71" t="str">
            <v>SALARIES</v>
          </cell>
          <cell r="C71">
            <v>62451759</v>
          </cell>
          <cell r="D71">
            <v>0</v>
          </cell>
          <cell r="E71">
            <v>6271970</v>
          </cell>
          <cell r="F71">
            <v>0</v>
          </cell>
          <cell r="G71">
            <v>68723729</v>
          </cell>
          <cell r="H71">
            <v>0</v>
          </cell>
          <cell r="J71" t="str">
            <v>30.06.0100</v>
          </cell>
          <cell r="K71" t="str">
            <v>SALARIES</v>
          </cell>
          <cell r="L71">
            <v>68723729</v>
          </cell>
          <cell r="M71">
            <v>0</v>
          </cell>
          <cell r="N71">
            <v>5662392</v>
          </cell>
          <cell r="O71">
            <v>0</v>
          </cell>
          <cell r="P71">
            <v>74386121</v>
          </cell>
          <cell r="Q71">
            <v>0</v>
          </cell>
          <cell r="R71" t="b">
            <v>0</v>
          </cell>
          <cell r="T71">
            <v>11934362</v>
          </cell>
          <cell r="U71">
            <v>0</v>
          </cell>
          <cell r="V71">
            <v>74386121</v>
          </cell>
        </row>
        <row r="72">
          <cell r="A72">
            <v>30060200</v>
          </cell>
          <cell r="B72" t="str">
            <v>LEBARAN BONUS</v>
          </cell>
          <cell r="C72">
            <v>7409285</v>
          </cell>
          <cell r="D72">
            <v>0</v>
          </cell>
          <cell r="E72">
            <v>0</v>
          </cell>
          <cell r="F72">
            <v>0</v>
          </cell>
          <cell r="G72">
            <v>7409285</v>
          </cell>
          <cell r="H72">
            <v>0</v>
          </cell>
          <cell r="J72" t="str">
            <v>30.06.0200</v>
          </cell>
          <cell r="K72" t="str">
            <v>LEBARAN BONUS</v>
          </cell>
          <cell r="L72">
            <v>7409285</v>
          </cell>
          <cell r="M72">
            <v>0</v>
          </cell>
          <cell r="N72">
            <v>0</v>
          </cell>
          <cell r="O72">
            <v>0</v>
          </cell>
          <cell r="P72">
            <v>7409285</v>
          </cell>
          <cell r="Q72">
            <v>0</v>
          </cell>
          <cell r="R72" t="b">
            <v>0</v>
          </cell>
          <cell r="T72">
            <v>0</v>
          </cell>
          <cell r="U72">
            <v>0</v>
          </cell>
          <cell r="V72">
            <v>7409285</v>
          </cell>
        </row>
        <row r="73">
          <cell r="A73">
            <v>30060300</v>
          </cell>
          <cell r="B73" t="str">
            <v>MEDICAL</v>
          </cell>
          <cell r="C73">
            <v>33865608</v>
          </cell>
          <cell r="D73">
            <v>0</v>
          </cell>
          <cell r="E73">
            <v>2811396</v>
          </cell>
          <cell r="F73">
            <v>0</v>
          </cell>
          <cell r="G73">
            <v>36677004</v>
          </cell>
          <cell r="H73">
            <v>0</v>
          </cell>
          <cell r="J73" t="str">
            <v>30.06.0300</v>
          </cell>
          <cell r="K73" t="str">
            <v>MEDICAL</v>
          </cell>
          <cell r="L73">
            <v>36677004</v>
          </cell>
          <cell r="M73">
            <v>0</v>
          </cell>
          <cell r="N73">
            <v>1090000</v>
          </cell>
          <cell r="O73">
            <v>0</v>
          </cell>
          <cell r="P73">
            <v>37767004</v>
          </cell>
          <cell r="Q73">
            <v>0</v>
          </cell>
          <cell r="R73" t="b">
            <v>0</v>
          </cell>
          <cell r="T73">
            <v>3901396</v>
          </cell>
          <cell r="U73">
            <v>0</v>
          </cell>
          <cell r="V73">
            <v>37767004</v>
          </cell>
        </row>
        <row r="74">
          <cell r="A74">
            <v>30060400</v>
          </cell>
          <cell r="B74" t="str">
            <v>EMPLOYEE BENEFIT</v>
          </cell>
          <cell r="C74">
            <v>42270849</v>
          </cell>
          <cell r="D74">
            <v>0</v>
          </cell>
          <cell r="E74">
            <v>2181558</v>
          </cell>
          <cell r="F74">
            <v>0</v>
          </cell>
          <cell r="G74">
            <v>44452407</v>
          </cell>
          <cell r="H74">
            <v>0</v>
          </cell>
          <cell r="J74" t="str">
            <v>30.06.0400</v>
          </cell>
          <cell r="K74" t="str">
            <v>EMPLOYEE BENEFIT</v>
          </cell>
          <cell r="L74">
            <v>44452407</v>
          </cell>
          <cell r="M74">
            <v>0</v>
          </cell>
          <cell r="N74">
            <v>4587735</v>
          </cell>
          <cell r="O74">
            <v>0</v>
          </cell>
          <cell r="P74">
            <v>49040142</v>
          </cell>
          <cell r="Q74">
            <v>0</v>
          </cell>
          <cell r="R74" t="b">
            <v>0</v>
          </cell>
          <cell r="T74">
            <v>6769293</v>
          </cell>
          <cell r="U74">
            <v>0</v>
          </cell>
          <cell r="V74">
            <v>49040142</v>
          </cell>
        </row>
        <row r="75">
          <cell r="A75">
            <v>30060500</v>
          </cell>
          <cell r="B75" t="str">
            <v>EMPLOYEE ACTIVITIES</v>
          </cell>
          <cell r="C75">
            <v>585000</v>
          </cell>
          <cell r="D75">
            <v>0</v>
          </cell>
          <cell r="E75">
            <v>0</v>
          </cell>
          <cell r="F75">
            <v>0</v>
          </cell>
          <cell r="G75">
            <v>585000</v>
          </cell>
          <cell r="H75">
            <v>0</v>
          </cell>
          <cell r="J75" t="str">
            <v>30.06.0500</v>
          </cell>
          <cell r="K75" t="str">
            <v>EMPLOYEE ACTIVITIES</v>
          </cell>
          <cell r="L75">
            <v>585000</v>
          </cell>
          <cell r="M75">
            <v>0</v>
          </cell>
          <cell r="N75">
            <v>0</v>
          </cell>
          <cell r="O75">
            <v>0</v>
          </cell>
          <cell r="P75">
            <v>585000</v>
          </cell>
          <cell r="Q75">
            <v>0</v>
          </cell>
          <cell r="R75" t="b">
            <v>0</v>
          </cell>
          <cell r="T75">
            <v>0</v>
          </cell>
          <cell r="U75">
            <v>0</v>
          </cell>
          <cell r="V75">
            <v>585000</v>
          </cell>
        </row>
        <row r="76">
          <cell r="A76">
            <v>30060600</v>
          </cell>
          <cell r="B76" t="str">
            <v>SUNDRY HIRED</v>
          </cell>
          <cell r="C76">
            <v>49505600</v>
          </cell>
          <cell r="D76">
            <v>0</v>
          </cell>
          <cell r="E76">
            <v>5620000</v>
          </cell>
          <cell r="F76">
            <v>0</v>
          </cell>
          <cell r="G76">
            <v>55125600</v>
          </cell>
          <cell r="H76">
            <v>0</v>
          </cell>
          <cell r="J76" t="str">
            <v>30.06.0600</v>
          </cell>
          <cell r="K76" t="str">
            <v>SUNDRY HIRED</v>
          </cell>
          <cell r="L76">
            <v>55125600</v>
          </cell>
          <cell r="M76">
            <v>0</v>
          </cell>
          <cell r="N76">
            <v>8270000</v>
          </cell>
          <cell r="O76">
            <v>0</v>
          </cell>
          <cell r="P76">
            <v>63395600</v>
          </cell>
          <cell r="Q76">
            <v>0</v>
          </cell>
          <cell r="R76" t="b">
            <v>0</v>
          </cell>
          <cell r="T76">
            <v>13890000</v>
          </cell>
          <cell r="U76">
            <v>0</v>
          </cell>
          <cell r="V76">
            <v>63395600</v>
          </cell>
        </row>
        <row r="77">
          <cell r="A77">
            <v>30061200</v>
          </cell>
          <cell r="B77" t="str">
            <v>ASTEK</v>
          </cell>
          <cell r="C77">
            <v>14871254</v>
          </cell>
          <cell r="D77">
            <v>0</v>
          </cell>
          <cell r="E77">
            <v>1988864</v>
          </cell>
          <cell r="F77">
            <v>0</v>
          </cell>
          <cell r="G77">
            <v>16860118</v>
          </cell>
          <cell r="H77">
            <v>0</v>
          </cell>
          <cell r="J77" t="str">
            <v>30.06.1200</v>
          </cell>
          <cell r="K77" t="str">
            <v>ASTEK</v>
          </cell>
          <cell r="L77">
            <v>16860118</v>
          </cell>
          <cell r="M77">
            <v>0</v>
          </cell>
          <cell r="N77">
            <v>1266981</v>
          </cell>
          <cell r="O77">
            <v>0</v>
          </cell>
          <cell r="P77">
            <v>18127099</v>
          </cell>
          <cell r="Q77">
            <v>0</v>
          </cell>
          <cell r="R77" t="b">
            <v>0</v>
          </cell>
          <cell r="T77">
            <v>3255845</v>
          </cell>
          <cell r="U77">
            <v>0</v>
          </cell>
          <cell r="V77">
            <v>18127099</v>
          </cell>
        </row>
        <row r="78">
          <cell r="A78">
            <v>30063200</v>
          </cell>
          <cell r="B78" t="str">
            <v>VACATION LEAVE</v>
          </cell>
          <cell r="C78">
            <v>4780080</v>
          </cell>
          <cell r="D78">
            <v>0</v>
          </cell>
          <cell r="E78">
            <v>549966</v>
          </cell>
          <cell r="F78">
            <v>0</v>
          </cell>
          <cell r="G78">
            <v>5330046</v>
          </cell>
          <cell r="H78">
            <v>0</v>
          </cell>
          <cell r="J78" t="str">
            <v>30.06.3200</v>
          </cell>
          <cell r="K78" t="str">
            <v>VACATION LEAVE</v>
          </cell>
          <cell r="L78">
            <v>5330046</v>
          </cell>
          <cell r="M78">
            <v>0</v>
          </cell>
          <cell r="N78">
            <v>478008</v>
          </cell>
          <cell r="O78">
            <v>0</v>
          </cell>
          <cell r="P78">
            <v>5808054</v>
          </cell>
          <cell r="Q78">
            <v>0</v>
          </cell>
          <cell r="R78" t="b">
            <v>0</v>
          </cell>
          <cell r="T78">
            <v>1027974</v>
          </cell>
          <cell r="U78">
            <v>0</v>
          </cell>
          <cell r="V78">
            <v>5808054</v>
          </cell>
        </row>
        <row r="79">
          <cell r="A79">
            <v>30063400</v>
          </cell>
          <cell r="B79" t="str">
            <v>PENSION FUND</v>
          </cell>
          <cell r="C79">
            <v>7443814</v>
          </cell>
          <cell r="D79">
            <v>0</v>
          </cell>
          <cell r="E79">
            <v>575165</v>
          </cell>
          <cell r="F79">
            <v>0</v>
          </cell>
          <cell r="G79">
            <v>8018979</v>
          </cell>
          <cell r="H79">
            <v>0</v>
          </cell>
          <cell r="J79" t="str">
            <v>30.06.3400</v>
          </cell>
          <cell r="K79" t="str">
            <v>PENSION FUND</v>
          </cell>
          <cell r="L79">
            <v>8018979</v>
          </cell>
          <cell r="M79">
            <v>0</v>
          </cell>
          <cell r="N79">
            <v>575165</v>
          </cell>
          <cell r="O79">
            <v>0</v>
          </cell>
          <cell r="P79">
            <v>8594144</v>
          </cell>
          <cell r="Q79">
            <v>0</v>
          </cell>
          <cell r="R79" t="b">
            <v>0</v>
          </cell>
          <cell r="T79">
            <v>1150330</v>
          </cell>
          <cell r="U79">
            <v>0</v>
          </cell>
          <cell r="V79">
            <v>8594144</v>
          </cell>
        </row>
        <row r="80">
          <cell r="A80">
            <v>30063500</v>
          </cell>
          <cell r="B80" t="str">
            <v>OVERTIME</v>
          </cell>
          <cell r="C80">
            <v>49163660</v>
          </cell>
          <cell r="D80">
            <v>0</v>
          </cell>
          <cell r="E80">
            <v>3770544</v>
          </cell>
          <cell r="F80">
            <v>0</v>
          </cell>
          <cell r="G80">
            <v>52934204</v>
          </cell>
          <cell r="H80">
            <v>0</v>
          </cell>
          <cell r="J80" t="str">
            <v>30.06.3500</v>
          </cell>
          <cell r="K80" t="str">
            <v>OVERTIME</v>
          </cell>
          <cell r="L80">
            <v>52934204</v>
          </cell>
          <cell r="M80">
            <v>0</v>
          </cell>
          <cell r="N80">
            <v>3415088</v>
          </cell>
          <cell r="O80">
            <v>0</v>
          </cell>
          <cell r="P80">
            <v>56349292</v>
          </cell>
          <cell r="Q80">
            <v>0</v>
          </cell>
          <cell r="R80" t="b">
            <v>0</v>
          </cell>
          <cell r="T80">
            <v>7185632</v>
          </cell>
          <cell r="U80">
            <v>0</v>
          </cell>
          <cell r="V80">
            <v>56349292</v>
          </cell>
        </row>
        <row r="81">
          <cell r="A81">
            <v>30070000</v>
          </cell>
          <cell r="B81" t="str">
            <v>PLANT &amp; ADMIN - P P C</v>
          </cell>
          <cell r="C81">
            <v>0</v>
          </cell>
          <cell r="D81">
            <v>0</v>
          </cell>
          <cell r="E81">
            <v>12856712</v>
          </cell>
          <cell r="F81">
            <v>12856712</v>
          </cell>
          <cell r="G81">
            <v>0</v>
          </cell>
          <cell r="H81">
            <v>0</v>
          </cell>
          <cell r="J81" t="str">
            <v>30.07.0000</v>
          </cell>
          <cell r="K81" t="str">
            <v>PLANT &amp; ADMIN - P P C</v>
          </cell>
          <cell r="L81">
            <v>0</v>
          </cell>
          <cell r="M81">
            <v>0</v>
          </cell>
          <cell r="N81">
            <v>13697814</v>
          </cell>
          <cell r="O81">
            <v>13697814</v>
          </cell>
          <cell r="P81">
            <v>0</v>
          </cell>
          <cell r="Q81">
            <v>0</v>
          </cell>
          <cell r="R81" t="b">
            <v>0</v>
          </cell>
          <cell r="T81">
            <v>26554526</v>
          </cell>
          <cell r="U81">
            <v>26554526</v>
          </cell>
          <cell r="V81">
            <v>0</v>
          </cell>
        </row>
        <row r="82">
          <cell r="A82">
            <v>30070100</v>
          </cell>
          <cell r="B82" t="str">
            <v>SALARIES</v>
          </cell>
          <cell r="C82">
            <v>16529830</v>
          </cell>
          <cell r="D82">
            <v>0</v>
          </cell>
          <cell r="E82">
            <v>1652983</v>
          </cell>
          <cell r="F82">
            <v>0</v>
          </cell>
          <cell r="G82">
            <v>18182813</v>
          </cell>
          <cell r="H82">
            <v>0</v>
          </cell>
          <cell r="J82" t="str">
            <v>30.07.0100</v>
          </cell>
          <cell r="K82" t="str">
            <v>SALARIES</v>
          </cell>
          <cell r="L82">
            <v>18182813</v>
          </cell>
          <cell r="M82">
            <v>0</v>
          </cell>
          <cell r="N82">
            <v>1652983</v>
          </cell>
          <cell r="O82">
            <v>0</v>
          </cell>
          <cell r="P82">
            <v>19835796</v>
          </cell>
          <cell r="Q82">
            <v>0</v>
          </cell>
          <cell r="R82" t="b">
            <v>0</v>
          </cell>
          <cell r="T82">
            <v>3305966</v>
          </cell>
          <cell r="U82">
            <v>0</v>
          </cell>
          <cell r="V82">
            <v>19835796</v>
          </cell>
        </row>
        <row r="83">
          <cell r="A83">
            <v>30070200</v>
          </cell>
          <cell r="B83" t="str">
            <v>LEBARAN BONUS</v>
          </cell>
          <cell r="C83">
            <v>2594683</v>
          </cell>
          <cell r="D83">
            <v>0</v>
          </cell>
          <cell r="E83">
            <v>0</v>
          </cell>
          <cell r="F83">
            <v>0</v>
          </cell>
          <cell r="G83">
            <v>2594683</v>
          </cell>
          <cell r="H83">
            <v>0</v>
          </cell>
          <cell r="J83" t="str">
            <v>30.07.0200</v>
          </cell>
          <cell r="K83" t="str">
            <v>LEBARAN BONUS</v>
          </cell>
          <cell r="L83">
            <v>2594683</v>
          </cell>
          <cell r="M83">
            <v>0</v>
          </cell>
          <cell r="N83">
            <v>0</v>
          </cell>
          <cell r="O83">
            <v>0</v>
          </cell>
          <cell r="P83">
            <v>2594683</v>
          </cell>
          <cell r="Q83">
            <v>0</v>
          </cell>
          <cell r="R83" t="b">
            <v>0</v>
          </cell>
          <cell r="T83">
            <v>0</v>
          </cell>
          <cell r="U83">
            <v>0</v>
          </cell>
          <cell r="V83">
            <v>2594683</v>
          </cell>
        </row>
        <row r="84">
          <cell r="A84">
            <v>30070300</v>
          </cell>
          <cell r="B84" t="str">
            <v>MEDICAL</v>
          </cell>
          <cell r="C84">
            <v>31745928</v>
          </cell>
          <cell r="D84">
            <v>0</v>
          </cell>
          <cell r="E84">
            <v>2811396</v>
          </cell>
          <cell r="F84">
            <v>0</v>
          </cell>
          <cell r="G84">
            <v>34557324</v>
          </cell>
          <cell r="H84">
            <v>0</v>
          </cell>
          <cell r="J84" t="str">
            <v>30.07.0300</v>
          </cell>
          <cell r="K84" t="str">
            <v>MEDICAL</v>
          </cell>
          <cell r="L84">
            <v>34557324</v>
          </cell>
          <cell r="M84">
            <v>0</v>
          </cell>
          <cell r="N84">
            <v>228000</v>
          </cell>
          <cell r="O84">
            <v>0</v>
          </cell>
          <cell r="P84">
            <v>34785324</v>
          </cell>
          <cell r="Q84">
            <v>0</v>
          </cell>
          <cell r="R84" t="b">
            <v>0</v>
          </cell>
          <cell r="T84">
            <v>3039396</v>
          </cell>
          <cell r="U84">
            <v>0</v>
          </cell>
          <cell r="V84">
            <v>34785324</v>
          </cell>
        </row>
        <row r="85">
          <cell r="A85">
            <v>30070400</v>
          </cell>
          <cell r="B85" t="str">
            <v>EMPLOYEE BENEFIT</v>
          </cell>
          <cell r="C85">
            <v>21851716</v>
          </cell>
          <cell r="D85">
            <v>0</v>
          </cell>
          <cell r="E85">
            <v>954358</v>
          </cell>
          <cell r="F85">
            <v>0</v>
          </cell>
          <cell r="G85">
            <v>22806074</v>
          </cell>
          <cell r="H85">
            <v>0</v>
          </cell>
          <cell r="J85" t="str">
            <v>30.07.0400</v>
          </cell>
          <cell r="K85" t="str">
            <v>EMPLOYEE BENEFIT</v>
          </cell>
          <cell r="L85">
            <v>22806074</v>
          </cell>
          <cell r="M85">
            <v>0</v>
          </cell>
          <cell r="N85">
            <v>3322537</v>
          </cell>
          <cell r="O85">
            <v>0</v>
          </cell>
          <cell r="P85">
            <v>26128611</v>
          </cell>
          <cell r="Q85">
            <v>0</v>
          </cell>
          <cell r="R85" t="b">
            <v>0</v>
          </cell>
          <cell r="T85">
            <v>4276895</v>
          </cell>
          <cell r="U85">
            <v>0</v>
          </cell>
          <cell r="V85">
            <v>26128611</v>
          </cell>
        </row>
        <row r="86">
          <cell r="A86">
            <v>30070500</v>
          </cell>
          <cell r="B86" t="str">
            <v>EMPLOYEE ACTIVITIES</v>
          </cell>
          <cell r="C86">
            <v>585000</v>
          </cell>
          <cell r="D86">
            <v>0</v>
          </cell>
          <cell r="E86">
            <v>0</v>
          </cell>
          <cell r="F86">
            <v>0</v>
          </cell>
          <cell r="G86">
            <v>585000</v>
          </cell>
          <cell r="H86">
            <v>0</v>
          </cell>
          <cell r="J86" t="str">
            <v>30.07.0500</v>
          </cell>
          <cell r="K86" t="str">
            <v>EMPLOYEE ACTIVITIES</v>
          </cell>
          <cell r="L86">
            <v>585000</v>
          </cell>
          <cell r="M86">
            <v>0</v>
          </cell>
          <cell r="N86">
            <v>0</v>
          </cell>
          <cell r="O86">
            <v>0</v>
          </cell>
          <cell r="P86">
            <v>585000</v>
          </cell>
          <cell r="Q86">
            <v>0</v>
          </cell>
          <cell r="R86" t="b">
            <v>0</v>
          </cell>
          <cell r="T86">
            <v>0</v>
          </cell>
          <cell r="U86">
            <v>0</v>
          </cell>
          <cell r="V86">
            <v>585000</v>
          </cell>
        </row>
        <row r="87">
          <cell r="A87">
            <v>30070600</v>
          </cell>
          <cell r="B87" t="str">
            <v>SUNDRY HIRED</v>
          </cell>
          <cell r="C87">
            <v>21244100</v>
          </cell>
          <cell r="D87">
            <v>0</v>
          </cell>
          <cell r="E87">
            <v>3429100</v>
          </cell>
          <cell r="F87">
            <v>0</v>
          </cell>
          <cell r="G87">
            <v>24673200</v>
          </cell>
          <cell r="H87">
            <v>0</v>
          </cell>
          <cell r="J87" t="str">
            <v>30.07.0600</v>
          </cell>
          <cell r="K87" t="str">
            <v>SUNDRY HIRED</v>
          </cell>
          <cell r="L87">
            <v>24673200</v>
          </cell>
          <cell r="M87">
            <v>0</v>
          </cell>
          <cell r="N87">
            <v>5408900</v>
          </cell>
          <cell r="O87">
            <v>0</v>
          </cell>
          <cell r="P87">
            <v>30082100</v>
          </cell>
          <cell r="Q87">
            <v>0</v>
          </cell>
          <cell r="R87" t="b">
            <v>0</v>
          </cell>
          <cell r="T87">
            <v>8838000</v>
          </cell>
          <cell r="U87">
            <v>0</v>
          </cell>
          <cell r="V87">
            <v>30082100</v>
          </cell>
        </row>
        <row r="88">
          <cell r="A88">
            <v>30071200</v>
          </cell>
          <cell r="B88" t="str">
            <v>ASTEK</v>
          </cell>
          <cell r="C88">
            <v>14871254</v>
          </cell>
          <cell r="D88">
            <v>0</v>
          </cell>
          <cell r="E88">
            <v>1988864</v>
          </cell>
          <cell r="F88">
            <v>0</v>
          </cell>
          <cell r="G88">
            <v>16860118</v>
          </cell>
          <cell r="H88">
            <v>0</v>
          </cell>
          <cell r="J88" t="str">
            <v>30.07.1200</v>
          </cell>
          <cell r="K88" t="str">
            <v>ASTEK</v>
          </cell>
          <cell r="L88">
            <v>16860118</v>
          </cell>
          <cell r="M88">
            <v>0</v>
          </cell>
          <cell r="N88">
            <v>1266981</v>
          </cell>
          <cell r="O88">
            <v>0</v>
          </cell>
          <cell r="P88">
            <v>18127099</v>
          </cell>
          <cell r="Q88">
            <v>0</v>
          </cell>
          <cell r="R88" t="b">
            <v>0</v>
          </cell>
          <cell r="T88">
            <v>3255845</v>
          </cell>
          <cell r="U88">
            <v>0</v>
          </cell>
          <cell r="V88">
            <v>18127099</v>
          </cell>
        </row>
        <row r="89">
          <cell r="A89">
            <v>30073200</v>
          </cell>
          <cell r="B89" t="str">
            <v>VACATION LEAVE</v>
          </cell>
          <cell r="C89">
            <v>1377580</v>
          </cell>
          <cell r="D89">
            <v>0</v>
          </cell>
          <cell r="E89">
            <v>137758</v>
          </cell>
          <cell r="F89">
            <v>0</v>
          </cell>
          <cell r="G89">
            <v>1515338</v>
          </cell>
          <cell r="H89">
            <v>0</v>
          </cell>
          <cell r="J89" t="str">
            <v>30.07.3200</v>
          </cell>
          <cell r="K89" t="str">
            <v>VACATION LEAVE</v>
          </cell>
          <cell r="L89">
            <v>1515338</v>
          </cell>
          <cell r="M89">
            <v>0</v>
          </cell>
          <cell r="N89">
            <v>137758</v>
          </cell>
          <cell r="O89">
            <v>0</v>
          </cell>
          <cell r="P89">
            <v>1653096</v>
          </cell>
          <cell r="Q89">
            <v>0</v>
          </cell>
          <cell r="R89" t="b">
            <v>0</v>
          </cell>
          <cell r="T89">
            <v>275516</v>
          </cell>
          <cell r="U89">
            <v>0</v>
          </cell>
          <cell r="V89">
            <v>1653096</v>
          </cell>
        </row>
        <row r="90">
          <cell r="A90">
            <v>30073400</v>
          </cell>
          <cell r="B90" t="str">
            <v>PENSION FUND</v>
          </cell>
          <cell r="C90">
            <v>2330393</v>
          </cell>
          <cell r="D90">
            <v>0</v>
          </cell>
          <cell r="E90">
            <v>249263</v>
          </cell>
          <cell r="F90">
            <v>0</v>
          </cell>
          <cell r="G90">
            <v>2579656</v>
          </cell>
          <cell r="H90">
            <v>0</v>
          </cell>
          <cell r="J90" t="str">
            <v>30.07.3400</v>
          </cell>
          <cell r="K90" t="str">
            <v>PENSION FUND</v>
          </cell>
          <cell r="L90">
            <v>2579656</v>
          </cell>
          <cell r="M90">
            <v>0</v>
          </cell>
          <cell r="N90">
            <v>249263</v>
          </cell>
          <cell r="O90">
            <v>0</v>
          </cell>
          <cell r="P90">
            <v>2828919</v>
          </cell>
          <cell r="Q90">
            <v>0</v>
          </cell>
          <cell r="R90" t="b">
            <v>0</v>
          </cell>
          <cell r="T90">
            <v>498526</v>
          </cell>
          <cell r="U90">
            <v>0</v>
          </cell>
          <cell r="V90">
            <v>2828919</v>
          </cell>
        </row>
        <row r="91">
          <cell r="A91">
            <v>30073500</v>
          </cell>
          <cell r="B91" t="str">
            <v>OVERTIME</v>
          </cell>
          <cell r="C91">
            <v>13419886</v>
          </cell>
          <cell r="D91">
            <v>0</v>
          </cell>
          <cell r="E91">
            <v>1632990</v>
          </cell>
          <cell r="F91">
            <v>0</v>
          </cell>
          <cell r="G91">
            <v>15052876</v>
          </cell>
          <cell r="H91">
            <v>0</v>
          </cell>
          <cell r="J91" t="str">
            <v>30.07.3500</v>
          </cell>
          <cell r="K91" t="str">
            <v>OVERTIME</v>
          </cell>
          <cell r="L91">
            <v>15052876</v>
          </cell>
          <cell r="M91">
            <v>0</v>
          </cell>
          <cell r="N91">
            <v>1431392</v>
          </cell>
          <cell r="O91">
            <v>0</v>
          </cell>
          <cell r="P91">
            <v>16484268</v>
          </cell>
          <cell r="Q91">
            <v>0</v>
          </cell>
          <cell r="R91" t="b">
            <v>0</v>
          </cell>
          <cell r="T91">
            <v>3064382</v>
          </cell>
          <cell r="U91">
            <v>0</v>
          </cell>
          <cell r="V91">
            <v>16484268</v>
          </cell>
        </row>
        <row r="92">
          <cell r="A92">
            <v>30080000</v>
          </cell>
          <cell r="B92" t="str">
            <v>REPAIR &amp; MAINT. - PRODUCTION</v>
          </cell>
          <cell r="C92">
            <v>0</v>
          </cell>
          <cell r="D92">
            <v>0</v>
          </cell>
          <cell r="E92">
            <v>63907302</v>
          </cell>
          <cell r="F92">
            <v>63907302</v>
          </cell>
          <cell r="G92">
            <v>0</v>
          </cell>
          <cell r="H92">
            <v>0</v>
          </cell>
          <cell r="J92" t="str">
            <v>30.08.0000</v>
          </cell>
          <cell r="K92" t="str">
            <v>REPAIR &amp; MAINT. - PRODUCTION</v>
          </cell>
          <cell r="L92">
            <v>0</v>
          </cell>
          <cell r="M92">
            <v>0</v>
          </cell>
          <cell r="N92">
            <v>125455771</v>
          </cell>
          <cell r="O92">
            <v>125455771</v>
          </cell>
          <cell r="P92">
            <v>0</v>
          </cell>
          <cell r="Q92">
            <v>0</v>
          </cell>
          <cell r="R92" t="b">
            <v>0</v>
          </cell>
          <cell r="T92">
            <v>189363073</v>
          </cell>
          <cell r="U92">
            <v>189363073</v>
          </cell>
          <cell r="V92">
            <v>0</v>
          </cell>
        </row>
        <row r="93">
          <cell r="A93">
            <v>30080100</v>
          </cell>
          <cell r="B93" t="str">
            <v>SALARIES</v>
          </cell>
          <cell r="C93">
            <v>129815568</v>
          </cell>
          <cell r="D93">
            <v>0</v>
          </cell>
          <cell r="E93">
            <v>9834766</v>
          </cell>
          <cell r="F93">
            <v>0</v>
          </cell>
          <cell r="G93">
            <v>139650334</v>
          </cell>
          <cell r="H93">
            <v>0</v>
          </cell>
          <cell r="J93" t="str">
            <v>30.08.0100</v>
          </cell>
          <cell r="K93" t="str">
            <v>SALARIES</v>
          </cell>
          <cell r="L93">
            <v>139650334</v>
          </cell>
          <cell r="M93">
            <v>0</v>
          </cell>
          <cell r="N93">
            <v>9834766</v>
          </cell>
          <cell r="O93">
            <v>0</v>
          </cell>
          <cell r="P93">
            <v>149485100</v>
          </cell>
          <cell r="Q93">
            <v>0</v>
          </cell>
          <cell r="R93" t="b">
            <v>0</v>
          </cell>
          <cell r="T93">
            <v>19669532</v>
          </cell>
          <cell r="U93">
            <v>0</v>
          </cell>
          <cell r="V93">
            <v>149485100</v>
          </cell>
        </row>
        <row r="94">
          <cell r="A94">
            <v>30080200</v>
          </cell>
          <cell r="B94" t="str">
            <v>LEBARAN BONUS</v>
          </cell>
          <cell r="C94">
            <v>12226954</v>
          </cell>
          <cell r="D94">
            <v>0</v>
          </cell>
          <cell r="E94">
            <v>0</v>
          </cell>
          <cell r="F94">
            <v>0</v>
          </cell>
          <cell r="G94">
            <v>12226954</v>
          </cell>
          <cell r="H94">
            <v>0</v>
          </cell>
          <cell r="J94" t="str">
            <v>30.08.0200</v>
          </cell>
          <cell r="K94" t="str">
            <v>LEBARAN BONUS</v>
          </cell>
          <cell r="L94">
            <v>12226954</v>
          </cell>
          <cell r="M94">
            <v>0</v>
          </cell>
          <cell r="N94">
            <v>0</v>
          </cell>
          <cell r="O94">
            <v>0</v>
          </cell>
          <cell r="P94">
            <v>12226954</v>
          </cell>
          <cell r="Q94">
            <v>0</v>
          </cell>
          <cell r="R94" t="b">
            <v>0</v>
          </cell>
          <cell r="T94">
            <v>0</v>
          </cell>
          <cell r="U94">
            <v>0</v>
          </cell>
          <cell r="V94">
            <v>12226954</v>
          </cell>
        </row>
        <row r="95">
          <cell r="A95">
            <v>30080300</v>
          </cell>
          <cell r="B95" t="str">
            <v>MEDICAL</v>
          </cell>
          <cell r="C95">
            <v>37860610</v>
          </cell>
          <cell r="D95">
            <v>0</v>
          </cell>
          <cell r="E95">
            <v>2811397</v>
          </cell>
          <cell r="F95">
            <v>0</v>
          </cell>
          <cell r="G95">
            <v>40672007</v>
          </cell>
          <cell r="H95">
            <v>0</v>
          </cell>
          <cell r="J95" t="str">
            <v>30.08.0300</v>
          </cell>
          <cell r="K95" t="str">
            <v>MEDICAL</v>
          </cell>
          <cell r="L95">
            <v>40672007</v>
          </cell>
          <cell r="M95">
            <v>0</v>
          </cell>
          <cell r="N95">
            <v>558000</v>
          </cell>
          <cell r="O95">
            <v>0</v>
          </cell>
          <cell r="P95">
            <v>41230007</v>
          </cell>
          <cell r="Q95">
            <v>0</v>
          </cell>
          <cell r="R95" t="b">
            <v>0</v>
          </cell>
          <cell r="T95">
            <v>3369397</v>
          </cell>
          <cell r="U95">
            <v>0</v>
          </cell>
          <cell r="V95">
            <v>41230007</v>
          </cell>
        </row>
        <row r="96">
          <cell r="A96">
            <v>30080400</v>
          </cell>
          <cell r="B96" t="str">
            <v>EMPLOYEE BENEFIT</v>
          </cell>
          <cell r="C96">
            <v>66143239</v>
          </cell>
          <cell r="D96">
            <v>0</v>
          </cell>
          <cell r="E96">
            <v>4775767</v>
          </cell>
          <cell r="F96">
            <v>0</v>
          </cell>
          <cell r="G96">
            <v>70919006</v>
          </cell>
          <cell r="H96">
            <v>0</v>
          </cell>
          <cell r="J96" t="str">
            <v>30.08.0400</v>
          </cell>
          <cell r="K96" t="str">
            <v>EMPLOYEE BENEFIT</v>
          </cell>
          <cell r="L96">
            <v>70919006</v>
          </cell>
          <cell r="M96">
            <v>0</v>
          </cell>
          <cell r="N96">
            <v>8100446</v>
          </cell>
          <cell r="O96">
            <v>0</v>
          </cell>
          <cell r="P96">
            <v>79019452</v>
          </cell>
          <cell r="Q96">
            <v>0</v>
          </cell>
          <cell r="R96" t="b">
            <v>0</v>
          </cell>
          <cell r="T96">
            <v>12876213</v>
          </cell>
          <cell r="U96">
            <v>0</v>
          </cell>
          <cell r="V96">
            <v>79019452</v>
          </cell>
        </row>
        <row r="97">
          <cell r="A97">
            <v>30080500</v>
          </cell>
          <cell r="B97" t="str">
            <v>EMPLOYEE ACTIVITIES</v>
          </cell>
          <cell r="C97">
            <v>585000</v>
          </cell>
          <cell r="D97">
            <v>0</v>
          </cell>
          <cell r="E97">
            <v>0</v>
          </cell>
          <cell r="F97">
            <v>0</v>
          </cell>
          <cell r="G97">
            <v>585000</v>
          </cell>
          <cell r="H97">
            <v>0</v>
          </cell>
          <cell r="J97" t="str">
            <v>30.08.0500</v>
          </cell>
          <cell r="K97" t="str">
            <v>EMPLOYEE ACTIVITIES</v>
          </cell>
          <cell r="L97">
            <v>585000</v>
          </cell>
          <cell r="M97">
            <v>0</v>
          </cell>
          <cell r="N97">
            <v>0</v>
          </cell>
          <cell r="O97">
            <v>0</v>
          </cell>
          <cell r="P97">
            <v>585000</v>
          </cell>
          <cell r="Q97">
            <v>0</v>
          </cell>
          <cell r="R97" t="b">
            <v>0</v>
          </cell>
          <cell r="T97">
            <v>0</v>
          </cell>
          <cell r="U97">
            <v>0</v>
          </cell>
          <cell r="V97">
            <v>585000</v>
          </cell>
        </row>
        <row r="98">
          <cell r="A98">
            <v>30080600</v>
          </cell>
          <cell r="B98" t="str">
            <v>SUNDRY HIRED</v>
          </cell>
          <cell r="C98">
            <v>49078000</v>
          </cell>
          <cell r="D98">
            <v>0</v>
          </cell>
          <cell r="E98">
            <v>5166700</v>
          </cell>
          <cell r="F98">
            <v>0</v>
          </cell>
          <cell r="G98">
            <v>54244700</v>
          </cell>
          <cell r="H98">
            <v>0</v>
          </cell>
          <cell r="J98" t="str">
            <v>30.08.0600</v>
          </cell>
          <cell r="K98" t="str">
            <v>SUNDRY HIRED</v>
          </cell>
          <cell r="L98">
            <v>54244700</v>
          </cell>
          <cell r="M98">
            <v>0</v>
          </cell>
          <cell r="N98">
            <v>9033600</v>
          </cell>
          <cell r="O98">
            <v>0</v>
          </cell>
          <cell r="P98">
            <v>63278300</v>
          </cell>
          <cell r="Q98">
            <v>0</v>
          </cell>
          <cell r="R98" t="b">
            <v>0</v>
          </cell>
          <cell r="T98">
            <v>14200300</v>
          </cell>
          <cell r="U98">
            <v>0</v>
          </cell>
          <cell r="V98">
            <v>63278300</v>
          </cell>
        </row>
        <row r="99">
          <cell r="A99">
            <v>30080900</v>
          </cell>
          <cell r="B99" t="str">
            <v>REPAIRS &amp; MAINTENANCE</v>
          </cell>
          <cell r="C99">
            <v>454714350</v>
          </cell>
          <cell r="D99">
            <v>0</v>
          </cell>
          <cell r="E99">
            <v>29901959</v>
          </cell>
          <cell r="F99">
            <v>0</v>
          </cell>
          <cell r="G99">
            <v>484616309</v>
          </cell>
          <cell r="H99">
            <v>0</v>
          </cell>
          <cell r="J99" t="str">
            <v>30.08.0900</v>
          </cell>
          <cell r="K99" t="str">
            <v>REPAIRS &amp; MAINTENANCE</v>
          </cell>
          <cell r="L99">
            <v>484616309</v>
          </cell>
          <cell r="M99">
            <v>0</v>
          </cell>
          <cell r="N99">
            <v>88441100</v>
          </cell>
          <cell r="O99">
            <v>2206620</v>
          </cell>
          <cell r="P99">
            <v>570850789</v>
          </cell>
          <cell r="Q99">
            <v>0</v>
          </cell>
          <cell r="R99" t="b">
            <v>0</v>
          </cell>
          <cell r="T99">
            <v>118343059</v>
          </cell>
          <cell r="U99">
            <v>2206620</v>
          </cell>
          <cell r="V99">
            <v>570850789</v>
          </cell>
        </row>
        <row r="100">
          <cell r="A100">
            <v>30081200</v>
          </cell>
          <cell r="B100" t="str">
            <v>ASTEK</v>
          </cell>
          <cell r="C100">
            <v>14871256</v>
          </cell>
          <cell r="D100">
            <v>0</v>
          </cell>
          <cell r="E100">
            <v>1988864</v>
          </cell>
          <cell r="F100">
            <v>0</v>
          </cell>
          <cell r="G100">
            <v>16860120</v>
          </cell>
          <cell r="H100">
            <v>0</v>
          </cell>
          <cell r="J100" t="str">
            <v>30.08.1200</v>
          </cell>
          <cell r="K100" t="str">
            <v>ASTEK</v>
          </cell>
          <cell r="L100">
            <v>16860120</v>
          </cell>
          <cell r="M100">
            <v>0</v>
          </cell>
          <cell r="N100">
            <v>1266982</v>
          </cell>
          <cell r="O100">
            <v>0</v>
          </cell>
          <cell r="P100">
            <v>18127102</v>
          </cell>
          <cell r="Q100">
            <v>0</v>
          </cell>
          <cell r="R100" t="b">
            <v>0</v>
          </cell>
          <cell r="T100">
            <v>3255846</v>
          </cell>
          <cell r="U100">
            <v>0</v>
          </cell>
          <cell r="V100">
            <v>18127102</v>
          </cell>
        </row>
        <row r="101">
          <cell r="A101">
            <v>30083200</v>
          </cell>
          <cell r="B101" t="str">
            <v>VACATION LEAVE</v>
          </cell>
          <cell r="C101">
            <v>8383420</v>
          </cell>
          <cell r="D101">
            <v>0</v>
          </cell>
          <cell r="E101">
            <v>897231</v>
          </cell>
          <cell r="F101">
            <v>0</v>
          </cell>
          <cell r="G101">
            <v>9280651</v>
          </cell>
          <cell r="H101">
            <v>0</v>
          </cell>
          <cell r="J101" t="str">
            <v>30.08.3200</v>
          </cell>
          <cell r="K101" t="str">
            <v>VACATION LEAVE</v>
          </cell>
          <cell r="L101">
            <v>9280651</v>
          </cell>
          <cell r="M101">
            <v>0</v>
          </cell>
          <cell r="N101">
            <v>838342</v>
          </cell>
          <cell r="O101">
            <v>0</v>
          </cell>
          <cell r="P101">
            <v>10118993</v>
          </cell>
          <cell r="Q101">
            <v>0</v>
          </cell>
          <cell r="R101" t="b">
            <v>0</v>
          </cell>
          <cell r="T101">
            <v>1735573</v>
          </cell>
          <cell r="U101">
            <v>0</v>
          </cell>
          <cell r="V101">
            <v>10118993</v>
          </cell>
        </row>
        <row r="102">
          <cell r="A102">
            <v>30083400</v>
          </cell>
          <cell r="B102" t="str">
            <v>PENSION FUND</v>
          </cell>
          <cell r="C102">
            <v>13741521</v>
          </cell>
          <cell r="D102">
            <v>0</v>
          </cell>
          <cell r="E102">
            <v>1272253</v>
          </cell>
          <cell r="F102">
            <v>0</v>
          </cell>
          <cell r="G102">
            <v>15013774</v>
          </cell>
          <cell r="H102">
            <v>0</v>
          </cell>
          <cell r="J102" t="str">
            <v>30.08.3400</v>
          </cell>
          <cell r="K102" t="str">
            <v>PENSION FUND</v>
          </cell>
          <cell r="L102">
            <v>15013774</v>
          </cell>
          <cell r="M102">
            <v>0</v>
          </cell>
          <cell r="N102">
            <v>1272253</v>
          </cell>
          <cell r="O102">
            <v>0</v>
          </cell>
          <cell r="P102">
            <v>16286027</v>
          </cell>
          <cell r="Q102">
            <v>0</v>
          </cell>
          <cell r="R102" t="b">
            <v>0</v>
          </cell>
          <cell r="T102">
            <v>2544506</v>
          </cell>
          <cell r="U102">
            <v>0</v>
          </cell>
          <cell r="V102">
            <v>16286027</v>
          </cell>
        </row>
        <row r="103">
          <cell r="A103">
            <v>30083500</v>
          </cell>
          <cell r="B103" t="str">
            <v>OVERTIME</v>
          </cell>
          <cell r="C103">
            <v>82663562</v>
          </cell>
          <cell r="D103">
            <v>0</v>
          </cell>
          <cell r="E103">
            <v>7258365</v>
          </cell>
          <cell r="F103">
            <v>0</v>
          </cell>
          <cell r="G103">
            <v>89921927</v>
          </cell>
          <cell r="H103">
            <v>0</v>
          </cell>
          <cell r="J103" t="str">
            <v>30.08.3500</v>
          </cell>
          <cell r="K103" t="str">
            <v>OVERTIME</v>
          </cell>
          <cell r="L103">
            <v>89921927</v>
          </cell>
          <cell r="M103">
            <v>0</v>
          </cell>
          <cell r="N103">
            <v>6110282</v>
          </cell>
          <cell r="O103">
            <v>0</v>
          </cell>
          <cell r="P103">
            <v>96032209</v>
          </cell>
          <cell r="Q103">
            <v>0</v>
          </cell>
          <cell r="R103" t="b">
            <v>0</v>
          </cell>
          <cell r="T103">
            <v>13368647</v>
          </cell>
          <cell r="U103">
            <v>0</v>
          </cell>
          <cell r="V103">
            <v>96032209</v>
          </cell>
        </row>
        <row r="104">
          <cell r="A104">
            <v>30090000</v>
          </cell>
          <cell r="B104" t="str">
            <v>DEPRECIATION</v>
          </cell>
          <cell r="C104">
            <v>0</v>
          </cell>
          <cell r="D104">
            <v>0</v>
          </cell>
          <cell r="E104">
            <v>37657211</v>
          </cell>
          <cell r="F104">
            <v>37657211</v>
          </cell>
          <cell r="G104">
            <v>0</v>
          </cell>
          <cell r="H104">
            <v>0</v>
          </cell>
          <cell r="J104" t="str">
            <v>30.09.0000</v>
          </cell>
          <cell r="K104" t="str">
            <v>DEPRECIATION</v>
          </cell>
          <cell r="L104">
            <v>0</v>
          </cell>
          <cell r="M104">
            <v>0</v>
          </cell>
          <cell r="N104">
            <v>38129382</v>
          </cell>
          <cell r="O104">
            <v>38129382</v>
          </cell>
          <cell r="P104">
            <v>0</v>
          </cell>
          <cell r="Q104">
            <v>0</v>
          </cell>
          <cell r="R104" t="b">
            <v>0</v>
          </cell>
          <cell r="T104">
            <v>75786593</v>
          </cell>
          <cell r="U104">
            <v>75786593</v>
          </cell>
          <cell r="V104">
            <v>0</v>
          </cell>
        </row>
        <row r="105">
          <cell r="A105">
            <v>30090100</v>
          </cell>
          <cell r="B105" t="str">
            <v>DEPRECIATION - CONSTRUCTION</v>
          </cell>
          <cell r="C105">
            <v>330199835</v>
          </cell>
          <cell r="D105">
            <v>0</v>
          </cell>
          <cell r="E105">
            <v>37657211</v>
          </cell>
          <cell r="F105">
            <v>0</v>
          </cell>
          <cell r="G105">
            <v>367857046</v>
          </cell>
          <cell r="H105">
            <v>0</v>
          </cell>
          <cell r="J105" t="str">
            <v>30.09.0100</v>
          </cell>
          <cell r="K105" t="str">
            <v>DEPRECIATION - CONSTRUCTION</v>
          </cell>
          <cell r="L105">
            <v>367857046</v>
          </cell>
          <cell r="M105">
            <v>0</v>
          </cell>
          <cell r="N105">
            <v>38129382</v>
          </cell>
          <cell r="O105">
            <v>0</v>
          </cell>
          <cell r="P105">
            <v>405986428</v>
          </cell>
          <cell r="Q105">
            <v>0</v>
          </cell>
          <cell r="R105" t="b">
            <v>0</v>
          </cell>
          <cell r="T105">
            <v>75786593</v>
          </cell>
          <cell r="U105">
            <v>0</v>
          </cell>
          <cell r="V105">
            <v>405986428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  <sheetName val="Master Edit"/>
      <sheetName val="Lap Mingguan"/>
      <sheetName val="11-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DATA2"/>
      <sheetName val="BExRepositorySheet"/>
      <sheetName val="SDM"/>
      <sheetName val="Neraca COA Baru"/>
      <sheetName val="LR COA Baru (Level 3)"/>
      <sheetName val="Arus Kas Vs Baru"/>
      <sheetName val="Rasio Keuangan"/>
      <sheetName val="INVESTASI"/>
      <sheetName val="Master Edit"/>
    </sheetNames>
    <sheetDataSet>
      <sheetData sheetId="0">
        <row r="4">
          <cell r="G4" t="str">
            <v>110100</v>
          </cell>
          <cell r="H4">
            <v>1647692907178</v>
          </cell>
          <cell r="I4">
            <v>1999187810035.4099</v>
          </cell>
          <cell r="L4">
            <v>2384202279869</v>
          </cell>
        </row>
        <row r="5">
          <cell r="G5" t="str">
            <v>110500</v>
          </cell>
          <cell r="H5">
            <v>187736156730</v>
          </cell>
          <cell r="I5">
            <v>168793296683</v>
          </cell>
          <cell r="L5">
            <v>148468224661</v>
          </cell>
        </row>
        <row r="6">
          <cell r="G6" t="str">
            <v>110502</v>
          </cell>
          <cell r="H6">
            <v>-34593747427</v>
          </cell>
          <cell r="I6">
            <v>-66549227057</v>
          </cell>
          <cell r="L6">
            <v>-57642646254</v>
          </cell>
        </row>
        <row r="7">
          <cell r="G7" t="str">
            <v>110504</v>
          </cell>
        </row>
        <row r="8">
          <cell r="G8" t="str">
            <v>110600</v>
          </cell>
          <cell r="H8">
            <v>0</v>
          </cell>
          <cell r="I8">
            <v>0</v>
          </cell>
          <cell r="L8">
            <v>0</v>
          </cell>
        </row>
        <row r="9">
          <cell r="G9" t="str">
            <v>110702</v>
          </cell>
          <cell r="H9">
            <v>36489065300</v>
          </cell>
          <cell r="I9">
            <v>45963612300</v>
          </cell>
          <cell r="L9">
            <v>18606226971</v>
          </cell>
        </row>
        <row r="10">
          <cell r="G10" t="str">
            <v>110703</v>
          </cell>
          <cell r="H10">
            <v>33870780883</v>
          </cell>
          <cell r="I10">
            <v>153441037046</v>
          </cell>
          <cell r="L10">
            <v>98580028503</v>
          </cell>
        </row>
        <row r="11">
          <cell r="G11" t="str">
            <v>110704</v>
          </cell>
          <cell r="H11">
            <v>-1068282480</v>
          </cell>
          <cell r="I11">
            <v>-1068282480</v>
          </cell>
          <cell r="L11">
            <v>-1068282480</v>
          </cell>
        </row>
        <row r="12">
          <cell r="G12" t="str">
            <v>110705</v>
          </cell>
          <cell r="H12">
            <v>2648628646</v>
          </cell>
          <cell r="I12">
            <v>2692024268</v>
          </cell>
          <cell r="L12">
            <v>2665556288</v>
          </cell>
        </row>
        <row r="13">
          <cell r="G13" t="str">
            <v>110706</v>
          </cell>
          <cell r="H13">
            <v>-2562672160</v>
          </cell>
          <cell r="I13">
            <v>-2562672160</v>
          </cell>
          <cell r="L13">
            <v>-2562672160</v>
          </cell>
        </row>
        <row r="14">
          <cell r="G14" t="str">
            <v>111100</v>
          </cell>
          <cell r="H14">
            <v>22301670434</v>
          </cell>
          <cell r="I14">
            <v>25388282754</v>
          </cell>
          <cell r="L14">
            <v>21707893474</v>
          </cell>
        </row>
        <row r="15">
          <cell r="G15" t="str">
            <v>111600</v>
          </cell>
          <cell r="H15">
            <v>76182937961</v>
          </cell>
          <cell r="I15">
            <v>277103058715</v>
          </cell>
          <cell r="L15">
            <v>264747052513.25</v>
          </cell>
        </row>
        <row r="16">
          <cell r="G16" t="str">
            <v>112000</v>
          </cell>
          <cell r="H16">
            <v>22962159018</v>
          </cell>
          <cell r="I16">
            <v>14538229477</v>
          </cell>
          <cell r="L16">
            <v>15464629036</v>
          </cell>
        </row>
        <row r="17">
          <cell r="G17" t="str">
            <v>112100</v>
          </cell>
          <cell r="H17">
            <v>16331774056</v>
          </cell>
          <cell r="I17">
            <v>6022726033</v>
          </cell>
          <cell r="L17">
            <v>9594786369</v>
          </cell>
        </row>
        <row r="18">
          <cell r="G18" t="str">
            <v>119900</v>
          </cell>
        </row>
        <row r="19">
          <cell r="G19" t="str">
            <v>120701</v>
          </cell>
          <cell r="H19">
            <v>164874210</v>
          </cell>
          <cell r="I19">
            <v>20049725276</v>
          </cell>
          <cell r="L19">
            <v>20049725276</v>
          </cell>
        </row>
        <row r="20">
          <cell r="G20" t="str">
            <v>120702</v>
          </cell>
          <cell r="H20">
            <v>13056382008</v>
          </cell>
          <cell r="I20">
            <v>13537896496</v>
          </cell>
          <cell r="L20">
            <v>23692863940</v>
          </cell>
        </row>
        <row r="21">
          <cell r="G21" t="str">
            <v>120703</v>
          </cell>
          <cell r="H21">
            <v>-13056382008</v>
          </cell>
          <cell r="I21">
            <v>-13537896496</v>
          </cell>
          <cell r="L21">
            <v>-23692863940</v>
          </cell>
        </row>
        <row r="22">
          <cell r="G22" t="str">
            <v>121100</v>
          </cell>
          <cell r="H22">
            <v>1215069564069</v>
          </cell>
          <cell r="I22">
            <v>134694736863</v>
          </cell>
          <cell r="J22">
            <v>105476388</v>
          </cell>
          <cell r="K22">
            <v>105476386</v>
          </cell>
          <cell r="L22">
            <v>141255358807</v>
          </cell>
        </row>
        <row r="23">
          <cell r="G23" t="str">
            <v>121102</v>
          </cell>
          <cell r="H23">
            <v>52300642999</v>
          </cell>
          <cell r="I23">
            <v>134694736863</v>
          </cell>
          <cell r="J23">
            <v>105476388</v>
          </cell>
          <cell r="K23">
            <v>105476386</v>
          </cell>
          <cell r="L23">
            <v>141255358807</v>
          </cell>
        </row>
        <row r="24">
          <cell r="G24" t="str">
            <v>121104</v>
          </cell>
          <cell r="H24">
            <v>1162768921070</v>
          </cell>
          <cell r="I24">
            <v>0</v>
          </cell>
          <cell r="L24">
            <v>0</v>
          </cell>
        </row>
        <row r="25">
          <cell r="G25" t="str">
            <v>122100</v>
          </cell>
          <cell r="H25">
            <v>234256922311</v>
          </cell>
          <cell r="I25">
            <v>421273205500</v>
          </cell>
          <cell r="L25">
            <v>421471075500</v>
          </cell>
        </row>
        <row r="26">
          <cell r="G26" t="str">
            <v>122180</v>
          </cell>
          <cell r="H26">
            <v>-4866818924</v>
          </cell>
          <cell r="I26">
            <v>-5003130677</v>
          </cell>
          <cell r="L26">
            <v>-5048567929</v>
          </cell>
        </row>
        <row r="27">
          <cell r="G27" t="str">
            <v>12310001</v>
          </cell>
          <cell r="H27">
            <v>114497262561</v>
          </cell>
          <cell r="I27">
            <v>114497262561</v>
          </cell>
          <cell r="L27">
            <v>114497262561</v>
          </cell>
        </row>
        <row r="28">
          <cell r="G28" t="str">
            <v>12310002</v>
          </cell>
          <cell r="H28">
            <v>1940143848337</v>
          </cell>
          <cell r="I28">
            <v>2018570759725</v>
          </cell>
          <cell r="L28">
            <v>2018570759725</v>
          </cell>
        </row>
        <row r="29">
          <cell r="G29" t="str">
            <v>12310003</v>
          </cell>
          <cell r="H29">
            <v>604847079255</v>
          </cell>
          <cell r="I29">
            <v>605205460255</v>
          </cell>
          <cell r="L29">
            <v>672224205870</v>
          </cell>
        </row>
        <row r="30">
          <cell r="G30" t="str">
            <v>12310004</v>
          </cell>
          <cell r="H30">
            <v>1430201954816</v>
          </cell>
          <cell r="I30">
            <v>1424483819717</v>
          </cell>
          <cell r="L30">
            <v>1530143182857</v>
          </cell>
        </row>
        <row r="31">
          <cell r="G31" t="str">
            <v>12310005</v>
          </cell>
          <cell r="H31">
            <v>303146798902</v>
          </cell>
          <cell r="I31">
            <v>306846571629</v>
          </cell>
          <cell r="L31">
            <v>306846571629</v>
          </cell>
        </row>
        <row r="32">
          <cell r="G32" t="str">
            <v>12310006</v>
          </cell>
          <cell r="H32">
            <v>423958607597</v>
          </cell>
          <cell r="I32">
            <v>427617561602</v>
          </cell>
          <cell r="L32">
            <v>428514545120</v>
          </cell>
        </row>
        <row r="33">
          <cell r="G33" t="str">
            <v>12310007</v>
          </cell>
          <cell r="H33">
            <v>72567920482</v>
          </cell>
          <cell r="I33">
            <v>76070149475</v>
          </cell>
          <cell r="L33">
            <v>76103847476</v>
          </cell>
        </row>
        <row r="34">
          <cell r="G34" t="str">
            <v>12310008</v>
          </cell>
          <cell r="H34">
            <v>12570327001</v>
          </cell>
          <cell r="I34">
            <v>13002860274</v>
          </cell>
          <cell r="L34">
            <v>13002860274</v>
          </cell>
        </row>
        <row r="35">
          <cell r="G35" t="str">
            <v>12310009</v>
          </cell>
          <cell r="H35">
            <v>58300313767</v>
          </cell>
          <cell r="I35">
            <v>58300313767</v>
          </cell>
          <cell r="L35">
            <v>58300313767</v>
          </cell>
        </row>
        <row r="36">
          <cell r="G36" t="str">
            <v>1231500</v>
          </cell>
          <cell r="H36">
            <v>1377384265979</v>
          </cell>
          <cell r="I36">
            <v>7070805671959</v>
          </cell>
          <cell r="L36">
            <v>7064087343961</v>
          </cell>
        </row>
        <row r="37">
          <cell r="G37" t="str">
            <v>12318002</v>
          </cell>
          <cell r="H37">
            <v>-419301189507</v>
          </cell>
          <cell r="I37">
            <v>-467274771389</v>
          </cell>
          <cell r="L37">
            <v>-482987049342</v>
          </cell>
        </row>
        <row r="38">
          <cell r="G38" t="str">
            <v>12318003</v>
          </cell>
          <cell r="H38">
            <v>-257464227364</v>
          </cell>
          <cell r="I38">
            <v>-277749244534</v>
          </cell>
          <cell r="L38">
            <v>-284505431608</v>
          </cell>
        </row>
        <row r="39">
          <cell r="G39" t="str">
            <v>12318004</v>
          </cell>
          <cell r="H39">
            <v>-641958971053</v>
          </cell>
          <cell r="I39">
            <v>-698486784816</v>
          </cell>
          <cell r="L39">
            <v>-723246881289</v>
          </cell>
        </row>
        <row r="40">
          <cell r="G40" t="str">
            <v>12318005</v>
          </cell>
          <cell r="H40">
            <v>-93531714309</v>
          </cell>
          <cell r="I40">
            <v>-103053277509</v>
          </cell>
          <cell r="L40">
            <v>-106110995000</v>
          </cell>
        </row>
        <row r="41">
          <cell r="G41" t="str">
            <v>12318006</v>
          </cell>
          <cell r="H41">
            <v>-161895387866</v>
          </cell>
          <cell r="I41">
            <v>-175348690148</v>
          </cell>
          <cell r="L41">
            <v>-179827409045</v>
          </cell>
        </row>
        <row r="42">
          <cell r="G42" t="str">
            <v>12318007</v>
          </cell>
          <cell r="H42">
            <v>-63220403659</v>
          </cell>
          <cell r="I42">
            <v>-65632063235</v>
          </cell>
          <cell r="L42">
            <v>-66806617129</v>
          </cell>
        </row>
        <row r="43">
          <cell r="G43" t="str">
            <v>12318008</v>
          </cell>
          <cell r="H43">
            <v>-9587848828</v>
          </cell>
          <cell r="I43">
            <v>-9722561399</v>
          </cell>
          <cell r="L43">
            <v>-9800863018</v>
          </cell>
        </row>
        <row r="44">
          <cell r="G44" t="str">
            <v>12318009</v>
          </cell>
          <cell r="H44">
            <v>-10718242508</v>
          </cell>
          <cell r="I44">
            <v>-12470821081</v>
          </cell>
          <cell r="L44">
            <v>-13054720393</v>
          </cell>
        </row>
        <row r="45">
          <cell r="G45" t="str">
            <v>12319000</v>
          </cell>
          <cell r="I45">
            <v>-217796357</v>
          </cell>
        </row>
        <row r="46">
          <cell r="G46" t="str">
            <v>120505</v>
          </cell>
          <cell r="H46">
            <v>481514488</v>
          </cell>
        </row>
        <row r="47">
          <cell r="G47" t="str">
            <v>120902</v>
          </cell>
          <cell r="H47">
            <v>1877433771994</v>
          </cell>
          <cell r="I47">
            <v>1877433771994</v>
          </cell>
          <cell r="L47">
            <v>1877433771994</v>
          </cell>
        </row>
        <row r="48">
          <cell r="G48" t="str">
            <v>123150</v>
          </cell>
          <cell r="H48">
            <v>1377384265979</v>
          </cell>
          <cell r="I48">
            <v>7070805671959</v>
          </cell>
          <cell r="L48">
            <v>7064087343961</v>
          </cell>
        </row>
        <row r="49">
          <cell r="G49" t="str">
            <v>123190</v>
          </cell>
          <cell r="I49">
            <v>-217796357</v>
          </cell>
        </row>
        <row r="50">
          <cell r="G50" t="str">
            <v>124100</v>
          </cell>
          <cell r="H50">
            <v>264627110289.54999</v>
          </cell>
          <cell r="I50">
            <v>461080124221</v>
          </cell>
          <cell r="L50">
            <v>472756988435</v>
          </cell>
        </row>
        <row r="51">
          <cell r="G51" t="str">
            <v>124109</v>
          </cell>
          <cell r="H51">
            <v>-40808272094</v>
          </cell>
          <cell r="I51">
            <v>-65282755110</v>
          </cell>
          <cell r="L51">
            <v>-73782968888</v>
          </cell>
        </row>
        <row r="52">
          <cell r="G52" t="str">
            <v>125100</v>
          </cell>
          <cell r="H52">
            <v>3018574652</v>
          </cell>
          <cell r="I52">
            <v>47709223921</v>
          </cell>
          <cell r="L52">
            <v>47709223921</v>
          </cell>
        </row>
        <row r="53">
          <cell r="G53" t="str">
            <v>129900</v>
          </cell>
          <cell r="H53">
            <v>31759306268</v>
          </cell>
          <cell r="I53">
            <v>77937412007</v>
          </cell>
          <cell r="L53">
            <v>83095888732</v>
          </cell>
        </row>
        <row r="54">
          <cell r="G54" t="str">
            <v>129902</v>
          </cell>
          <cell r="H54">
            <v>9208648</v>
          </cell>
          <cell r="I54">
            <v>9200378</v>
          </cell>
          <cell r="L54">
            <v>9200378</v>
          </cell>
        </row>
        <row r="55">
          <cell r="G55" t="str">
            <v>129903</v>
          </cell>
          <cell r="H55">
            <v>121984241440</v>
          </cell>
          <cell r="I55">
            <v>153343629489</v>
          </cell>
          <cell r="L55">
            <v>158502106214</v>
          </cell>
        </row>
        <row r="56">
          <cell r="G56" t="str">
            <v>129905</v>
          </cell>
        </row>
        <row r="57">
          <cell r="G57" t="str">
            <v>129906</v>
          </cell>
          <cell r="H57">
            <v>23097881492</v>
          </cell>
          <cell r="I57">
            <v>69383344135</v>
          </cell>
          <cell r="L57">
            <v>69383344135</v>
          </cell>
        </row>
        <row r="58">
          <cell r="G58" t="str">
            <v>129980</v>
          </cell>
          <cell r="H58">
            <v>-95343642612</v>
          </cell>
          <cell r="I58">
            <v>-108645544702</v>
          </cell>
          <cell r="L58">
            <v>-108645544702</v>
          </cell>
        </row>
        <row r="59">
          <cell r="G59" t="str">
            <v>210100</v>
          </cell>
          <cell r="H59">
            <v>-360446652091</v>
          </cell>
          <cell r="I59">
            <v>-635849148332</v>
          </cell>
          <cell r="L59">
            <v>-537649163015.02002</v>
          </cell>
        </row>
        <row r="60">
          <cell r="G60" t="str">
            <v>210300</v>
          </cell>
          <cell r="H60">
            <v>-178365676811</v>
          </cell>
          <cell r="I60">
            <v>-503599174700.96997</v>
          </cell>
          <cell r="L60">
            <v>-382062971155</v>
          </cell>
        </row>
        <row r="61">
          <cell r="G61" t="str">
            <v>211101</v>
          </cell>
          <cell r="H61">
            <v>-81741871714</v>
          </cell>
          <cell r="I61">
            <v>-50387767832.419998</v>
          </cell>
          <cell r="L61">
            <v>-91727984896</v>
          </cell>
        </row>
        <row r="62">
          <cell r="G62" t="str">
            <v>211102</v>
          </cell>
          <cell r="H62">
            <v>-27636849404</v>
          </cell>
          <cell r="I62">
            <v>-27120248620</v>
          </cell>
          <cell r="L62">
            <v>-39003323161</v>
          </cell>
        </row>
        <row r="63">
          <cell r="G63" t="str">
            <v>211500</v>
          </cell>
          <cell r="H63">
            <v>-11992000979</v>
          </cell>
          <cell r="I63">
            <v>-17992184312</v>
          </cell>
          <cell r="L63">
            <v>-6006000000</v>
          </cell>
        </row>
        <row r="64">
          <cell r="G64" t="str">
            <v>211801</v>
          </cell>
        </row>
        <row r="65">
          <cell r="G65" t="str">
            <v>211803</v>
          </cell>
        </row>
        <row r="66">
          <cell r="G66" t="str">
            <v>212102</v>
          </cell>
          <cell r="H66">
            <v>-34633016545</v>
          </cell>
          <cell r="I66">
            <v>-175000140000</v>
          </cell>
          <cell r="L66">
            <v>-131250105000</v>
          </cell>
        </row>
        <row r="67">
          <cell r="G67" t="str">
            <v>212501</v>
          </cell>
          <cell r="H67">
            <v>-30159599395</v>
          </cell>
          <cell r="I67">
            <v>-9201376083</v>
          </cell>
          <cell r="L67">
            <v>-14200928932</v>
          </cell>
        </row>
        <row r="68">
          <cell r="G68" t="str">
            <v>212502</v>
          </cell>
          <cell r="H68">
            <v>-18502545517</v>
          </cell>
          <cell r="I68">
            <v>-22286418663</v>
          </cell>
          <cell r="L68">
            <v>-18717872879</v>
          </cell>
        </row>
        <row r="69">
          <cell r="G69" t="str">
            <v>212504</v>
          </cell>
          <cell r="H69">
            <v>-50219581810</v>
          </cell>
          <cell r="I69">
            <v>-42756096092</v>
          </cell>
          <cell r="L69">
            <v>-44856144158</v>
          </cell>
        </row>
        <row r="70">
          <cell r="G70" t="str">
            <v>213102</v>
          </cell>
          <cell r="I70">
            <v>-92105289</v>
          </cell>
          <cell r="L70">
            <v>-92105289</v>
          </cell>
        </row>
        <row r="71">
          <cell r="G71" t="str">
            <v>213104</v>
          </cell>
          <cell r="H71">
            <v>0</v>
          </cell>
          <cell r="I71">
            <v>0</v>
          </cell>
          <cell r="L71">
            <v>0</v>
          </cell>
        </row>
        <row r="72">
          <cell r="G72" t="str">
            <v>213106</v>
          </cell>
          <cell r="H72">
            <v>-984455794</v>
          </cell>
          <cell r="I72">
            <v>-1566123878</v>
          </cell>
          <cell r="L72">
            <v>-1773193907</v>
          </cell>
        </row>
        <row r="73">
          <cell r="G73" t="str">
            <v>213107</v>
          </cell>
          <cell r="H73">
            <v>-2041395841</v>
          </cell>
          <cell r="I73">
            <v>-2512518492</v>
          </cell>
          <cell r="L73">
            <v>-3032641363</v>
          </cell>
        </row>
        <row r="74">
          <cell r="G74" t="str">
            <v>219901</v>
          </cell>
        </row>
        <row r="75">
          <cell r="G75" t="str">
            <v>219902</v>
          </cell>
          <cell r="H75">
            <v>-1000000</v>
          </cell>
        </row>
        <row r="76">
          <cell r="G76" t="str">
            <v>219903</v>
          </cell>
          <cell r="H76">
            <v>-691072223154</v>
          </cell>
          <cell r="I76">
            <v>-1139309431676</v>
          </cell>
          <cell r="L76">
            <v>-938843184546</v>
          </cell>
        </row>
        <row r="77">
          <cell r="G77" t="str">
            <v>221503</v>
          </cell>
          <cell r="L77">
            <v>-25330175999</v>
          </cell>
        </row>
        <row r="78">
          <cell r="G78" t="str">
            <v>220000</v>
          </cell>
          <cell r="H78">
            <v>-1790473141177</v>
          </cell>
          <cell r="I78">
            <v>-4863534553281.6602</v>
          </cell>
          <cell r="L78">
            <v>-5521457811402.3301</v>
          </cell>
        </row>
        <row r="79">
          <cell r="G79" t="str">
            <v>221500</v>
          </cell>
          <cell r="H79">
            <v>-327000000000</v>
          </cell>
          <cell r="I79">
            <v>-3364720079181.6602</v>
          </cell>
          <cell r="L79">
            <v>-4002080317018.3301</v>
          </cell>
        </row>
        <row r="80">
          <cell r="G80" t="str">
            <v>221700</v>
          </cell>
        </row>
        <row r="81">
          <cell r="G81" t="str">
            <v>222501</v>
          </cell>
        </row>
        <row r="82">
          <cell r="G82" t="str">
            <v>222703</v>
          </cell>
          <cell r="H82">
            <v>-996808837894</v>
          </cell>
          <cell r="I82">
            <v>-947431699211</v>
          </cell>
          <cell r="L82">
            <v>-947639319650</v>
          </cell>
        </row>
        <row r="83">
          <cell r="G83" t="str">
            <v>224107</v>
          </cell>
        </row>
        <row r="84">
          <cell r="G84" t="str">
            <v>225100</v>
          </cell>
          <cell r="H84">
            <v>-194888043417</v>
          </cell>
          <cell r="I84">
            <v>-262232070323</v>
          </cell>
          <cell r="L84">
            <v>-262232070323</v>
          </cell>
        </row>
        <row r="85">
          <cell r="G85" t="str">
            <v>225501</v>
          </cell>
          <cell r="H85">
            <v>-51567795902</v>
          </cell>
          <cell r="I85">
            <v>-54966512285</v>
          </cell>
          <cell r="L85">
            <v>-54966512285</v>
          </cell>
        </row>
        <row r="86">
          <cell r="G86" t="str">
            <v>225701</v>
          </cell>
        </row>
        <row r="87">
          <cell r="G87" t="str">
            <v>227101</v>
          </cell>
          <cell r="H87">
            <v>-219848463964</v>
          </cell>
          <cell r="I87">
            <v>-234184192281</v>
          </cell>
          <cell r="L87">
            <v>-243122797379</v>
          </cell>
        </row>
        <row r="88">
          <cell r="G88" t="str">
            <v>229901</v>
          </cell>
          <cell r="H88">
            <v>-360000000</v>
          </cell>
        </row>
        <row r="89">
          <cell r="G89" t="str">
            <v>310000</v>
          </cell>
          <cell r="H89">
            <v>-1700000000000</v>
          </cell>
          <cell r="I89">
            <v>-1700000000000</v>
          </cell>
          <cell r="L89">
            <v>-1700000000000</v>
          </cell>
        </row>
        <row r="90">
          <cell r="G90" t="str">
            <v>320000</v>
          </cell>
          <cell r="H90">
            <v>0</v>
          </cell>
          <cell r="I90">
            <v>0</v>
          </cell>
          <cell r="L90">
            <v>0</v>
          </cell>
        </row>
        <row r="91">
          <cell r="G91" t="str">
            <v>340000</v>
          </cell>
          <cell r="H91">
            <v>-525884662252</v>
          </cell>
          <cell r="I91">
            <v>-527133217252</v>
          </cell>
          <cell r="L91">
            <v>-527133217252</v>
          </cell>
        </row>
        <row r="92">
          <cell r="G92" t="str">
            <v>340200</v>
          </cell>
        </row>
        <row r="93">
          <cell r="G93" t="str">
            <v>340300</v>
          </cell>
          <cell r="H93">
            <v>-525884662252</v>
          </cell>
          <cell r="I93">
            <v>-527133217252</v>
          </cell>
          <cell r="L93">
            <v>-527133217252</v>
          </cell>
        </row>
        <row r="94">
          <cell r="G94" t="str">
            <v>360000</v>
          </cell>
          <cell r="H94">
            <v>-1915728560173.8701</v>
          </cell>
          <cell r="I94">
            <v>-2468202043803.4502</v>
          </cell>
          <cell r="L94">
            <v>-2468202043803.4502</v>
          </cell>
        </row>
        <row r="95">
          <cell r="G95" t="str">
            <v>370000</v>
          </cell>
          <cell r="H95">
            <v>-1012104457473.92</v>
          </cell>
          <cell r="I95">
            <v>-911814406602.21997</v>
          </cell>
          <cell r="L95">
            <v>-1080697060272.79</v>
          </cell>
        </row>
        <row r="96">
          <cell r="G96" t="str">
            <v>380000</v>
          </cell>
          <cell r="H96">
            <v>127153177428</v>
          </cell>
          <cell r="I96">
            <v>158092943897</v>
          </cell>
          <cell r="L96">
            <v>158092943897</v>
          </cell>
        </row>
        <row r="97">
          <cell r="G97" t="str">
            <v>390000</v>
          </cell>
          <cell r="H97">
            <v>-86606690985.899994</v>
          </cell>
          <cell r="I97">
            <v>-1030520665623.33</v>
          </cell>
          <cell r="L97">
            <v>-1027539738450.77</v>
          </cell>
        </row>
        <row r="98">
          <cell r="G98" t="str">
            <v>390100</v>
          </cell>
        </row>
        <row r="99">
          <cell r="G99" t="str">
            <v>399999</v>
          </cell>
        </row>
        <row r="100">
          <cell r="G100" t="str">
            <v>810000</v>
          </cell>
          <cell r="H100">
            <v>463883875.81999999</v>
          </cell>
          <cell r="I100">
            <v>-6943830129.2200003</v>
          </cell>
          <cell r="L100">
            <v>-2980927172.5700002</v>
          </cell>
        </row>
        <row r="101">
          <cell r="G101" t="str">
            <v>129990</v>
          </cell>
          <cell r="H101">
            <v>-17988382700</v>
          </cell>
          <cell r="I101">
            <v>-36153217293</v>
          </cell>
          <cell r="L101">
            <v>-36153217293</v>
          </cell>
        </row>
        <row r="102">
          <cell r="G102" t="str">
            <v>211501</v>
          </cell>
          <cell r="I102">
            <v>-17992184312</v>
          </cell>
          <cell r="L102">
            <v>-6000000</v>
          </cell>
        </row>
        <row r="103">
          <cell r="G103" t="str">
            <v>212100</v>
          </cell>
          <cell r="H103">
            <v>-34633016545</v>
          </cell>
          <cell r="I103">
            <v>-225000140000</v>
          </cell>
          <cell r="L103">
            <v>-181250105000</v>
          </cell>
        </row>
        <row r="104">
          <cell r="G104" t="str">
            <v>212503</v>
          </cell>
          <cell r="H104">
            <v>-68181475</v>
          </cell>
          <cell r="I104">
            <v>-68181475</v>
          </cell>
          <cell r="L104">
            <v>-68181475</v>
          </cell>
        </row>
        <row r="105">
          <cell r="G105" t="str">
            <v>213100</v>
          </cell>
          <cell r="H105">
            <v>-3117956924</v>
          </cell>
          <cell r="I105">
            <v>-4170747659</v>
          </cell>
          <cell r="L105">
            <v>-4897940559</v>
          </cell>
        </row>
        <row r="106">
          <cell r="G106" t="str">
            <v>222700</v>
          </cell>
          <cell r="H106">
            <v>-996808837894</v>
          </cell>
          <cell r="I106">
            <v>-947431699211</v>
          </cell>
          <cell r="L106">
            <v>-947639319650</v>
          </cell>
        </row>
        <row r="107">
          <cell r="G107" t="str">
            <v>224100</v>
          </cell>
          <cell r="L107">
            <v>-11416794747</v>
          </cell>
        </row>
        <row r="108">
          <cell r="G108" t="str">
            <v>225500</v>
          </cell>
          <cell r="H108">
            <v>-51567795902</v>
          </cell>
          <cell r="I108">
            <v>-54966512285</v>
          </cell>
          <cell r="L108">
            <v>-54966512285</v>
          </cell>
        </row>
        <row r="109">
          <cell r="G109" t="str">
            <v>225700</v>
          </cell>
        </row>
        <row r="110">
          <cell r="G110" t="str">
            <v>227100</v>
          </cell>
          <cell r="H110">
            <v>-219848463964</v>
          </cell>
          <cell r="I110">
            <v>-234184192281</v>
          </cell>
          <cell r="L110">
            <v>-243122797379</v>
          </cell>
        </row>
        <row r="111">
          <cell r="G111" t="str">
            <v>229900</v>
          </cell>
          <cell r="H111">
            <v>-360000000</v>
          </cell>
        </row>
        <row r="112">
          <cell r="G112" t="str">
            <v>310100</v>
          </cell>
          <cell r="H112">
            <v>-1700000000000</v>
          </cell>
          <cell r="I112">
            <v>-1700000000000</v>
          </cell>
          <cell r="L112">
            <v>-1700000000000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6"/>
      <sheetName val="Sheet1"/>
      <sheetName val="Sheet5"/>
      <sheetName val="Sheet2"/>
      <sheetName val="Sheet7"/>
      <sheetName val="Sheet3"/>
      <sheetName val="Journal"/>
      <sheetName val="ROSS LIST"/>
      <sheetName val="Master Ed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ate"/>
      <sheetName val="A"/>
      <sheetName val="DATA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HARGA MATE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>
        <row r="5">
          <cell r="B5" t="str">
            <v>October 2003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Data"/>
      <sheetName val="INPUT"/>
      <sheetName val="Sheet1"/>
      <sheetName val="Marshal"/>
      <sheetName val="GeneralInfo"/>
      <sheetName val="KONSOL SUBS"/>
      <sheetName val="OLDMAP"/>
      <sheetName val="RUGILABA"/>
      <sheetName val="UNEARN1"/>
      <sheetName val="BusUnit_BS"/>
      <sheetName val="divpl"/>
      <sheetName val="OH_Operating"/>
      <sheetName val="OH_Tenders"/>
      <sheetName val="cov"/>
      <sheetName val="DH_RI_SI Exceptions"/>
      <sheetName val="GL"/>
      <sheetName val="Sandi laba rugi"/>
      <sheetName val="panther"/>
      <sheetName val="VAT out"/>
      <sheetName val="july"/>
      <sheetName val="june"/>
      <sheetName val="Disposals"/>
      <sheetName val="Permanent info"/>
      <sheetName val="FE-1771$.P1"/>
      <sheetName val="GiaVL"/>
      <sheetName val="data (2)"/>
      <sheetName val="Type"/>
      <sheetName val="0"/>
      <sheetName val="asset"/>
      <sheetName val="OPNAME GOOD STOCK"/>
      <sheetName val="OPNAME SALES"/>
      <sheetName val="A3"/>
      <sheetName val="Check Clearing"/>
      <sheetName val="base"/>
      <sheetName val="Assumptions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 refreshError="1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Material"/>
      <sheetName val="NP"/>
      <sheetName val="Master Edit"/>
      <sheetName val="Lap Mingguan"/>
      <sheetName val="Instru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SI"/>
      <sheetName val="Calculation"/>
      <sheetName val="Dates"/>
    </sheetNames>
    <sheetDataSet>
      <sheetData sheetId="0" refreshError="1">
        <row r="1">
          <cell r="A1" t="str">
            <v>PERIOD</v>
          </cell>
          <cell r="B1" t="str">
            <v>DESCRIPTION</v>
          </cell>
        </row>
        <row r="2">
          <cell r="A2">
            <v>2000001</v>
          </cell>
          <cell r="B2" t="str">
            <v>PERIOD ENDED JUNE 30, 1999</v>
          </cell>
        </row>
        <row r="3">
          <cell r="A3">
            <v>2000001</v>
          </cell>
          <cell r="B3" t="str">
            <v>PERIOD ENDED JANUARY 31, 2000</v>
          </cell>
        </row>
        <row r="4">
          <cell r="A4">
            <v>2000002</v>
          </cell>
          <cell r="B4" t="str">
            <v>PERIOD ENDED FEBRUARY 29, 2000</v>
          </cell>
        </row>
        <row r="5">
          <cell r="A5">
            <v>2000003</v>
          </cell>
          <cell r="B5" t="str">
            <v>PERIOD ENDED MARCH 31, 2000</v>
          </cell>
        </row>
        <row r="6">
          <cell r="A6">
            <v>2000004</v>
          </cell>
          <cell r="B6" t="str">
            <v>PERIOD ENDED APRIL 30, 2000</v>
          </cell>
        </row>
        <row r="7">
          <cell r="A7">
            <v>2000005</v>
          </cell>
          <cell r="B7" t="str">
            <v>PERIOD ENDED MAY 31, 2000</v>
          </cell>
        </row>
        <row r="8">
          <cell r="A8">
            <v>2000006</v>
          </cell>
          <cell r="B8" t="str">
            <v>PERIOD ENDED JUNE 30, 2000</v>
          </cell>
        </row>
        <row r="9">
          <cell r="A9">
            <v>2000007</v>
          </cell>
          <cell r="B9" t="str">
            <v>PERIOD ENDED JULY 31, 2000</v>
          </cell>
        </row>
        <row r="10">
          <cell r="A10">
            <v>2000008</v>
          </cell>
          <cell r="B10" t="str">
            <v>PERIOD ENDED AUGUST 31, 2000</v>
          </cell>
        </row>
        <row r="11">
          <cell r="A11">
            <v>2000009</v>
          </cell>
          <cell r="B11" t="str">
            <v>PERIOD ENDED SEPTEMBER 30, 2000</v>
          </cell>
        </row>
        <row r="12">
          <cell r="A12">
            <v>2000010</v>
          </cell>
          <cell r="B12" t="str">
            <v>PERIOD ENDED OCTOBER 31, 2000</v>
          </cell>
        </row>
        <row r="13">
          <cell r="A13">
            <v>2000011</v>
          </cell>
          <cell r="B13" t="str">
            <v>PERIOD ENDED NOVEMBER 30, 2000</v>
          </cell>
        </row>
        <row r="14">
          <cell r="A14">
            <v>2000012</v>
          </cell>
          <cell r="B14" t="str">
            <v>PERIOD ENDED DECEMBER 31, 2000</v>
          </cell>
        </row>
        <row r="15">
          <cell r="A15">
            <v>2001001</v>
          </cell>
          <cell r="B15" t="str">
            <v>PERIOD ENDED JANUARY 31, 2001</v>
          </cell>
        </row>
        <row r="16">
          <cell r="A16">
            <v>2001002</v>
          </cell>
          <cell r="B16" t="str">
            <v>PERIOD ENDED FEBRUARY 28, 2001</v>
          </cell>
        </row>
        <row r="17">
          <cell r="A17">
            <v>2001003</v>
          </cell>
          <cell r="B17" t="str">
            <v>PERIOD ENDED MARCH 31, 2001</v>
          </cell>
        </row>
        <row r="18">
          <cell r="A18">
            <v>2001004</v>
          </cell>
          <cell r="B18" t="str">
            <v>PERIOD ENDED APRIL 30, 2001</v>
          </cell>
        </row>
        <row r="19">
          <cell r="A19">
            <v>2001005</v>
          </cell>
          <cell r="B19" t="str">
            <v>PERIOD ENDED MAY 31, 2001</v>
          </cell>
        </row>
        <row r="20">
          <cell r="A20">
            <v>2001006</v>
          </cell>
          <cell r="B20" t="str">
            <v>PERIOD ENDED JUNE 30, 2001</v>
          </cell>
        </row>
        <row r="21">
          <cell r="A21">
            <v>2001007</v>
          </cell>
          <cell r="B21" t="str">
            <v>PERIOD ENDED JULY 31, 2001</v>
          </cell>
        </row>
        <row r="22">
          <cell r="A22">
            <v>2001008</v>
          </cell>
          <cell r="B22" t="str">
            <v>PERIOD ENDED AUGUST 31, 2001</v>
          </cell>
        </row>
        <row r="23">
          <cell r="A23">
            <v>2001009</v>
          </cell>
          <cell r="B23" t="str">
            <v>PERIOD ENDED SEPTEMBER 30, 2001</v>
          </cell>
        </row>
        <row r="24">
          <cell r="A24">
            <v>2001010</v>
          </cell>
          <cell r="B24" t="str">
            <v>PERIOD ENDED OCTOBER 31, 2001</v>
          </cell>
        </row>
        <row r="25">
          <cell r="A25">
            <v>2001011</v>
          </cell>
          <cell r="B25" t="str">
            <v>PERIOD ENDED NOVEMBER 30, 2001</v>
          </cell>
        </row>
        <row r="26">
          <cell r="A26">
            <v>2001012</v>
          </cell>
          <cell r="B26" t="str">
            <v>PERIOD ENDED DECEMBER 31, 2001</v>
          </cell>
        </row>
        <row r="27">
          <cell r="A27">
            <v>2002001</v>
          </cell>
          <cell r="B27" t="str">
            <v>PERIOD ENDED JANUARY 31, 2002</v>
          </cell>
        </row>
        <row r="28">
          <cell r="A28">
            <v>2002002</v>
          </cell>
          <cell r="B28" t="str">
            <v>PERIOD ENDED FEBRUARY 28, 2002</v>
          </cell>
        </row>
        <row r="29">
          <cell r="A29">
            <v>2002003</v>
          </cell>
          <cell r="B29" t="str">
            <v>PERIOD ENDED MARCH 31, 2002</v>
          </cell>
        </row>
        <row r="30">
          <cell r="A30">
            <v>2002004</v>
          </cell>
          <cell r="B30" t="str">
            <v>PERIOD ENDED APRIL 30, 2002</v>
          </cell>
        </row>
        <row r="31">
          <cell r="A31">
            <v>2002005</v>
          </cell>
          <cell r="B31" t="str">
            <v>PERIOD ENDED MAY 31, 2002</v>
          </cell>
        </row>
        <row r="32">
          <cell r="A32">
            <v>2002006</v>
          </cell>
          <cell r="B32" t="str">
            <v>PERIOD ENDED JUNE 30, 2002</v>
          </cell>
        </row>
        <row r="33">
          <cell r="A33">
            <v>2002007</v>
          </cell>
          <cell r="B33" t="str">
            <v>PERIOD ENDED JULY 31, 2002</v>
          </cell>
        </row>
        <row r="34">
          <cell r="A34">
            <v>2002008</v>
          </cell>
          <cell r="B34" t="str">
            <v>PERIOD ENDED AUGUST 31, 2002</v>
          </cell>
        </row>
        <row r="35">
          <cell r="A35">
            <v>2002009</v>
          </cell>
          <cell r="B35" t="str">
            <v>PERIOD ENDED SEPTEMBER 30, 2002</v>
          </cell>
        </row>
        <row r="36">
          <cell r="A36">
            <v>2002010</v>
          </cell>
          <cell r="B36" t="str">
            <v>PERIOD ENDED OCTOBER 31, 2002</v>
          </cell>
        </row>
        <row r="37">
          <cell r="A37">
            <v>2002011</v>
          </cell>
          <cell r="B37" t="str">
            <v>PERIOD ENDED NOVEMBER 30, 2002</v>
          </cell>
        </row>
        <row r="38">
          <cell r="A38">
            <v>2002012</v>
          </cell>
          <cell r="B38" t="str">
            <v>PERIOD ENDED DECEMBER 31, 2002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JER"/>
      <sheetName val="HOARDING"/>
      <sheetName val="COMPARATIVE"/>
      <sheetName val="PERUBAHAN"/>
      <sheetName val="block wall"/>
      <sheetName val="PROPOSED"/>
      <sheetName val="FINAL SUMMARY"/>
      <sheetName val="PRELIMINARIES"/>
      <sheetName val="BILL NO. 2"/>
      <sheetName val="BILL NO. 3"/>
      <sheetName val="BILL NO. 4"/>
      <sheetName val="BILL NO. 5"/>
      <sheetName val="BIIL.NO.6"/>
      <sheetName val="Sheet1"/>
      <sheetName val="NOTE BQ"/>
      <sheetName val="Vol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E7">
            <v>1856900</v>
          </cell>
        </row>
        <row r="15">
          <cell r="E15">
            <v>8200</v>
          </cell>
        </row>
        <row r="16">
          <cell r="E16">
            <v>3300</v>
          </cell>
        </row>
        <row r="17">
          <cell r="E17">
            <v>9900</v>
          </cell>
        </row>
        <row r="18">
          <cell r="E18">
            <v>6600</v>
          </cell>
        </row>
        <row r="24">
          <cell r="E24">
            <v>36700</v>
          </cell>
        </row>
        <row r="26">
          <cell r="E26">
            <v>11300</v>
          </cell>
        </row>
        <row r="31">
          <cell r="E31">
            <v>188100</v>
          </cell>
        </row>
        <row r="42">
          <cell r="E42">
            <v>203000</v>
          </cell>
        </row>
        <row r="45">
          <cell r="E45">
            <v>272000</v>
          </cell>
        </row>
        <row r="53">
          <cell r="E53">
            <v>1216900</v>
          </cell>
        </row>
        <row r="54">
          <cell r="E54">
            <v>37700</v>
          </cell>
        </row>
        <row r="55">
          <cell r="E55">
            <v>50500</v>
          </cell>
        </row>
        <row r="56">
          <cell r="E56">
            <v>62000</v>
          </cell>
        </row>
        <row r="57">
          <cell r="E57">
            <v>366200</v>
          </cell>
        </row>
        <row r="58">
          <cell r="E58">
            <v>3700</v>
          </cell>
        </row>
        <row r="59">
          <cell r="E59">
            <v>4100</v>
          </cell>
        </row>
        <row r="60">
          <cell r="E60">
            <v>28400</v>
          </cell>
        </row>
        <row r="62">
          <cell r="E62">
            <v>40500</v>
          </cell>
        </row>
        <row r="63">
          <cell r="E63">
            <v>46200</v>
          </cell>
        </row>
        <row r="65">
          <cell r="E65">
            <v>35200</v>
          </cell>
        </row>
        <row r="69">
          <cell r="E69">
            <v>394500</v>
          </cell>
        </row>
        <row r="70">
          <cell r="E70">
            <v>374600</v>
          </cell>
        </row>
        <row r="71">
          <cell r="E71">
            <v>284800</v>
          </cell>
        </row>
        <row r="82">
          <cell r="E82">
            <v>46200</v>
          </cell>
        </row>
        <row r="86">
          <cell r="E86">
            <v>30800</v>
          </cell>
        </row>
        <row r="89">
          <cell r="E89">
            <v>3429700</v>
          </cell>
        </row>
        <row r="110">
          <cell r="E110">
            <v>197500</v>
          </cell>
        </row>
        <row r="119">
          <cell r="E119">
            <v>107400</v>
          </cell>
        </row>
        <row r="137">
          <cell r="E137">
            <v>25725800</v>
          </cell>
        </row>
        <row r="142">
          <cell r="E142">
            <v>48900</v>
          </cell>
        </row>
        <row r="143">
          <cell r="E143">
            <v>160100</v>
          </cell>
        </row>
        <row r="148">
          <cell r="I148">
            <v>9500</v>
          </cell>
        </row>
        <row r="172">
          <cell r="E172">
            <v>14000</v>
          </cell>
        </row>
        <row r="173">
          <cell r="E173">
            <v>12500</v>
          </cell>
        </row>
        <row r="187">
          <cell r="E187">
            <v>162600</v>
          </cell>
        </row>
        <row r="188">
          <cell r="E188">
            <v>130700</v>
          </cell>
        </row>
        <row r="189">
          <cell r="E189">
            <v>30300</v>
          </cell>
        </row>
        <row r="190">
          <cell r="E190">
            <v>17700</v>
          </cell>
        </row>
        <row r="191">
          <cell r="E191">
            <v>21900</v>
          </cell>
        </row>
        <row r="192">
          <cell r="E192">
            <v>21400</v>
          </cell>
        </row>
        <row r="196">
          <cell r="E196">
            <v>180200</v>
          </cell>
        </row>
        <row r="215">
          <cell r="E215">
            <v>34600</v>
          </cell>
        </row>
        <row r="217">
          <cell r="I217">
            <v>134000</v>
          </cell>
        </row>
        <row r="218">
          <cell r="I218">
            <v>187050</v>
          </cell>
        </row>
        <row r="219">
          <cell r="I219">
            <v>118250</v>
          </cell>
        </row>
        <row r="220">
          <cell r="I220">
            <v>123750</v>
          </cell>
        </row>
        <row r="221">
          <cell r="I221">
            <v>50625</v>
          </cell>
        </row>
        <row r="222">
          <cell r="I222">
            <v>90000</v>
          </cell>
        </row>
        <row r="223">
          <cell r="I223">
            <v>100800</v>
          </cell>
        </row>
        <row r="242">
          <cell r="I242">
            <v>17000</v>
          </cell>
        </row>
        <row r="247">
          <cell r="I247">
            <v>44100</v>
          </cell>
        </row>
        <row r="255">
          <cell r="I255">
            <v>2500</v>
          </cell>
        </row>
        <row r="258">
          <cell r="I258">
            <v>29600</v>
          </cell>
        </row>
        <row r="291">
          <cell r="I291">
            <v>661800</v>
          </cell>
        </row>
        <row r="296">
          <cell r="I296">
            <v>9500</v>
          </cell>
        </row>
        <row r="297">
          <cell r="I297">
            <v>9500</v>
          </cell>
        </row>
        <row r="300">
          <cell r="I300">
            <v>94500</v>
          </cell>
        </row>
        <row r="327">
          <cell r="I327">
            <v>233200</v>
          </cell>
        </row>
        <row r="328">
          <cell r="I328">
            <v>466400</v>
          </cell>
        </row>
        <row r="330">
          <cell r="I330">
            <v>542800</v>
          </cell>
        </row>
        <row r="331">
          <cell r="I331">
            <v>1725000</v>
          </cell>
        </row>
        <row r="332">
          <cell r="I332">
            <v>2368700</v>
          </cell>
        </row>
        <row r="333">
          <cell r="I333">
            <v>2027400</v>
          </cell>
        </row>
        <row r="334">
          <cell r="I334">
            <v>3305200</v>
          </cell>
        </row>
        <row r="335">
          <cell r="I335">
            <v>1935200</v>
          </cell>
        </row>
        <row r="336">
          <cell r="I336">
            <v>2018800</v>
          </cell>
        </row>
        <row r="337">
          <cell r="I337">
            <v>2726500</v>
          </cell>
        </row>
        <row r="338">
          <cell r="I338">
            <v>2471500</v>
          </cell>
        </row>
        <row r="339">
          <cell r="I339">
            <v>2846100</v>
          </cell>
        </row>
        <row r="340">
          <cell r="I340">
            <v>2006800</v>
          </cell>
        </row>
        <row r="341">
          <cell r="I341">
            <v>2416600</v>
          </cell>
        </row>
        <row r="342">
          <cell r="I342">
            <v>4978100</v>
          </cell>
        </row>
        <row r="343">
          <cell r="I343">
            <v>5182800</v>
          </cell>
        </row>
        <row r="344">
          <cell r="I344">
            <v>9742400</v>
          </cell>
        </row>
        <row r="345">
          <cell r="I345">
            <v>6765900</v>
          </cell>
        </row>
        <row r="347">
          <cell r="I347">
            <v>1734400</v>
          </cell>
        </row>
        <row r="348">
          <cell r="I348">
            <v>1675700</v>
          </cell>
        </row>
        <row r="349">
          <cell r="I349">
            <v>1682400</v>
          </cell>
        </row>
        <row r="350">
          <cell r="I350">
            <v>2399100</v>
          </cell>
        </row>
        <row r="351">
          <cell r="I351">
            <v>2842900</v>
          </cell>
        </row>
        <row r="352">
          <cell r="I352">
            <v>4144700</v>
          </cell>
        </row>
        <row r="353">
          <cell r="I353">
            <v>1934200</v>
          </cell>
        </row>
        <row r="354">
          <cell r="I354">
            <v>4321000</v>
          </cell>
        </row>
        <row r="355">
          <cell r="I355">
            <v>1655800</v>
          </cell>
        </row>
        <row r="356">
          <cell r="I356">
            <v>3793500</v>
          </cell>
        </row>
        <row r="357">
          <cell r="I357">
            <v>3469900</v>
          </cell>
        </row>
        <row r="358">
          <cell r="I358">
            <v>1370900</v>
          </cell>
        </row>
        <row r="359">
          <cell r="I359">
            <v>531700</v>
          </cell>
        </row>
        <row r="360">
          <cell r="I360">
            <v>602000</v>
          </cell>
        </row>
        <row r="361">
          <cell r="I361">
            <v>589000</v>
          </cell>
        </row>
        <row r="362">
          <cell r="I362">
            <v>1892600</v>
          </cell>
        </row>
        <row r="363">
          <cell r="I363">
            <v>2814100</v>
          </cell>
        </row>
        <row r="364">
          <cell r="I364">
            <v>3503900</v>
          </cell>
        </row>
        <row r="365">
          <cell r="I365">
            <v>372700</v>
          </cell>
        </row>
        <row r="366">
          <cell r="I366">
            <v>847100</v>
          </cell>
        </row>
        <row r="367">
          <cell r="I367">
            <v>1329600</v>
          </cell>
        </row>
        <row r="368">
          <cell r="I368">
            <v>1798200</v>
          </cell>
        </row>
        <row r="369">
          <cell r="I369">
            <v>1502500</v>
          </cell>
        </row>
        <row r="370">
          <cell r="I370">
            <v>3286200</v>
          </cell>
        </row>
        <row r="371">
          <cell r="I371">
            <v>4177400</v>
          </cell>
        </row>
        <row r="372">
          <cell r="I372">
            <v>2199300</v>
          </cell>
        </row>
        <row r="373">
          <cell r="I373">
            <v>5042000</v>
          </cell>
        </row>
        <row r="377">
          <cell r="I377">
            <v>5672300</v>
          </cell>
        </row>
        <row r="379">
          <cell r="I379">
            <v>4343700</v>
          </cell>
        </row>
        <row r="380">
          <cell r="I380">
            <v>145000</v>
          </cell>
        </row>
        <row r="381">
          <cell r="I381">
            <v>2048300</v>
          </cell>
        </row>
        <row r="382">
          <cell r="I382">
            <v>552100</v>
          </cell>
        </row>
        <row r="383">
          <cell r="I383">
            <v>3806700</v>
          </cell>
        </row>
        <row r="384">
          <cell r="I384">
            <v>693300</v>
          </cell>
        </row>
        <row r="385">
          <cell r="I385">
            <v>567200</v>
          </cell>
        </row>
        <row r="386">
          <cell r="I386">
            <v>795400</v>
          </cell>
        </row>
        <row r="387">
          <cell r="I387">
            <v>94500</v>
          </cell>
        </row>
        <row r="388">
          <cell r="I388">
            <v>1153400</v>
          </cell>
        </row>
        <row r="389">
          <cell r="I389">
            <v>153800</v>
          </cell>
        </row>
        <row r="390">
          <cell r="I390">
            <v>552100</v>
          </cell>
        </row>
        <row r="399">
          <cell r="I399">
            <v>271000</v>
          </cell>
        </row>
        <row r="400">
          <cell r="I400">
            <v>523100</v>
          </cell>
        </row>
        <row r="401">
          <cell r="I401">
            <v>693300</v>
          </cell>
        </row>
        <row r="412">
          <cell r="I412">
            <v>40300</v>
          </cell>
        </row>
        <row r="413">
          <cell r="I413">
            <v>4400</v>
          </cell>
        </row>
        <row r="421">
          <cell r="I421">
            <v>283600</v>
          </cell>
        </row>
        <row r="423">
          <cell r="I423">
            <v>78300</v>
          </cell>
        </row>
        <row r="425">
          <cell r="I425">
            <v>347900</v>
          </cell>
        </row>
        <row r="426">
          <cell r="I426">
            <v>1575600</v>
          </cell>
        </row>
        <row r="427">
          <cell r="I427">
            <v>2142900</v>
          </cell>
        </row>
        <row r="428">
          <cell r="I428">
            <v>2521000</v>
          </cell>
        </row>
        <row r="429">
          <cell r="I429">
            <v>233200</v>
          </cell>
        </row>
        <row r="436">
          <cell r="I436">
            <v>107100</v>
          </cell>
        </row>
        <row r="437">
          <cell r="I437">
            <v>31500</v>
          </cell>
        </row>
        <row r="458">
          <cell r="I458">
            <v>157600</v>
          </cell>
        </row>
        <row r="475">
          <cell r="I475">
            <v>2647100</v>
          </cell>
        </row>
        <row r="476">
          <cell r="I476">
            <v>6302500</v>
          </cell>
        </row>
        <row r="477">
          <cell r="I477">
            <v>775200</v>
          </cell>
        </row>
        <row r="478">
          <cell r="I478">
            <v>1890800</v>
          </cell>
        </row>
        <row r="479">
          <cell r="I479">
            <v>2521000</v>
          </cell>
        </row>
        <row r="480">
          <cell r="I480">
            <v>1890800</v>
          </cell>
        </row>
        <row r="661">
          <cell r="I661">
            <v>25200</v>
          </cell>
        </row>
        <row r="662">
          <cell r="I662">
            <v>12600</v>
          </cell>
        </row>
        <row r="663">
          <cell r="I663">
            <v>12600</v>
          </cell>
        </row>
        <row r="664">
          <cell r="I664">
            <v>12600</v>
          </cell>
        </row>
        <row r="665">
          <cell r="I665">
            <v>12600</v>
          </cell>
        </row>
        <row r="666">
          <cell r="I666">
            <v>12600</v>
          </cell>
        </row>
        <row r="667">
          <cell r="I667">
            <v>12600</v>
          </cell>
        </row>
        <row r="668">
          <cell r="I668">
            <v>12600</v>
          </cell>
        </row>
        <row r="669">
          <cell r="I669">
            <v>12600</v>
          </cell>
        </row>
        <row r="674">
          <cell r="I674">
            <v>56700</v>
          </cell>
        </row>
        <row r="690">
          <cell r="I690">
            <v>756300</v>
          </cell>
        </row>
      </sheetData>
      <sheetData sheetId="14" refreshError="1"/>
      <sheetData sheetId="15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Sheet"/>
      <sheetName val="Deskrip"/>
      <sheetName val="bahan"/>
      <sheetName val="Rasio"/>
      <sheetName val="luas"/>
      <sheetName val="BQ-1A"/>
      <sheetName val="prelim"/>
      <sheetName val="K3"/>
      <sheetName val="eskal"/>
      <sheetName val="Dom "/>
      <sheetName val="Rasio (2)"/>
      <sheetName val="Volume"/>
      <sheetName val="NP"/>
      <sheetName val="Master Edit"/>
      <sheetName val="Period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0</v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WP&amp;B"/>
      <sheetName val="s1"/>
      <sheetName val="s2"/>
      <sheetName val="s3"/>
      <sheetName val="s3a"/>
      <sheetName val="s4"/>
      <sheetName val="s4a"/>
      <sheetName val="s5"/>
      <sheetName val="s6"/>
      <sheetName val="s7"/>
      <sheetName val="s8"/>
      <sheetName val="s8a"/>
      <sheetName val="s9"/>
      <sheetName val="s11"/>
      <sheetName val="s11a"/>
      <sheetName val="s13"/>
      <sheetName val="s13a"/>
      <sheetName val="s14"/>
      <sheetName val="s14a"/>
      <sheetName val="s15"/>
      <sheetName val="s16"/>
      <sheetName val="s17"/>
      <sheetName val="Vol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B"/>
      <sheetName val="A"/>
    </sheetNames>
    <sheetDataSet>
      <sheetData sheetId="0"/>
      <sheetData sheetId="1"/>
      <sheetData sheetId="2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"/>
      <sheetName val="peta"/>
      <sheetName val="diagrm"/>
      <sheetName val="rinc_vol"/>
      <sheetName val="rekvol"/>
      <sheetName val="plot_item"/>
      <sheetName val="rek"/>
      <sheetName val="boq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mos"/>
      <sheetName val="nonlok"/>
      <sheetName val="angkt_quary"/>
      <sheetName val="alat"/>
      <sheetName val="aggr"/>
      <sheetName val="mpu"/>
      <sheetName val="back_up"/>
      <sheetName val="mortar"/>
      <sheetName val="T.P"/>
      <sheetName val="gorong2"/>
      <sheetName val="patching"/>
      <sheetName val="patching (2)"/>
      <sheetName val="plot(item)"/>
      <sheetName val="sketim"/>
      <sheetName val="Volume"/>
      <sheetName val="BQ-1A"/>
    </sheetNames>
    <sheetDataSet>
      <sheetData sheetId="0">
        <row r="540">
          <cell r="A540" t="str">
            <v>DAFTAR KUANTITAS DAN HARGA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Daftar Data Request"/>
      <sheetName val="4 - Breakdown Biaya Produk"/>
      <sheetName val="5 - Daftar Pabrik"/>
      <sheetName val="6 - Konversi Lahan &amp; Produk"/>
      <sheetName val="7 - Rev. Breakdown per Produk"/>
      <sheetName val="8 - Revenue Breakdown Wisata"/>
      <sheetName val="9 - Klasifikasi Jenis Pelanggan"/>
      <sheetName val="11 - Daftar Kerjasama Perhutani"/>
      <sheetName val="13 - Daftar Aset Tetap"/>
      <sheetName val="15 - Luas Tanaman Hutan"/>
      <sheetName val="s5"/>
    </sheetNames>
    <sheetDataSet>
      <sheetData sheetId="0"/>
      <sheetData sheetId="1">
        <row r="8">
          <cell r="J8" t="str">
            <v>Completed</v>
          </cell>
        </row>
        <row r="9">
          <cell r="J9" t="str">
            <v>In Progress</v>
          </cell>
        </row>
        <row r="10">
          <cell r="J10" t="str">
            <v>Pending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grafik"/>
      <sheetName val="Rekap"/>
      <sheetName val="per proyek"/>
      <sheetName val="rincian per proyek"/>
      <sheetName val="BQ-1A"/>
      <sheetName val="boq"/>
      <sheetName val="A_ars"/>
      <sheetName val="Volume"/>
      <sheetName val="NP"/>
    </sheetNames>
    <sheetDataSet>
      <sheetData sheetId="0">
        <row r="1">
          <cell r="B1" t="str">
            <v>RENCANA PENDAPATAN &amp; BIAYA TERHADAP ARP</v>
          </cell>
        </row>
      </sheetData>
      <sheetData sheetId="1"/>
      <sheetData sheetId="2"/>
      <sheetData sheetId="3">
        <row r="1">
          <cell r="B1" t="str">
            <v>RENCANA PENDAPATAN &amp; BIAYA TERHADAP ARP</v>
          </cell>
        </row>
      </sheetData>
      <sheetData sheetId="4">
        <row r="1">
          <cell r="B1" t="str">
            <v>RENCANA PENDAPATAN &amp; BIAYA TERHADAP ARP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rincian per proyek"/>
      <sheetName val="form resume"/>
      <sheetName val="form rekap"/>
      <sheetName val="form grafik"/>
      <sheetName val="form per proyek"/>
      <sheetName val="form evaluasi"/>
      <sheetName val="boq"/>
      <sheetName val="Volume"/>
      <sheetName val="Daftar Data Requ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RENCANA PENDAPATAN &amp; BIAYA TERHADAP ARP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ik"/>
      <sheetName val="per proyek"/>
      <sheetName val="rincian per proyek"/>
      <sheetName val="Sheet3"/>
      <sheetName val="form evaluasi"/>
      <sheetName val="boq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B1" t="str">
            <v>EVALUASI REALISASI PENDAPATAN &amp; BIAYA TERHADAP ARP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ik"/>
      <sheetName val="per proyek"/>
      <sheetName val="rincian per proyek"/>
      <sheetName val="Sheet3"/>
      <sheetName val="form evaluasi"/>
    </sheetNames>
    <sheetDataSet>
      <sheetData sheetId="0" refreshError="1"/>
      <sheetData sheetId="1" refreshError="1"/>
      <sheetData sheetId="2"/>
      <sheetData sheetId="3" refreshError="1"/>
      <sheetData sheetId="4"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</row>
        <row r="4">
          <cell r="AA4" t="str">
            <v>(dalam ribuan rupiah)</v>
          </cell>
        </row>
        <row r="5">
          <cell r="D5" t="str">
            <v>Harga</v>
          </cell>
          <cell r="F5" t="str">
            <v>RENCANA PENDAPATAN &amp; BIAYA</v>
          </cell>
          <cell r="Z5" t="str">
            <v>RBP = 100</v>
          </cell>
        </row>
        <row r="6">
          <cell r="B6" t="str">
            <v>No.</v>
          </cell>
          <cell r="C6" t="str">
            <v>Nomor Karya /</v>
          </cell>
          <cell r="D6" t="str">
            <v>Borongan</v>
          </cell>
          <cell r="E6" t="str">
            <v>MS</v>
          </cell>
          <cell r="F6" t="str">
            <v>Pendapatan (Rp.  ; %)</v>
          </cell>
          <cell r="M6" t="str">
            <v>Biaya (Rp.  ; %)</v>
          </cell>
          <cell r="T6" t="str">
            <v>Laba / Rugi ( Rp. ; % )</v>
          </cell>
          <cell r="Z6" t="str">
            <v>- SKDU</v>
          </cell>
          <cell r="AA6" t="str">
            <v>Deviasi</v>
          </cell>
        </row>
        <row r="7">
          <cell r="C7" t="str">
            <v>Nama Karya</v>
          </cell>
          <cell r="D7" t="str">
            <v>Rp.</v>
          </cell>
          <cell r="E7" t="str">
            <v>%</v>
          </cell>
          <cell r="F7" t="str">
            <v>Bulan Ini</v>
          </cell>
          <cell r="H7" t="str">
            <v>Tahun Ini</v>
          </cell>
          <cell r="J7" t="str">
            <v>s/d. Tahun</v>
          </cell>
          <cell r="K7" t="str">
            <v>Akumulasi</v>
          </cell>
          <cell r="M7" t="str">
            <v>Bulan Ini</v>
          </cell>
          <cell r="O7" t="str">
            <v>Tahun Ini</v>
          </cell>
          <cell r="Q7" t="str">
            <v>s/d. Tahun</v>
          </cell>
          <cell r="R7" t="str">
            <v>Akumulasi</v>
          </cell>
          <cell r="T7" t="str">
            <v>Bulan Ini</v>
          </cell>
          <cell r="V7" t="str">
            <v>Tahun Ini</v>
          </cell>
          <cell r="X7" t="str">
            <v>Akumulasi</v>
          </cell>
          <cell r="Z7" t="str">
            <v>- Pph</v>
          </cell>
          <cell r="AA7" t="str">
            <v>%</v>
          </cell>
        </row>
        <row r="8">
          <cell r="F8" t="str">
            <v>%</v>
          </cell>
          <cell r="G8" t="str">
            <v>Rp.</v>
          </cell>
          <cell r="H8" t="str">
            <v>%</v>
          </cell>
          <cell r="I8" t="str">
            <v>Rp.</v>
          </cell>
          <cell r="J8" t="str">
            <v>Lalu</v>
          </cell>
          <cell r="K8" t="str">
            <v>%</v>
          </cell>
          <cell r="L8" t="str">
            <v>Rp.</v>
          </cell>
          <cell r="M8" t="str">
            <v>%</v>
          </cell>
          <cell r="N8" t="str">
            <v>Rp.</v>
          </cell>
          <cell r="O8" t="str">
            <v>%</v>
          </cell>
          <cell r="P8" t="str">
            <v>Rp.</v>
          </cell>
          <cell r="Q8" t="str">
            <v>Lalu</v>
          </cell>
          <cell r="R8" t="str">
            <v>%</v>
          </cell>
          <cell r="S8" t="str">
            <v>Rp.</v>
          </cell>
          <cell r="T8" t="str">
            <v>%</v>
          </cell>
          <cell r="U8" t="str">
            <v>Rp.</v>
          </cell>
          <cell r="V8" t="str">
            <v>%</v>
          </cell>
          <cell r="W8" t="str">
            <v>Rp.</v>
          </cell>
          <cell r="X8" t="str">
            <v>%</v>
          </cell>
          <cell r="Y8" t="str">
            <v>Rp.</v>
          </cell>
          <cell r="Z8" t="str">
            <v>%</v>
          </cell>
        </row>
        <row r="10">
          <cell r="C10" t="str">
            <v xml:space="preserve"> CAB. JATENG &amp; DIY.</v>
          </cell>
        </row>
        <row r="12">
          <cell r="A12">
            <v>1</v>
          </cell>
          <cell r="B12">
            <v>1</v>
          </cell>
          <cell r="C12" t="str">
            <v xml:space="preserve"> 02.007.00.000</v>
          </cell>
          <cell r="D12">
            <v>10363944.32086</v>
          </cell>
          <cell r="E12">
            <v>100</v>
          </cell>
          <cell r="F12">
            <v>0</v>
          </cell>
          <cell r="G12">
            <v>0</v>
          </cell>
          <cell r="H12">
            <v>11.834999996393449</v>
          </cell>
          <cell r="I12">
            <v>1226572.81</v>
          </cell>
          <cell r="J12">
            <v>9137371.5099999998</v>
          </cell>
          <cell r="K12">
            <v>99.999999991701998</v>
          </cell>
          <cell r="L12">
            <v>10363944.32</v>
          </cell>
          <cell r="M12">
            <v>0</v>
          </cell>
          <cell r="N12">
            <v>0</v>
          </cell>
          <cell r="O12">
            <v>89.985873810458912</v>
          </cell>
          <cell r="P12">
            <v>1103742.2609999999</v>
          </cell>
          <cell r="Q12">
            <v>8417162.1309999991</v>
          </cell>
          <cell r="R12">
            <v>91.865645916553888</v>
          </cell>
          <cell r="S12">
            <v>9520904.3919999991</v>
          </cell>
          <cell r="T12">
            <v>0</v>
          </cell>
          <cell r="U12">
            <v>0</v>
          </cell>
          <cell r="V12">
            <v>10.014126189541093</v>
          </cell>
          <cell r="W12">
            <v>122830.54900000012</v>
          </cell>
          <cell r="X12">
            <v>8.1343540834461106</v>
          </cell>
          <cell r="Y12">
            <v>843039.92800000124</v>
          </cell>
          <cell r="Z12">
            <v>92.2</v>
          </cell>
          <cell r="AA12">
            <v>0.33435408344611517</v>
          </cell>
        </row>
        <row r="13">
          <cell r="A13">
            <v>101</v>
          </cell>
          <cell r="C13" t="str">
            <v xml:space="preserve"> Stadion Kendal thp I</v>
          </cell>
        </row>
        <row r="15">
          <cell r="A15">
            <v>2</v>
          </cell>
          <cell r="B15">
            <v>2</v>
          </cell>
          <cell r="C15" t="str">
            <v xml:space="preserve"> 02.013.00.000</v>
          </cell>
          <cell r="D15">
            <v>20227660.909000002</v>
          </cell>
          <cell r="E15">
            <v>100</v>
          </cell>
          <cell r="F15">
            <v>0</v>
          </cell>
          <cell r="G15">
            <v>0</v>
          </cell>
          <cell r="H15">
            <v>44.620999994043345</v>
          </cell>
          <cell r="I15">
            <v>9025784.5729999989</v>
          </cell>
          <cell r="J15">
            <v>11201876.334000001</v>
          </cell>
          <cell r="K15">
            <v>99.999999990112528</v>
          </cell>
          <cell r="L15">
            <v>20227660.906999998</v>
          </cell>
          <cell r="M15">
            <v>0</v>
          </cell>
          <cell r="N15">
            <v>0</v>
          </cell>
          <cell r="O15">
            <v>92.879556211406623</v>
          </cell>
          <cell r="P15">
            <v>8383108.6560000014</v>
          </cell>
          <cell r="Q15">
            <v>10150322.99</v>
          </cell>
          <cell r="R15">
            <v>91.624195853442984</v>
          </cell>
          <cell r="S15">
            <v>18533431.646000002</v>
          </cell>
          <cell r="T15">
            <v>0</v>
          </cell>
          <cell r="U15">
            <v>0</v>
          </cell>
          <cell r="V15">
            <v>7.1204437885933753</v>
          </cell>
          <cell r="W15">
            <v>642675.91699999757</v>
          </cell>
          <cell r="X15">
            <v>8.3758041465570052</v>
          </cell>
          <cell r="Y15">
            <v>1694229.2609999962</v>
          </cell>
          <cell r="Z15">
            <v>91</v>
          </cell>
          <cell r="AA15">
            <v>-0.62419585344298412</v>
          </cell>
        </row>
        <row r="16">
          <cell r="A16">
            <v>102</v>
          </cell>
          <cell r="C16" t="str">
            <v xml:space="preserve"> Masjid Agung Semarang thp II</v>
          </cell>
        </row>
        <row r="18">
          <cell r="B18">
            <v>3</v>
          </cell>
          <cell r="C18" t="str">
            <v xml:space="preserve"> 02.020.00.000</v>
          </cell>
          <cell r="D18">
            <v>18365133.636</v>
          </cell>
          <cell r="F18">
            <v>19.248000000000005</v>
          </cell>
          <cell r="G18">
            <v>3534920.9222572809</v>
          </cell>
          <cell r="H18">
            <v>93.807999977687501</v>
          </cell>
          <cell r="I18">
            <v>17227964.55716116</v>
          </cell>
          <cell r="J18">
            <v>804209.201</v>
          </cell>
          <cell r="K18">
            <v>98.186999972675608</v>
          </cell>
          <cell r="L18">
            <v>18032173.758161161</v>
          </cell>
          <cell r="M18">
            <v>109.18370079451219</v>
          </cell>
          <cell r="N18">
            <v>3859557.4830800002</v>
          </cell>
          <cell r="O18">
            <v>109.85258919599576</v>
          </cell>
          <cell r="P18">
            <v>18925365.131809998</v>
          </cell>
          <cell r="Q18">
            <v>864656.15500000003</v>
          </cell>
          <cell r="R18">
            <v>109.74839502005828</v>
          </cell>
          <cell r="S18">
            <v>19790021.286809999</v>
          </cell>
          <cell r="T18">
            <v>-9.1837007945121805</v>
          </cell>
          <cell r="U18">
            <v>-324636.56082271924</v>
          </cell>
          <cell r="V18">
            <v>-9.8525891959957566</v>
          </cell>
          <cell r="W18">
            <v>-1697400.5746488385</v>
          </cell>
          <cell r="X18">
            <v>-9.748395020058279</v>
          </cell>
          <cell r="Y18">
            <v>-1757847.5286488384</v>
          </cell>
          <cell r="Z18">
            <v>92</v>
          </cell>
          <cell r="AA18">
            <v>-17.748395020058283</v>
          </cell>
        </row>
        <row r="19">
          <cell r="C19" t="str">
            <v xml:space="preserve"> Drainase S. Pemali</v>
          </cell>
        </row>
        <row r="21">
          <cell r="C21" t="str">
            <v xml:space="preserve"> Drainase S. Pemali</v>
          </cell>
          <cell r="D21">
            <v>3672904.9049999998</v>
          </cell>
          <cell r="F21">
            <v>19.248000000000005</v>
          </cell>
          <cell r="G21">
            <v>706960.73611440009</v>
          </cell>
          <cell r="H21">
            <v>98.186999999999998</v>
          </cell>
          <cell r="I21">
            <v>3606315.1390723498</v>
          </cell>
          <cell r="J21">
            <v>0</v>
          </cell>
          <cell r="K21">
            <v>98.186999999999998</v>
          </cell>
          <cell r="L21">
            <v>3606315.1390723498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100</v>
          </cell>
          <cell r="U21">
            <v>706960.73611440009</v>
          </cell>
          <cell r="V21">
            <v>100</v>
          </cell>
          <cell r="W21">
            <v>3606315.1390723498</v>
          </cell>
          <cell r="X21">
            <v>100</v>
          </cell>
          <cell r="Y21">
            <v>3606315.1390723498</v>
          </cell>
          <cell r="Z21">
            <v>92</v>
          </cell>
          <cell r="AA21">
            <v>92</v>
          </cell>
        </row>
        <row r="22">
          <cell r="C22" t="str">
            <v xml:space="preserve"> Addendum II</v>
          </cell>
        </row>
        <row r="24">
          <cell r="A24">
            <v>3</v>
          </cell>
          <cell r="C24" t="str">
            <v xml:space="preserve"> 02.020.00.000</v>
          </cell>
          <cell r="D24">
            <v>22038038.541000001</v>
          </cell>
          <cell r="E24">
            <v>100</v>
          </cell>
          <cell r="F24">
            <v>19.248000000000005</v>
          </cell>
          <cell r="G24">
            <v>4241881.6583716813</v>
          </cell>
          <cell r="H24">
            <v>94.53781314282125</v>
          </cell>
          <cell r="I24">
            <v>20834279.696233511</v>
          </cell>
          <cell r="J24">
            <v>804209.201</v>
          </cell>
          <cell r="K24">
            <v>98.186999977229561</v>
          </cell>
          <cell r="L24">
            <v>21638488.897233512</v>
          </cell>
          <cell r="M24">
            <v>90.986920284842583</v>
          </cell>
          <cell r="N24">
            <v>3859557.4830800002</v>
          </cell>
          <cell r="O24">
            <v>90.837626295433608</v>
          </cell>
          <cell r="P24">
            <v>18925365.131809998</v>
          </cell>
          <cell r="Q24">
            <v>864656.15500000003</v>
          </cell>
          <cell r="R24">
            <v>91.45750140316018</v>
          </cell>
          <cell r="S24">
            <v>19790021.286809999</v>
          </cell>
          <cell r="T24">
            <v>9.0130797151574207</v>
          </cell>
          <cell r="U24">
            <v>382324.1752916812</v>
          </cell>
          <cell r="V24">
            <v>9.1623737045663862</v>
          </cell>
          <cell r="W24">
            <v>1908914.5644235127</v>
          </cell>
          <cell r="X24">
            <v>8.5424985968398186</v>
          </cell>
          <cell r="Y24">
            <v>1848467.6104235128</v>
          </cell>
          <cell r="Z24">
            <v>93</v>
          </cell>
          <cell r="AA24">
            <v>1.5424985968398204</v>
          </cell>
        </row>
        <row r="25">
          <cell r="A25">
            <v>103</v>
          </cell>
          <cell r="C25" t="str">
            <v xml:space="preserve"> Drainase S. Pemali</v>
          </cell>
        </row>
        <row r="27">
          <cell r="A27">
            <v>4</v>
          </cell>
          <cell r="B27">
            <v>4</v>
          </cell>
          <cell r="C27" t="str">
            <v xml:space="preserve"> 03.003.00.000</v>
          </cell>
          <cell r="D27">
            <v>631740.90908999997</v>
          </cell>
          <cell r="E27">
            <v>100</v>
          </cell>
          <cell r="F27">
            <v>0</v>
          </cell>
          <cell r="G27">
            <v>0</v>
          </cell>
          <cell r="H27">
            <v>99.999999985753647</v>
          </cell>
          <cell r="I27">
            <v>631740.90899999999</v>
          </cell>
          <cell r="J27">
            <v>0</v>
          </cell>
          <cell r="K27">
            <v>99.999999985753647</v>
          </cell>
          <cell r="L27">
            <v>631740.90899999999</v>
          </cell>
          <cell r="M27">
            <v>0</v>
          </cell>
          <cell r="N27">
            <v>0</v>
          </cell>
          <cell r="O27">
            <v>92.49859945353009</v>
          </cell>
          <cell r="P27">
            <v>584351.49300000002</v>
          </cell>
          <cell r="Q27">
            <v>0</v>
          </cell>
          <cell r="R27">
            <v>92.49859945353009</v>
          </cell>
          <cell r="S27">
            <v>584351.49300000002</v>
          </cell>
          <cell r="T27">
            <v>0</v>
          </cell>
          <cell r="U27">
            <v>0</v>
          </cell>
          <cell r="V27">
            <v>7.5014005464699096</v>
          </cell>
          <cell r="W27">
            <v>47389.415999999968</v>
          </cell>
          <cell r="X27">
            <v>7.5014005464699096</v>
          </cell>
          <cell r="Y27">
            <v>47389.415999999968</v>
          </cell>
          <cell r="Z27">
            <v>93</v>
          </cell>
          <cell r="AA27">
            <v>0.50140054646990961</v>
          </cell>
        </row>
        <row r="28">
          <cell r="A28">
            <v>104</v>
          </cell>
          <cell r="C28" t="str">
            <v xml:space="preserve"> BA. Merapi (AP-D3)</v>
          </cell>
        </row>
        <row r="30">
          <cell r="A30">
            <v>5</v>
          </cell>
          <cell r="B30">
            <v>5</v>
          </cell>
          <cell r="C30" t="str">
            <v xml:space="preserve"> 03.006.00.000</v>
          </cell>
          <cell r="D30">
            <v>21217657.27273</v>
          </cell>
          <cell r="E30">
            <v>90.341999999999999</v>
          </cell>
          <cell r="F30">
            <v>19.03</v>
          </cell>
          <cell r="G30">
            <v>4037720.1790005197</v>
          </cell>
          <cell r="H30">
            <v>90.433999993040132</v>
          </cell>
          <cell r="I30">
            <v>19187976.176543929</v>
          </cell>
          <cell r="J30">
            <v>0</v>
          </cell>
          <cell r="K30">
            <v>90.433999993040132</v>
          </cell>
          <cell r="L30">
            <v>19187976.176543929</v>
          </cell>
          <cell r="M30">
            <v>94</v>
          </cell>
          <cell r="N30">
            <v>3795456.9682604885</v>
          </cell>
          <cell r="O30">
            <v>94.514341823191572</v>
          </cell>
          <cell r="P30">
            <v>18135389.392451294</v>
          </cell>
          <cell r="Q30">
            <v>0</v>
          </cell>
          <cell r="R30">
            <v>94.514341823191572</v>
          </cell>
          <cell r="S30">
            <v>18135389.392451294</v>
          </cell>
          <cell r="T30">
            <v>6.0000000000000009</v>
          </cell>
          <cell r="U30">
            <v>242263.21074003121</v>
          </cell>
          <cell r="V30">
            <v>5.4856581768084265</v>
          </cell>
          <cell r="W30">
            <v>1052586.7840926349</v>
          </cell>
          <cell r="X30">
            <v>5.4856581768084265</v>
          </cell>
          <cell r="Y30">
            <v>1052586.7840926349</v>
          </cell>
          <cell r="Z30">
            <v>94</v>
          </cell>
          <cell r="AA30">
            <v>-0.51434182319157173</v>
          </cell>
        </row>
        <row r="31">
          <cell r="A31">
            <v>105</v>
          </cell>
          <cell r="C31" t="str">
            <v xml:space="preserve"> Masjid Agung Semarang thp III</v>
          </cell>
        </row>
        <row r="33">
          <cell r="A33">
            <v>6</v>
          </cell>
          <cell r="B33">
            <v>6</v>
          </cell>
          <cell r="C33" t="str">
            <v xml:space="preserve"> 03.007.00.000</v>
          </cell>
          <cell r="D33">
            <v>10512384.179</v>
          </cell>
          <cell r="E33">
            <v>70.540000000000006</v>
          </cell>
          <cell r="F33">
            <v>29.925000000000001</v>
          </cell>
          <cell r="G33">
            <v>3145830.9655657499</v>
          </cell>
          <cell r="H33">
            <v>66.265999985411312</v>
          </cell>
          <cell r="I33">
            <v>6966136.4985225201</v>
          </cell>
          <cell r="J33">
            <v>0</v>
          </cell>
          <cell r="K33">
            <v>66.265999985411312</v>
          </cell>
          <cell r="L33">
            <v>6966136.4985225201</v>
          </cell>
          <cell r="M33">
            <v>93.466099873271986</v>
          </cell>
          <cell r="N33">
            <v>2940285.5121200001</v>
          </cell>
          <cell r="O33">
            <v>91.602039165660926</v>
          </cell>
          <cell r="P33">
            <v>6381123.0837099999</v>
          </cell>
          <cell r="Q33">
            <v>0</v>
          </cell>
          <cell r="R33">
            <v>91.602039165660926</v>
          </cell>
          <cell r="S33">
            <v>6381123.0837099999</v>
          </cell>
          <cell r="T33">
            <v>6.5339001267280192</v>
          </cell>
          <cell r="U33">
            <v>205545.45344574982</v>
          </cell>
          <cell r="V33">
            <v>8.3979608343390666</v>
          </cell>
          <cell r="W33">
            <v>585013.41481252015</v>
          </cell>
          <cell r="X33">
            <v>8.3979608343390666</v>
          </cell>
          <cell r="Y33">
            <v>585013.41481252015</v>
          </cell>
          <cell r="Z33">
            <v>94</v>
          </cell>
          <cell r="AA33">
            <v>2.3979608343390737</v>
          </cell>
        </row>
        <row r="34">
          <cell r="A34">
            <v>106</v>
          </cell>
          <cell r="C34" t="str">
            <v xml:space="preserve"> Jl. Tegal - Pemalang Seksi I</v>
          </cell>
        </row>
        <row r="36">
          <cell r="A36">
            <v>7</v>
          </cell>
          <cell r="B36">
            <v>7</v>
          </cell>
          <cell r="C36" t="str">
            <v xml:space="preserve"> 03.008.00.000</v>
          </cell>
          <cell r="D36">
            <v>11024429.090910001</v>
          </cell>
          <cell r="E36">
            <v>53.886000000000003</v>
          </cell>
          <cell r="F36">
            <v>15.821999999999999</v>
          </cell>
          <cell r="G36">
            <v>1744285.1707637804</v>
          </cell>
          <cell r="H36">
            <v>67.572999991256879</v>
          </cell>
          <cell r="I36">
            <v>7449537.4686367353</v>
          </cell>
          <cell r="J36">
            <v>0</v>
          </cell>
          <cell r="K36">
            <v>67.572999991256879</v>
          </cell>
          <cell r="L36">
            <v>7449537.4686367353</v>
          </cell>
          <cell r="M36">
            <v>92.863292146818438</v>
          </cell>
          <cell r="N36">
            <v>1619800.6340000001</v>
          </cell>
          <cell r="O36">
            <v>89.458568254165144</v>
          </cell>
          <cell r="P36">
            <v>6664249.5610000007</v>
          </cell>
          <cell r="Q36">
            <v>0</v>
          </cell>
          <cell r="R36">
            <v>89.458568254165144</v>
          </cell>
          <cell r="S36">
            <v>6664249.5610000007</v>
          </cell>
          <cell r="T36">
            <v>7.1367078531815702</v>
          </cell>
          <cell r="U36">
            <v>124484.53676378028</v>
          </cell>
          <cell r="V36">
            <v>10.541431745834849</v>
          </cell>
          <cell r="W36">
            <v>785287.90763673466</v>
          </cell>
          <cell r="X36">
            <v>10.541431745834849</v>
          </cell>
          <cell r="Y36">
            <v>785287.90763673466</v>
          </cell>
          <cell r="Z36">
            <v>94</v>
          </cell>
          <cell r="AA36">
            <v>4.5414317458348563</v>
          </cell>
        </row>
        <row r="37">
          <cell r="A37">
            <v>107</v>
          </cell>
          <cell r="C37" t="str">
            <v xml:space="preserve"> Stadion Kendal Tahap II</v>
          </cell>
        </row>
        <row r="39">
          <cell r="A39">
            <v>8</v>
          </cell>
          <cell r="B39">
            <v>8</v>
          </cell>
          <cell r="C39" t="str">
            <v xml:space="preserve"> 03.014.00.000</v>
          </cell>
          <cell r="D39">
            <v>4362794.5454500001</v>
          </cell>
          <cell r="E39">
            <v>60.164000000000001</v>
          </cell>
          <cell r="F39">
            <v>30.931999999999999</v>
          </cell>
          <cell r="G39">
            <v>1349499.608798594</v>
          </cell>
          <cell r="H39">
            <v>61.885999999999996</v>
          </cell>
          <cell r="I39">
            <v>2699959.0323971868</v>
          </cell>
          <cell r="J39">
            <v>0</v>
          </cell>
          <cell r="K39">
            <v>61.885999999999996</v>
          </cell>
          <cell r="L39">
            <v>2699959.0323971868</v>
          </cell>
          <cell r="M39">
            <v>79.385971614600763</v>
          </cell>
          <cell r="N39">
            <v>1071313.37638</v>
          </cell>
          <cell r="O39">
            <v>81.432594198583402</v>
          </cell>
          <cell r="P39">
            <v>2198646.6823800001</v>
          </cell>
          <cell r="Q39">
            <v>0</v>
          </cell>
          <cell r="R39">
            <v>81.432594198583402</v>
          </cell>
          <cell r="S39">
            <v>2198646.6823800001</v>
          </cell>
          <cell r="T39">
            <v>20.614028385399248</v>
          </cell>
          <cell r="U39">
            <v>278186.23241859395</v>
          </cell>
          <cell r="V39">
            <v>18.567405801416598</v>
          </cell>
          <cell r="W39">
            <v>501312.35001718672</v>
          </cell>
          <cell r="X39">
            <v>18.567405801416598</v>
          </cell>
          <cell r="Y39">
            <v>501312.35001718672</v>
          </cell>
          <cell r="Z39">
            <v>90</v>
          </cell>
          <cell r="AA39">
            <v>8.5674058014165979</v>
          </cell>
        </row>
        <row r="40">
          <cell r="A40">
            <v>108</v>
          </cell>
          <cell r="C40" t="str">
            <v xml:space="preserve"> Banjir Dombo Sayung Paket IA</v>
          </cell>
        </row>
        <row r="43">
          <cell r="C43" t="str">
            <v xml:space="preserve"> Jumlah CAB. JATENG &amp; DIY.</v>
          </cell>
          <cell r="D43">
            <v>100378649.76804</v>
          </cell>
          <cell r="G43">
            <v>14519217.582500324</v>
          </cell>
          <cell r="I43">
            <v>68021987.16433388</v>
          </cell>
          <cell r="J43">
            <v>21143457.045000002</v>
          </cell>
          <cell r="L43">
            <v>89165444.209333882</v>
          </cell>
          <cell r="M43">
            <v>91.509159487039412</v>
          </cell>
          <cell r="N43">
            <v>13286413.97384049</v>
          </cell>
          <cell r="O43">
            <v>91.699726605542381</v>
          </cell>
          <cell r="P43">
            <v>62375976.261351302</v>
          </cell>
          <cell r="Q43">
            <v>19432141.276000001</v>
          </cell>
          <cell r="R43">
            <v>91.748679393432099</v>
          </cell>
          <cell r="S43">
            <v>81808117.53735131</v>
          </cell>
          <cell r="T43">
            <v>8.4908405129606024</v>
          </cell>
          <cell r="U43">
            <v>1232803.6086598365</v>
          </cell>
          <cell r="V43">
            <v>8.3002733944576281</v>
          </cell>
          <cell r="W43">
            <v>5646010.902982587</v>
          </cell>
          <cell r="X43">
            <v>8.2513206065679174</v>
          </cell>
          <cell r="Y43">
            <v>7357326.6719825864</v>
          </cell>
        </row>
        <row r="46">
          <cell r="C46" t="str">
            <v xml:space="preserve"> KARYA JO.</v>
          </cell>
        </row>
        <row r="47">
          <cell r="A47">
            <v>9</v>
          </cell>
          <cell r="B47">
            <v>1</v>
          </cell>
          <cell r="C47" t="str">
            <v xml:space="preserve"> K.JO</v>
          </cell>
          <cell r="D47">
            <v>3829776.918181818</v>
          </cell>
          <cell r="E47">
            <v>16.829999999999998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 t="e">
            <v>#DIV/0!</v>
          </cell>
          <cell r="O47" t="e">
            <v>#DIV/0!</v>
          </cell>
          <cell r="P47">
            <v>0</v>
          </cell>
          <cell r="Q47">
            <v>0</v>
          </cell>
          <cell r="R47" t="e">
            <v>#DIV/0!</v>
          </cell>
          <cell r="S47">
            <v>0</v>
          </cell>
          <cell r="T47" t="e">
            <v>#DIV/0!</v>
          </cell>
          <cell r="U47">
            <v>0</v>
          </cell>
          <cell r="V47" t="e">
            <v>#DIV/0!</v>
          </cell>
          <cell r="W47">
            <v>0</v>
          </cell>
          <cell r="X47" t="e">
            <v>#DIV/0!</v>
          </cell>
          <cell r="Y47">
            <v>0</v>
          </cell>
          <cell r="Z47">
            <v>91.38</v>
          </cell>
          <cell r="AA47" t="e">
            <v>#DIV/0!</v>
          </cell>
        </row>
        <row r="48">
          <cell r="A48">
            <v>109</v>
          </cell>
          <cell r="C48" t="str">
            <v xml:space="preserve"> Pelindung Tebing K. Serayu (SU-02)</v>
          </cell>
        </row>
        <row r="51">
          <cell r="C51" t="str">
            <v xml:space="preserve"> Jumlah Karya JO.</v>
          </cell>
          <cell r="D51">
            <v>3829776.918181818</v>
          </cell>
          <cell r="E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 t="e">
            <v>#DIV/0!</v>
          </cell>
          <cell r="N51">
            <v>0</v>
          </cell>
          <cell r="O51" t="e">
            <v>#DIV/0!</v>
          </cell>
          <cell r="P51">
            <v>0</v>
          </cell>
          <cell r="Q51">
            <v>0</v>
          </cell>
          <cell r="R51" t="e">
            <v>#DIV/0!</v>
          </cell>
          <cell r="S51">
            <v>0</v>
          </cell>
          <cell r="T51" t="e">
            <v>#DIV/0!</v>
          </cell>
          <cell r="U51">
            <v>0</v>
          </cell>
          <cell r="V51" t="e">
            <v>#DIV/0!</v>
          </cell>
          <cell r="W51">
            <v>0</v>
          </cell>
          <cell r="X51" t="e">
            <v>#DIV/0!</v>
          </cell>
          <cell r="Y51">
            <v>0</v>
          </cell>
        </row>
        <row r="54">
          <cell r="C54" t="str">
            <v>CAB. KALTIM</v>
          </cell>
        </row>
        <row r="55">
          <cell r="A55">
            <v>10</v>
          </cell>
          <cell r="B55">
            <v>1</v>
          </cell>
          <cell r="C55" t="str">
            <v xml:space="preserve"> 01.013.00.000</v>
          </cell>
          <cell r="D55">
            <v>15419069.092</v>
          </cell>
          <cell r="E55">
            <v>100</v>
          </cell>
          <cell r="F55">
            <v>0</v>
          </cell>
          <cell r="G55">
            <v>0</v>
          </cell>
          <cell r="H55">
            <v>9.3845310009717924</v>
          </cell>
          <cell r="I55">
            <v>1447007.3189999999</v>
          </cell>
          <cell r="J55">
            <v>13972061.770000001</v>
          </cell>
          <cell r="K55">
            <v>99.999999980543592</v>
          </cell>
          <cell r="L55">
            <v>15419069.089000002</v>
          </cell>
          <cell r="M55">
            <v>0</v>
          </cell>
          <cell r="N55">
            <v>0</v>
          </cell>
          <cell r="O55">
            <v>90.696810013854517</v>
          </cell>
          <cell r="P55">
            <v>1312389.4789999998</v>
          </cell>
          <cell r="Q55">
            <v>11906814.158</v>
          </cell>
          <cell r="R55">
            <v>85.73282576722228</v>
          </cell>
          <cell r="S55">
            <v>13219203.637</v>
          </cell>
          <cell r="T55">
            <v>0</v>
          </cell>
          <cell r="U55">
            <v>0</v>
          </cell>
          <cell r="V55">
            <v>9.3031899861454743</v>
          </cell>
          <cell r="W55">
            <v>134617.84000000008</v>
          </cell>
          <cell r="X55">
            <v>14.267174232777712</v>
          </cell>
          <cell r="Y55">
            <v>2199865.4520000014</v>
          </cell>
          <cell r="Z55">
            <v>87</v>
          </cell>
          <cell r="AA55">
            <v>1.2671742327777196</v>
          </cell>
        </row>
        <row r="56">
          <cell r="A56">
            <v>110</v>
          </cell>
          <cell r="C56" t="str">
            <v xml:space="preserve"> Jbt. Ngayau</v>
          </cell>
        </row>
        <row r="58">
          <cell r="A58">
            <v>11</v>
          </cell>
          <cell r="B58">
            <v>2</v>
          </cell>
          <cell r="C58" t="str">
            <v xml:space="preserve"> 01.023.00.000</v>
          </cell>
          <cell r="D58">
            <v>20607945.329</v>
          </cell>
          <cell r="E58">
            <v>100</v>
          </cell>
          <cell r="F58">
            <v>0</v>
          </cell>
          <cell r="G58">
            <v>0</v>
          </cell>
          <cell r="H58">
            <v>25.319999998530662</v>
          </cell>
          <cell r="I58">
            <v>5217931.7570000002</v>
          </cell>
          <cell r="J58">
            <v>15390013.571</v>
          </cell>
          <cell r="K58">
            <v>99.999999995147519</v>
          </cell>
          <cell r="L58">
            <v>20607945.328000002</v>
          </cell>
          <cell r="M58">
            <v>0</v>
          </cell>
          <cell r="N58">
            <v>0</v>
          </cell>
          <cell r="O58">
            <v>90.183970913132811</v>
          </cell>
          <cell r="P58">
            <v>4705738.0580000002</v>
          </cell>
          <cell r="Q58">
            <v>13069466.789999999</v>
          </cell>
          <cell r="R58">
            <v>86.254134340354824</v>
          </cell>
          <cell r="S58">
            <v>17775204.847999997</v>
          </cell>
          <cell r="T58">
            <v>0</v>
          </cell>
          <cell r="U58">
            <v>0</v>
          </cell>
          <cell r="V58">
            <v>9.8160290868671858</v>
          </cell>
          <cell r="W58">
            <v>512193.69900000002</v>
          </cell>
          <cell r="X58">
            <v>13.745865659645172</v>
          </cell>
          <cell r="Y58">
            <v>2832740.4800000042</v>
          </cell>
          <cell r="Z58">
            <v>87</v>
          </cell>
          <cell r="AA58">
            <v>0.74586565964517604</v>
          </cell>
        </row>
        <row r="59">
          <cell r="A59">
            <v>111</v>
          </cell>
          <cell r="C59" t="str">
            <v xml:space="preserve"> Jbt. Batu Balai</v>
          </cell>
        </row>
        <row r="61">
          <cell r="A61">
            <v>12</v>
          </cell>
          <cell r="B61">
            <v>3</v>
          </cell>
          <cell r="C61" t="str">
            <v xml:space="preserve"> 03.001.00.000</v>
          </cell>
          <cell r="D61">
            <v>14972835.45455</v>
          </cell>
          <cell r="E61">
            <v>97.81</v>
          </cell>
          <cell r="F61">
            <v>3.0270000000000001</v>
          </cell>
          <cell r="G61">
            <v>453227.72920922854</v>
          </cell>
          <cell r="H61">
            <v>99.998999992746434</v>
          </cell>
          <cell r="I61">
            <v>14972685.725109389</v>
          </cell>
          <cell r="J61">
            <v>0</v>
          </cell>
          <cell r="K61">
            <v>99.998999992746434</v>
          </cell>
          <cell r="L61">
            <v>14972685.725109389</v>
          </cell>
          <cell r="M61">
            <v>98.616206477443214</v>
          </cell>
          <cell r="N61">
            <v>446955.99325</v>
          </cell>
          <cell r="O61">
            <v>87.235184060036588</v>
          </cell>
          <cell r="P61">
            <v>13061449.951029999</v>
          </cell>
          <cell r="Q61">
            <v>0</v>
          </cell>
          <cell r="R61">
            <v>87.235184060036588</v>
          </cell>
          <cell r="S61">
            <v>13061449.951029999</v>
          </cell>
          <cell r="T61">
            <v>1.3837935225567906</v>
          </cell>
          <cell r="U61">
            <v>6271.7359592285356</v>
          </cell>
          <cell r="V61">
            <v>12.764815939963414</v>
          </cell>
          <cell r="W61">
            <v>1911235.7740793899</v>
          </cell>
          <cell r="X61">
            <v>12.764815939963414</v>
          </cell>
          <cell r="Y61">
            <v>1911235.7740793899</v>
          </cell>
          <cell r="Z61">
            <v>87.5</v>
          </cell>
          <cell r="AA61">
            <v>0.26481593996341246</v>
          </cell>
        </row>
        <row r="62">
          <cell r="A62">
            <v>112</v>
          </cell>
          <cell r="C62" t="str">
            <v xml:space="preserve"> Norm. S. Karang Mumus V</v>
          </cell>
        </row>
        <row r="64">
          <cell r="A64">
            <v>13</v>
          </cell>
          <cell r="B64">
            <v>4</v>
          </cell>
          <cell r="C64" t="str">
            <v xml:space="preserve"> 03.002.00.000</v>
          </cell>
          <cell r="D64">
            <v>8783882.727</v>
          </cell>
          <cell r="E64">
            <v>68.915000000000006</v>
          </cell>
          <cell r="F64">
            <v>32.072000000000003</v>
          </cell>
          <cell r="G64">
            <v>2817166.8682034402</v>
          </cell>
          <cell r="H64">
            <v>71.021999987057555</v>
          </cell>
          <cell r="I64">
            <v>6238489.1892330907</v>
          </cell>
          <cell r="J64">
            <v>0</v>
          </cell>
          <cell r="K64">
            <v>71.021999987057555</v>
          </cell>
          <cell r="L64">
            <v>6238489.1892330907</v>
          </cell>
          <cell r="M64">
            <v>86.809001220420285</v>
          </cell>
          <cell r="N64">
            <v>2445554.4210000001</v>
          </cell>
          <cell r="O64">
            <v>86.684428899760434</v>
          </cell>
          <cell r="P64">
            <v>5407798.72566</v>
          </cell>
          <cell r="Q64">
            <v>0</v>
          </cell>
          <cell r="R64">
            <v>86.684428899760434</v>
          </cell>
          <cell r="S64">
            <v>5407798.72566</v>
          </cell>
          <cell r="T64">
            <v>13.190998779579724</v>
          </cell>
          <cell r="U64">
            <v>371612.44720344013</v>
          </cell>
          <cell r="V64">
            <v>13.315571100239563</v>
          </cell>
          <cell r="W64">
            <v>830690.46357309073</v>
          </cell>
          <cell r="X64">
            <v>13.315571100239563</v>
          </cell>
          <cell r="Y64">
            <v>830690.46357309073</v>
          </cell>
          <cell r="Z64">
            <v>87.5</v>
          </cell>
          <cell r="AA64">
            <v>0.81557110023956625</v>
          </cell>
        </row>
        <row r="65">
          <cell r="A65">
            <v>113</v>
          </cell>
          <cell r="C65" t="str">
            <v xml:space="preserve"> Jbt. Ulaq Cs.</v>
          </cell>
        </row>
        <row r="67">
          <cell r="A67">
            <v>14</v>
          </cell>
          <cell r="B67">
            <v>5</v>
          </cell>
          <cell r="C67" t="str">
            <v xml:space="preserve"> 03.005.00.000</v>
          </cell>
          <cell r="D67">
            <v>37860925.454549998</v>
          </cell>
          <cell r="F67">
            <v>16</v>
          </cell>
          <cell r="G67">
            <v>6057748.0727279996</v>
          </cell>
          <cell r="H67">
            <v>45.272799995819319</v>
          </cell>
          <cell r="I67">
            <v>17140701.057604667</v>
          </cell>
          <cell r="J67">
            <v>0</v>
          </cell>
          <cell r="K67">
            <v>45.272799995819319</v>
          </cell>
          <cell r="L67">
            <v>17140701.057604667</v>
          </cell>
          <cell r="M67">
            <v>87</v>
          </cell>
          <cell r="N67">
            <v>5270240.8232733598</v>
          </cell>
          <cell r="O67">
            <v>87.202544447880669</v>
          </cell>
          <cell r="P67">
            <v>14947127.458436061</v>
          </cell>
          <cell r="Q67">
            <v>0</v>
          </cell>
          <cell r="R67">
            <v>87.202544447880669</v>
          </cell>
          <cell r="S67">
            <v>14947127.458436061</v>
          </cell>
          <cell r="T67">
            <v>12.999999999999998</v>
          </cell>
          <cell r="U67">
            <v>787507.24945463985</v>
          </cell>
          <cell r="V67">
            <v>12.797455552119336</v>
          </cell>
          <cell r="W67">
            <v>2193573.5991686061</v>
          </cell>
          <cell r="X67">
            <v>12.797455552119336</v>
          </cell>
          <cell r="Y67">
            <v>2193573.5991686061</v>
          </cell>
          <cell r="Z67">
            <v>87</v>
          </cell>
          <cell r="AA67">
            <v>-0.20254444788066905</v>
          </cell>
        </row>
        <row r="68">
          <cell r="A68">
            <v>114</v>
          </cell>
          <cell r="C68" t="str">
            <v xml:space="preserve"> Stadion Sempaja</v>
          </cell>
        </row>
        <row r="70">
          <cell r="A70">
            <v>15</v>
          </cell>
          <cell r="B70">
            <v>5</v>
          </cell>
          <cell r="C70" t="str">
            <v xml:space="preserve"> 03.009.00.000</v>
          </cell>
          <cell r="D70">
            <v>4489292.7272699997</v>
          </cell>
          <cell r="E70">
            <v>43.67</v>
          </cell>
          <cell r="F70">
            <v>33.475000000000001</v>
          </cell>
          <cell r="G70">
            <v>1502790.7404536323</v>
          </cell>
          <cell r="H70">
            <v>48.329999989066302</v>
          </cell>
          <cell r="I70">
            <v>2169675.1745987451</v>
          </cell>
          <cell r="J70">
            <v>0</v>
          </cell>
          <cell r="K70">
            <v>48.329999989066302</v>
          </cell>
          <cell r="L70">
            <v>2169675.1745987451</v>
          </cell>
          <cell r="M70">
            <v>86.39266773217507</v>
          </cell>
          <cell r="N70">
            <v>1298301.0111100001</v>
          </cell>
          <cell r="O70">
            <v>86.388950567526308</v>
          </cell>
          <cell r="P70">
            <v>1874359.6140600001</v>
          </cell>
          <cell r="Q70">
            <v>0</v>
          </cell>
          <cell r="R70">
            <v>86.388950567526308</v>
          </cell>
          <cell r="S70">
            <v>1874359.6140600001</v>
          </cell>
          <cell r="T70">
            <v>13.607332267824926</v>
          </cell>
          <cell r="U70">
            <v>204489.72934363224</v>
          </cell>
          <cell r="V70">
            <v>13.61104943247369</v>
          </cell>
          <cell r="W70">
            <v>295315.56053874502</v>
          </cell>
          <cell r="X70">
            <v>13.61104943247369</v>
          </cell>
          <cell r="Y70">
            <v>295315.56053874502</v>
          </cell>
          <cell r="Z70">
            <v>87</v>
          </cell>
          <cell r="AA70">
            <v>0.61104943247369192</v>
          </cell>
        </row>
        <row r="71">
          <cell r="A71">
            <v>115</v>
          </cell>
          <cell r="C71" t="str">
            <v xml:space="preserve"> Irigasi Bendali Balikpapan</v>
          </cell>
        </row>
        <row r="73">
          <cell r="A73">
            <v>16</v>
          </cell>
          <cell r="B73">
            <v>6</v>
          </cell>
          <cell r="C73" t="str">
            <v xml:space="preserve"> 03.012.00.000</v>
          </cell>
          <cell r="D73">
            <v>4144243.6363599999</v>
          </cell>
          <cell r="E73">
            <v>39.536000000000001</v>
          </cell>
          <cell r="F73">
            <v>43.384999999999998</v>
          </cell>
          <cell r="G73">
            <v>1797980.1016347858</v>
          </cell>
          <cell r="H73">
            <v>61.444999975884429</v>
          </cell>
          <cell r="I73">
            <v>2546430.5013619941</v>
          </cell>
          <cell r="J73">
            <v>0</v>
          </cell>
          <cell r="K73">
            <v>61.444999975884429</v>
          </cell>
          <cell r="L73">
            <v>2546430.5013619941</v>
          </cell>
          <cell r="M73">
            <v>89.067976906080844</v>
          </cell>
          <cell r="N73">
            <v>1601424.5016999999</v>
          </cell>
          <cell r="O73">
            <v>89.182486798101863</v>
          </cell>
          <cell r="P73">
            <v>2270970.0456999997</v>
          </cell>
          <cell r="Q73">
            <v>0</v>
          </cell>
          <cell r="R73">
            <v>89.182486798101863</v>
          </cell>
          <cell r="S73">
            <v>2270970.0456999997</v>
          </cell>
          <cell r="T73">
            <v>10.932023093919154</v>
          </cell>
          <cell r="U73">
            <v>196555.59993478586</v>
          </cell>
          <cell r="V73">
            <v>10.817513201898128</v>
          </cell>
          <cell r="W73">
            <v>275460.45566199441</v>
          </cell>
          <cell r="X73">
            <v>10.817513201898128</v>
          </cell>
          <cell r="Y73">
            <v>275460.45566199441</v>
          </cell>
          <cell r="Z73">
            <v>90</v>
          </cell>
          <cell r="AA73">
            <v>0.81751320189813725</v>
          </cell>
        </row>
        <row r="74">
          <cell r="A74">
            <v>116</v>
          </cell>
          <cell r="C74" t="str">
            <v xml:space="preserve"> Jbt. Teras 2 &amp; Teras 4</v>
          </cell>
        </row>
        <row r="77">
          <cell r="C77" t="str">
            <v xml:space="preserve"> Jumlah Cab. KALTIM</v>
          </cell>
          <cell r="D77">
            <v>106278194.42073001</v>
          </cell>
          <cell r="G77">
            <v>12628913.512229087</v>
          </cell>
          <cell r="I77">
            <v>49732920.723907888</v>
          </cell>
          <cell r="J77">
            <v>29362075.341000002</v>
          </cell>
          <cell r="L77">
            <v>79094996.064907894</v>
          </cell>
          <cell r="M77">
            <v>87.596424978452177</v>
          </cell>
          <cell r="N77">
            <v>11062476.750333361</v>
          </cell>
          <cell r="O77">
            <v>87.627737718883097</v>
          </cell>
          <cell r="P77">
            <v>43579833.331886061</v>
          </cell>
          <cell r="Q77">
            <v>24976280.947999999</v>
          </cell>
          <cell r="R77">
            <v>86.675665580192586</v>
          </cell>
          <cell r="S77">
            <v>68556114.279886052</v>
          </cell>
          <cell r="T77">
            <v>12.403575021547837</v>
          </cell>
          <cell r="U77">
            <v>1566436.7618957267</v>
          </cell>
          <cell r="V77">
            <v>12.372262281116903</v>
          </cell>
          <cell r="W77">
            <v>6153087.3920218265</v>
          </cell>
          <cell r="X77">
            <v>13.324334419807398</v>
          </cell>
          <cell r="Y77">
            <v>10538881.78502183</v>
          </cell>
        </row>
        <row r="80">
          <cell r="C80" t="str">
            <v>PROYEK MANDIRI</v>
          </cell>
        </row>
        <row r="81">
          <cell r="A81">
            <v>17</v>
          </cell>
          <cell r="B81">
            <v>1</v>
          </cell>
          <cell r="C81" t="str">
            <v xml:space="preserve"> 01.002.00.000</v>
          </cell>
          <cell r="D81">
            <v>95772008.023000002</v>
          </cell>
          <cell r="E81">
            <v>87.203999999999994</v>
          </cell>
          <cell r="F81">
            <v>1.0544</v>
          </cell>
          <cell r="G81">
            <v>1009820.052594512</v>
          </cell>
          <cell r="H81">
            <v>17.107799996015693</v>
          </cell>
          <cell r="I81">
            <v>16384483.584742945</v>
          </cell>
          <cell r="J81">
            <v>60145491.442000002</v>
          </cell>
          <cell r="K81">
            <v>79.908499995493457</v>
          </cell>
          <cell r="L81">
            <v>76529975.02674295</v>
          </cell>
          <cell r="M81">
            <v>76.547057082494788</v>
          </cell>
          <cell r="N81">
            <v>772987.53208999999</v>
          </cell>
          <cell r="O81">
            <v>86.120085885583791</v>
          </cell>
          <cell r="P81">
            <v>14110331.33509</v>
          </cell>
          <cell r="Q81">
            <v>53480839.713</v>
          </cell>
          <cell r="R81">
            <v>88.319865548722134</v>
          </cell>
          <cell r="S81">
            <v>67591171.048089996</v>
          </cell>
          <cell r="T81">
            <v>23.452942917505212</v>
          </cell>
          <cell r="U81">
            <v>236832.52050451201</v>
          </cell>
          <cell r="V81">
            <v>13.87991411441622</v>
          </cell>
          <cell r="W81">
            <v>2274152.2496529445</v>
          </cell>
          <cell r="X81">
            <v>11.680134451277871</v>
          </cell>
          <cell r="Y81">
            <v>8938803.9786529541</v>
          </cell>
          <cell r="Z81">
            <v>87</v>
          </cell>
          <cell r="AA81">
            <v>-1.3198655487221345</v>
          </cell>
        </row>
        <row r="82">
          <cell r="A82">
            <v>117</v>
          </cell>
          <cell r="C82" t="str">
            <v xml:space="preserve"> Jbt. Kutai Kertanegara II</v>
          </cell>
        </row>
        <row r="84">
          <cell r="A84">
            <v>18</v>
          </cell>
          <cell r="B84">
            <v>2</v>
          </cell>
          <cell r="C84" t="str">
            <v xml:space="preserve"> 02.018.00.000</v>
          </cell>
          <cell r="D84">
            <v>40909090.909000002</v>
          </cell>
          <cell r="E84">
            <v>78.703999999999994</v>
          </cell>
          <cell r="F84">
            <v>2.8980000000000001</v>
          </cell>
          <cell r="G84">
            <v>1185545.4545428201</v>
          </cell>
          <cell r="H84">
            <v>84.645999994158402</v>
          </cell>
          <cell r="I84">
            <v>34627909.0884424</v>
          </cell>
          <cell r="J84">
            <v>1476818.1810000001</v>
          </cell>
          <cell r="K84">
            <v>88.255999992166437</v>
          </cell>
          <cell r="L84">
            <v>36104727.269442402</v>
          </cell>
          <cell r="M84">
            <v>82.541331186442136</v>
          </cell>
          <cell r="N84">
            <v>978565</v>
          </cell>
          <cell r="O84">
            <v>87.231705177029852</v>
          </cell>
          <cell r="P84">
            <v>30206515.564999998</v>
          </cell>
          <cell r="Q84">
            <v>1284634.0060000001</v>
          </cell>
          <cell r="R84">
            <v>87.221679687504107</v>
          </cell>
          <cell r="S84">
            <v>31491149.570999999</v>
          </cell>
          <cell r="T84">
            <v>17.45866881355786</v>
          </cell>
          <cell r="U84">
            <v>206980.45454282011</v>
          </cell>
          <cell r="V84">
            <v>12.768294822970155</v>
          </cell>
          <cell r="W84">
            <v>4421393.5234424025</v>
          </cell>
          <cell r="X84">
            <v>12.778320312495897</v>
          </cell>
          <cell r="Y84">
            <v>4613577.6984424032</v>
          </cell>
          <cell r="Z84">
            <v>86.5</v>
          </cell>
          <cell r="AA84">
            <v>-0.72167968750410694</v>
          </cell>
        </row>
        <row r="85">
          <cell r="A85">
            <v>118</v>
          </cell>
          <cell r="C85" t="str">
            <v xml:space="preserve"> Turap Jl. Wolter Monginsidi II</v>
          </cell>
        </row>
        <row r="87">
          <cell r="A87">
            <v>19</v>
          </cell>
          <cell r="B87">
            <v>3</v>
          </cell>
          <cell r="C87" t="str">
            <v xml:space="preserve"> 02.019.00.000</v>
          </cell>
          <cell r="D87">
            <v>57568114.497000001</v>
          </cell>
          <cell r="E87">
            <v>88.239000000000004</v>
          </cell>
          <cell r="F87">
            <v>19.832999999999998</v>
          </cell>
          <cell r="G87">
            <v>11417484.148190008</v>
          </cell>
          <cell r="H87">
            <v>67.193999992376291</v>
          </cell>
          <cell r="I87">
            <v>38682318.85072536</v>
          </cell>
          <cell r="J87">
            <v>5372256.4440000001</v>
          </cell>
          <cell r="K87">
            <v>76.52599999088234</v>
          </cell>
          <cell r="L87">
            <v>44054575.294725358</v>
          </cell>
          <cell r="M87">
            <v>86.621058897794327</v>
          </cell>
          <cell r="N87">
            <v>9889945.6686499994</v>
          </cell>
          <cell r="O87">
            <v>87.90062383933946</v>
          </cell>
          <cell r="P87">
            <v>34001999.585309997</v>
          </cell>
          <cell r="Q87">
            <v>4659370.9610000001</v>
          </cell>
          <cell r="R87">
            <v>87.757900939153785</v>
          </cell>
          <cell r="S87">
            <v>38661370.54631</v>
          </cell>
          <cell r="T87">
            <v>13.378941102205664</v>
          </cell>
          <cell r="U87">
            <v>1527538.4795400091</v>
          </cell>
          <cell r="V87">
            <v>12.09937616066054</v>
          </cell>
          <cell r="W87">
            <v>4680319.265415363</v>
          </cell>
          <cell r="X87">
            <v>12.242099060846208</v>
          </cell>
          <cell r="Y87">
            <v>5393204.7484153584</v>
          </cell>
          <cell r="Z87">
            <v>87</v>
          </cell>
          <cell r="AA87">
            <v>-0.7579009391537852</v>
          </cell>
        </row>
        <row r="88">
          <cell r="A88">
            <v>119</v>
          </cell>
          <cell r="C88" t="str">
            <v xml:space="preserve"> Jbt. Kab. Malinau/Kumici Cs. </v>
          </cell>
        </row>
        <row r="90">
          <cell r="B90">
            <v>4</v>
          </cell>
          <cell r="C90" t="str">
            <v xml:space="preserve"> 02.012.00.000</v>
          </cell>
          <cell r="D90">
            <v>90209090.908999994</v>
          </cell>
          <cell r="F90">
            <v>13.973999999999997</v>
          </cell>
          <cell r="G90">
            <v>12605818.363623656</v>
          </cell>
          <cell r="H90">
            <v>63.989999995601778</v>
          </cell>
          <cell r="I90">
            <v>57724797.268701494</v>
          </cell>
          <cell r="J90">
            <v>6615032.6359999999</v>
          </cell>
          <cell r="K90">
            <v>71.322999995206061</v>
          </cell>
          <cell r="L90">
            <v>64339829.904701494</v>
          </cell>
          <cell r="M90">
            <v>90.392006641403839</v>
          </cell>
          <cell r="N90">
            <v>11394652.17245</v>
          </cell>
          <cell r="O90">
            <v>91.522790073262442</v>
          </cell>
          <cell r="P90">
            <v>52831345.024449997</v>
          </cell>
          <cell r="Q90">
            <v>6453741.8720000004</v>
          </cell>
          <cell r="R90">
            <v>92.143679870247624</v>
          </cell>
          <cell r="S90">
            <v>59285086.896449998</v>
          </cell>
          <cell r="T90">
            <v>9.6079933585961594</v>
          </cell>
          <cell r="U90">
            <v>1211166.1911736559</v>
          </cell>
          <cell r="V90">
            <v>8.4772099267375634</v>
          </cell>
          <cell r="W90">
            <v>4893452.2442514971</v>
          </cell>
          <cell r="X90">
            <v>7.8563201297523655</v>
          </cell>
          <cell r="Y90">
            <v>5054743.0082514957</v>
          </cell>
          <cell r="Z90">
            <v>93</v>
          </cell>
          <cell r="AA90">
            <v>0.85632012975237615</v>
          </cell>
        </row>
        <row r="91">
          <cell r="C91" t="str">
            <v xml:space="preserve"> Bandara Syamsudin Noor</v>
          </cell>
        </row>
        <row r="93">
          <cell r="C93" t="str">
            <v xml:space="preserve"> Bandara Syamsudin Noor</v>
          </cell>
          <cell r="D93">
            <v>383636.364</v>
          </cell>
          <cell r="F93">
            <v>13.973999999999997</v>
          </cell>
          <cell r="G93">
            <v>53609.34550535999</v>
          </cell>
          <cell r="H93">
            <v>71.322999556434127</v>
          </cell>
          <cell r="I93">
            <v>273620.96219404001</v>
          </cell>
          <cell r="J93">
            <v>0</v>
          </cell>
          <cell r="K93">
            <v>71.322999556434127</v>
          </cell>
          <cell r="L93">
            <v>273620.96219404001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100</v>
          </cell>
          <cell r="U93">
            <v>53609.34550535999</v>
          </cell>
          <cell r="V93">
            <v>100</v>
          </cell>
          <cell r="W93">
            <v>273620.96219404001</v>
          </cell>
          <cell r="X93">
            <v>100</v>
          </cell>
          <cell r="Y93">
            <v>273620.96219404001</v>
          </cell>
          <cell r="Z93">
            <v>93</v>
          </cell>
          <cell r="AA93">
            <v>93</v>
          </cell>
        </row>
        <row r="94">
          <cell r="C94" t="str">
            <v xml:space="preserve"> Addendum</v>
          </cell>
        </row>
        <row r="96">
          <cell r="A96">
            <v>20</v>
          </cell>
          <cell r="C96" t="str">
            <v xml:space="preserve"> 02.012.00.000</v>
          </cell>
          <cell r="D96">
            <v>90592727.272999987</v>
          </cell>
          <cell r="E96">
            <v>61.707999999999998</v>
          </cell>
          <cell r="F96">
            <v>13.973999999999997</v>
          </cell>
          <cell r="G96">
            <v>12659427.709129017</v>
          </cell>
          <cell r="H96">
            <v>64.021053319344361</v>
          </cell>
          <cell r="I96">
            <v>57998418.230895534</v>
          </cell>
          <cell r="J96">
            <v>6615032.6359999999</v>
          </cell>
          <cell r="K96">
            <v>71.322999993347977</v>
          </cell>
          <cell r="L96">
            <v>64613450.866895534</v>
          </cell>
          <cell r="M96">
            <v>90.009220276466721</v>
          </cell>
          <cell r="N96">
            <v>11394652.17245</v>
          </cell>
          <cell r="O96">
            <v>91.091010127422649</v>
          </cell>
          <cell r="P96">
            <v>52831345.024449997</v>
          </cell>
          <cell r="Q96">
            <v>6453741.8720000004</v>
          </cell>
          <cell r="R96">
            <v>91.753475632462298</v>
          </cell>
          <cell r="S96">
            <v>59285086.896449998</v>
          </cell>
          <cell r="T96">
            <v>9.9907797235332882</v>
          </cell>
          <cell r="U96">
            <v>1264775.5366790164</v>
          </cell>
          <cell r="V96">
            <v>8.9089898725773491</v>
          </cell>
          <cell r="W96">
            <v>5167073.2064455375</v>
          </cell>
          <cell r="X96">
            <v>8.2465243675376936</v>
          </cell>
          <cell r="Y96">
            <v>5328363.9704455361</v>
          </cell>
          <cell r="Z96">
            <v>93</v>
          </cell>
          <cell r="AA96">
            <v>1.2465243675377025</v>
          </cell>
        </row>
        <row r="97">
          <cell r="A97">
            <v>120</v>
          </cell>
          <cell r="C97" t="str">
            <v xml:space="preserve"> Bandara Syamsudin Noor</v>
          </cell>
        </row>
        <row r="100">
          <cell r="C100" t="str">
            <v xml:space="preserve"> Jumlah Proyek Mandiri</v>
          </cell>
          <cell r="D100">
            <v>284841940.70200002</v>
          </cell>
          <cell r="G100">
            <v>26272277.364456356</v>
          </cell>
          <cell r="I100">
            <v>147693129.75480622</v>
          </cell>
          <cell r="J100">
            <v>73609598.703000009</v>
          </cell>
          <cell r="L100">
            <v>221302728.45780623</v>
          </cell>
          <cell r="M100">
            <v>87.68235069090548</v>
          </cell>
          <cell r="N100">
            <v>23036150.373190001</v>
          </cell>
          <cell r="O100">
            <v>88.799114574645344</v>
          </cell>
          <cell r="P100">
            <v>131150191.50985</v>
          </cell>
          <cell r="Q100">
            <v>65878586.552000001</v>
          </cell>
          <cell r="R100">
            <v>89.031337044457487</v>
          </cell>
          <cell r="S100">
            <v>197028778.06185001</v>
          </cell>
          <cell r="T100">
            <v>12.317649309094532</v>
          </cell>
          <cell r="U100">
            <v>3236126.9912663577</v>
          </cell>
          <cell r="V100">
            <v>11.200885425354667</v>
          </cell>
          <cell r="W100">
            <v>16542938.244956248</v>
          </cell>
          <cell r="X100">
            <v>10.968662955542523</v>
          </cell>
          <cell r="Y100">
            <v>24273950.395956252</v>
          </cell>
        </row>
        <row r="103">
          <cell r="C103" t="str">
            <v xml:space="preserve"> Cab. KALSEL</v>
          </cell>
        </row>
        <row r="104">
          <cell r="A104">
            <v>21</v>
          </cell>
          <cell r="B104">
            <v>1</v>
          </cell>
          <cell r="C104" t="str">
            <v xml:space="preserve"> 03.004.00.000</v>
          </cell>
          <cell r="D104">
            <v>2535089.2411000002</v>
          </cell>
          <cell r="E104">
            <v>66.082999999999998</v>
          </cell>
          <cell r="F104">
            <v>11.468</v>
          </cell>
          <cell r="G104">
            <v>290724.03416934801</v>
          </cell>
          <cell r="H104">
            <v>80.827999910903401</v>
          </cell>
          <cell r="I104">
            <v>2049061.9295376299</v>
          </cell>
          <cell r="J104">
            <v>0</v>
          </cell>
          <cell r="K104">
            <v>80.827999910903401</v>
          </cell>
          <cell r="L104">
            <v>2049061.9295376299</v>
          </cell>
          <cell r="M104">
            <v>92.926524575753078</v>
          </cell>
          <cell r="N104">
            <v>270159.74105999997</v>
          </cell>
          <cell r="O104">
            <v>87.114828036592968</v>
          </cell>
          <cell r="P104">
            <v>1785036.7762799999</v>
          </cell>
          <cell r="Q104">
            <v>0</v>
          </cell>
          <cell r="R104">
            <v>87.114828036592968</v>
          </cell>
          <cell r="S104">
            <v>1785036.7762799999</v>
          </cell>
          <cell r="T104">
            <v>7.0734754242469178</v>
          </cell>
          <cell r="U104">
            <v>20564.293109348044</v>
          </cell>
          <cell r="V104">
            <v>12.885171963407045</v>
          </cell>
          <cell r="W104">
            <v>264025.15325763007</v>
          </cell>
          <cell r="X104">
            <v>12.885171963407045</v>
          </cell>
          <cell r="Y104">
            <v>264025.15325763007</v>
          </cell>
          <cell r="Z104">
            <v>90</v>
          </cell>
          <cell r="AA104">
            <v>2.8851719634070321</v>
          </cell>
        </row>
        <row r="105">
          <cell r="A105">
            <v>121</v>
          </cell>
          <cell r="C105" t="str">
            <v xml:space="preserve"> Jbt. Angkinang</v>
          </cell>
        </row>
        <row r="107">
          <cell r="A107">
            <v>22</v>
          </cell>
          <cell r="B107">
            <v>2</v>
          </cell>
          <cell r="C107" t="str">
            <v xml:space="preserve"> 03.011.00.000</v>
          </cell>
          <cell r="D107">
            <v>2667720</v>
          </cell>
          <cell r="E107">
            <v>77.671000000000006</v>
          </cell>
          <cell r="F107">
            <v>44.945000000000007</v>
          </cell>
          <cell r="G107">
            <v>1199006.7540000002</v>
          </cell>
          <cell r="H107">
            <v>77.27800000000002</v>
          </cell>
          <cell r="I107">
            <v>2061560.6616000002</v>
          </cell>
          <cell r="J107">
            <v>0</v>
          </cell>
          <cell r="K107">
            <v>77.27800000000002</v>
          </cell>
          <cell r="L107">
            <v>2061560.6616000002</v>
          </cell>
          <cell r="M107">
            <v>61.203223464077325</v>
          </cell>
          <cell r="N107">
            <v>733830.78300000005</v>
          </cell>
          <cell r="O107">
            <v>64.227309274147814</v>
          </cell>
          <cell r="P107">
            <v>1324084.942</v>
          </cell>
          <cell r="Q107">
            <v>0</v>
          </cell>
          <cell r="R107">
            <v>64.227309274147814</v>
          </cell>
          <cell r="S107">
            <v>1324084.942</v>
          </cell>
          <cell r="T107">
            <v>38.796776535922675</v>
          </cell>
          <cell r="U107">
            <v>465175.97100000014</v>
          </cell>
          <cell r="V107">
            <v>35.772690725852186</v>
          </cell>
          <cell r="W107">
            <v>737475.71960000019</v>
          </cell>
          <cell r="X107">
            <v>35.772690725852186</v>
          </cell>
          <cell r="Y107">
            <v>737475.71960000019</v>
          </cell>
          <cell r="Z107">
            <v>93</v>
          </cell>
          <cell r="AA107">
            <v>28.772690725852186</v>
          </cell>
        </row>
        <row r="108">
          <cell r="A108">
            <v>122</v>
          </cell>
          <cell r="C108" t="str">
            <v xml:space="preserve"> Irigasi Batu Licin</v>
          </cell>
        </row>
        <row r="111">
          <cell r="C111" t="str">
            <v xml:space="preserve"> Jumlah Cab. KALSEL</v>
          </cell>
          <cell r="D111">
            <v>5202809.2411000002</v>
          </cell>
          <cell r="G111">
            <v>1489730.7881693481</v>
          </cell>
          <cell r="I111">
            <v>4110622.5911376299</v>
          </cell>
          <cell r="J111">
            <v>0</v>
          </cell>
          <cell r="L111">
            <v>4110622.5911376299</v>
          </cell>
          <cell r="M111">
            <v>67.394091068880385</v>
          </cell>
          <cell r="N111">
            <v>1003990.52406</v>
          </cell>
          <cell r="O111">
            <v>75.636272835729699</v>
          </cell>
          <cell r="P111">
            <v>3109121.7182799997</v>
          </cell>
          <cell r="Q111">
            <v>0</v>
          </cell>
          <cell r="R111">
            <v>75.636272835729699</v>
          </cell>
          <cell r="S111">
            <v>3109121.7182799997</v>
          </cell>
          <cell r="T111">
            <v>32.605908931119622</v>
          </cell>
          <cell r="U111">
            <v>485740.26410934818</v>
          </cell>
          <cell r="V111">
            <v>24.363727164270298</v>
          </cell>
          <cell r="W111">
            <v>1001500.8728576303</v>
          </cell>
          <cell r="X111">
            <v>24.363727164270298</v>
          </cell>
          <cell r="Y111">
            <v>1001500.8728576303</v>
          </cell>
        </row>
        <row r="114">
          <cell r="C114" t="str">
            <v xml:space="preserve"> Cab. KALTENG</v>
          </cell>
        </row>
        <row r="115">
          <cell r="A115">
            <v>23</v>
          </cell>
          <cell r="B115">
            <v>1</v>
          </cell>
          <cell r="C115" t="str">
            <v xml:space="preserve"> 03.010.00.000</v>
          </cell>
          <cell r="D115">
            <v>909740.90908999997</v>
          </cell>
          <cell r="E115">
            <v>81.418000000000006</v>
          </cell>
          <cell r="F115">
            <v>20.896000000000001</v>
          </cell>
          <cell r="G115">
            <v>190099.46036344641</v>
          </cell>
          <cell r="H115">
            <v>82.543999980035693</v>
          </cell>
          <cell r="I115">
            <v>750936.53581762617</v>
          </cell>
          <cell r="J115">
            <v>0</v>
          </cell>
          <cell r="K115">
            <v>82.543999980035693</v>
          </cell>
          <cell r="L115">
            <v>750936.53581762617</v>
          </cell>
          <cell r="M115">
            <v>88.693184966252829</v>
          </cell>
          <cell r="N115">
            <v>168605.266</v>
          </cell>
          <cell r="O115">
            <v>82.699030527770375</v>
          </cell>
          <cell r="P115">
            <v>621017.23499999999</v>
          </cell>
          <cell r="Q115">
            <v>0</v>
          </cell>
          <cell r="R115">
            <v>82.699030527770375</v>
          </cell>
          <cell r="S115">
            <v>621017.23499999999</v>
          </cell>
          <cell r="T115">
            <v>11.306815033747174</v>
          </cell>
          <cell r="U115">
            <v>21494.194363446411</v>
          </cell>
          <cell r="V115">
            <v>17.300969472229625</v>
          </cell>
          <cell r="W115">
            <v>129919.30081762618</v>
          </cell>
          <cell r="X115">
            <v>17.300969472229625</v>
          </cell>
          <cell r="Y115">
            <v>129919.30081762618</v>
          </cell>
          <cell r="Z115">
            <v>90</v>
          </cell>
          <cell r="AA115">
            <v>7.3009694722296246</v>
          </cell>
        </row>
        <row r="116">
          <cell r="A116">
            <v>123</v>
          </cell>
          <cell r="C116" t="str">
            <v xml:space="preserve"> Bendung Tandrahean VI</v>
          </cell>
        </row>
        <row r="118">
          <cell r="A118">
            <v>24</v>
          </cell>
          <cell r="B118">
            <v>2</v>
          </cell>
          <cell r="C118" t="str">
            <v xml:space="preserve"> 03.013.00.000</v>
          </cell>
          <cell r="D118">
            <v>453952.72726999997</v>
          </cell>
          <cell r="E118">
            <v>45.652999999999999</v>
          </cell>
          <cell r="F118">
            <v>33.496000000000002</v>
          </cell>
          <cell r="G118">
            <v>152056.00552635919</v>
          </cell>
          <cell r="H118">
            <v>60.18</v>
          </cell>
          <cell r="I118">
            <v>273188.75127108599</v>
          </cell>
          <cell r="J118">
            <v>0</v>
          </cell>
          <cell r="K118">
            <v>60.18</v>
          </cell>
          <cell r="L118">
            <v>273188.75127108599</v>
          </cell>
          <cell r="M118">
            <v>85.656326383913651</v>
          </cell>
          <cell r="N118">
            <v>130245.58838</v>
          </cell>
          <cell r="O118">
            <v>87.33045025827559</v>
          </cell>
          <cell r="P118">
            <v>238576.96653999999</v>
          </cell>
          <cell r="Q118">
            <v>0</v>
          </cell>
          <cell r="R118">
            <v>87.33045025827559</v>
          </cell>
          <cell r="S118">
            <v>238576.96653999999</v>
          </cell>
          <cell r="T118">
            <v>14.343673616086356</v>
          </cell>
          <cell r="U118">
            <v>21810.417146359192</v>
          </cell>
          <cell r="V118">
            <v>12.669549741724403</v>
          </cell>
          <cell r="W118">
            <v>34611.784731085994</v>
          </cell>
          <cell r="X118">
            <v>12.669549741724403</v>
          </cell>
          <cell r="Y118">
            <v>34611.784731085994</v>
          </cell>
          <cell r="Z118">
            <v>90</v>
          </cell>
          <cell r="AA118">
            <v>2.6695497417244098</v>
          </cell>
        </row>
        <row r="119">
          <cell r="A119">
            <v>124</v>
          </cell>
          <cell r="C119" t="str">
            <v xml:space="preserve"> Gedung PU Kapuas</v>
          </cell>
        </row>
        <row r="122">
          <cell r="C122" t="str">
            <v xml:space="preserve"> Jumlah Cab. KALTENG</v>
          </cell>
          <cell r="D122">
            <v>1363693.6363599999</v>
          </cell>
          <cell r="G122">
            <v>342155.46588980558</v>
          </cell>
          <cell r="I122">
            <v>1024125.2870887122</v>
          </cell>
          <cell r="J122">
            <v>0</v>
          </cell>
          <cell r="L122">
            <v>1024125.2870887122</v>
          </cell>
          <cell r="M122">
            <v>87.343586227042124</v>
          </cell>
          <cell r="N122">
            <v>298850.85438000003</v>
          </cell>
          <cell r="O122">
            <v>83.934476804451748</v>
          </cell>
          <cell r="P122">
            <v>859594.20154000004</v>
          </cell>
          <cell r="Q122">
            <v>0</v>
          </cell>
          <cell r="R122">
            <v>83.934476804451748</v>
          </cell>
          <cell r="S122">
            <v>859594.20154000004</v>
          </cell>
          <cell r="T122">
            <v>12.656413772957894</v>
          </cell>
          <cell r="U122">
            <v>43304.611509805603</v>
          </cell>
          <cell r="V122">
            <v>16.065523195548252</v>
          </cell>
          <cell r="W122">
            <v>164531.08554871217</v>
          </cell>
          <cell r="X122">
            <v>16.065523195548252</v>
          </cell>
          <cell r="Y122">
            <v>164531.08554871217</v>
          </cell>
        </row>
        <row r="125">
          <cell r="C125" t="str">
            <v xml:space="preserve"> Cab. KALBAR</v>
          </cell>
        </row>
        <row r="126">
          <cell r="B126">
            <v>1</v>
          </cell>
          <cell r="C126" t="str">
            <v>CK. 03</v>
          </cell>
          <cell r="G126">
            <v>0</v>
          </cell>
          <cell r="H126" t="e">
            <v>#DIV/0!</v>
          </cell>
          <cell r="J126">
            <v>0</v>
          </cell>
          <cell r="K126" t="e">
            <v>#DIV/0!</v>
          </cell>
          <cell r="L126">
            <v>0</v>
          </cell>
          <cell r="M126" t="e">
            <v>#DIV/0!</v>
          </cell>
          <cell r="O126" t="e">
            <v>#DIV/0!</v>
          </cell>
          <cell r="P126">
            <v>0</v>
          </cell>
          <cell r="Q126">
            <v>0</v>
          </cell>
          <cell r="R126" t="e">
            <v>#DIV/0!</v>
          </cell>
          <cell r="S126">
            <v>0</v>
          </cell>
          <cell r="T126" t="e">
            <v>#DIV/0!</v>
          </cell>
          <cell r="U126">
            <v>0</v>
          </cell>
          <cell r="V126" t="e">
            <v>#DIV/0!</v>
          </cell>
          <cell r="W126">
            <v>0</v>
          </cell>
          <cell r="X126" t="e">
            <v>#DIV/0!</v>
          </cell>
          <cell r="Y126">
            <v>0</v>
          </cell>
          <cell r="AA126" t="e">
            <v>#DIV/0!</v>
          </cell>
        </row>
        <row r="130">
          <cell r="C130" t="str">
            <v xml:space="preserve"> Jumlah Cab. KALBAR</v>
          </cell>
          <cell r="D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 t="e">
            <v>#DIV/0!</v>
          </cell>
          <cell r="N130">
            <v>0</v>
          </cell>
          <cell r="O130" t="e">
            <v>#DIV/0!</v>
          </cell>
          <cell r="P130">
            <v>0</v>
          </cell>
          <cell r="Q130">
            <v>0</v>
          </cell>
          <cell r="R130" t="e">
            <v>#DIV/0!</v>
          </cell>
          <cell r="S130">
            <v>0</v>
          </cell>
          <cell r="T130" t="e">
            <v>#DIV/0!</v>
          </cell>
          <cell r="U130">
            <v>0</v>
          </cell>
          <cell r="V130" t="e">
            <v>#DIV/0!</v>
          </cell>
          <cell r="W130">
            <v>0</v>
          </cell>
          <cell r="X130" t="e">
            <v>#DIV/0!</v>
          </cell>
          <cell r="Y130">
            <v>0</v>
          </cell>
        </row>
        <row r="132">
          <cell r="C132" t="str">
            <v>-</v>
          </cell>
        </row>
      </sheetData>
      <sheetData sheetId="5" refreshError="1"/>
      <sheetData sheetId="6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"/>
      <sheetName val="PRELIM"/>
      <sheetName val="TOWN"/>
      <sheetName val="BQ-TAMBAHAN"/>
      <sheetName val="Produksi "/>
      <sheetName val="DSU-2"/>
      <sheetName val="HargaDsrBhn"/>
      <sheetName val="SBDY"/>
      <sheetName val="NP"/>
      <sheetName val="1.REK"/>
      <sheetName val="Normalisasi"/>
      <sheetName val="AHS Marka"/>
      <sheetName val="ANAL KOEF"/>
      <sheetName val="BL"/>
      <sheetName val="SCHEDULE"/>
      <sheetName val="Sumber Daya"/>
      <sheetName val="INPUT"/>
      <sheetName val="HARSAT"/>
      <sheetName val="rab_analisa"/>
      <sheetName val="rab me (by owner) "/>
      <sheetName val="BQ (by owner)"/>
      <sheetName val="rab me (fisik)"/>
      <sheetName val="H_Satuan"/>
      <sheetName val="LISA MOB"/>
      <sheetName val="Cover Daf_2"/>
      <sheetName val="Bill No.1"/>
      <sheetName val="ELEKTRIKAL"/>
      <sheetName val="SAT-DAS"/>
      <sheetName val="Material"/>
      <sheetName val="DAF-1"/>
      <sheetName val="H.Satuan"/>
      <sheetName val="rincian per proyek"/>
      <sheetName val="CAT_HAR"/>
      <sheetName val="DAF-2"/>
      <sheetName val="ALAT"/>
      <sheetName val="OUT"/>
      <sheetName val="rINCIAN"/>
      <sheetName val="Cover Daf-2"/>
      <sheetName val="AHSbj"/>
      <sheetName val="Rekap"/>
      <sheetName val="Sheet1"/>
      <sheetName val="Agregat Halus &amp; Kasar"/>
      <sheetName val="Summary "/>
      <sheetName val="UPAH PEKERJA"/>
      <sheetName val="Rekap Biaya"/>
      <sheetName val="Analisa"/>
      <sheetName val="ANALISA TENDER"/>
      <sheetName val="Infra"/>
      <sheetName val="Rekap Direct Cost"/>
      <sheetName val="STR"/>
      <sheetName val="Bill No 2.1 "/>
      <sheetName val="BAG_2"/>
      <sheetName val="harga"/>
      <sheetName val="BAG-2"/>
      <sheetName val="Cover"/>
      <sheetName val="rekap-analis"/>
      <sheetName val="Price Biaya Cadangan"/>
      <sheetName val="BQ.Rekapitulasi  Akhir"/>
      <sheetName val="Sales"/>
      <sheetName val="Harsat_El"/>
      <sheetName val="fill in first"/>
      <sheetName val="STR(CANCEL)"/>
      <sheetName val="AC"/>
      <sheetName val="Koefisien"/>
      <sheetName val="ANALISA-1"/>
      <sheetName val="DAPRO"/>
      <sheetName val="DAFTAR ISI"/>
      <sheetName val="mA THP III"/>
      <sheetName val="SAP"/>
      <sheetName val="UPAHBAHAN"/>
      <sheetName val="Form-3.3"/>
      <sheetName val="formminat"/>
      <sheetName val="B"/>
      <sheetName val="DAF_2"/>
      <sheetName val="000000"/>
      <sheetName val="Tataudara"/>
      <sheetName val="BQ_Rekapitulasi  Akhir"/>
      <sheetName val="Monitor"/>
      <sheetName val="2.1"/>
      <sheetName val="2.2"/>
      <sheetName val="ANL-PEK"/>
      <sheetName val="BQ ARS"/>
      <sheetName val="ANALISA PEK.UMUM"/>
      <sheetName val="Bill No_1"/>
      <sheetName val="BAHAN"/>
      <sheetName val="ENG-101"/>
      <sheetName val="BQ-1A"/>
      <sheetName val="ARSITEKTUR"/>
      <sheetName val="BQ"/>
      <sheetName val="HARGA MATERIAL"/>
      <sheetName val="Rekap-Bdg"/>
      <sheetName val="DKH"/>
      <sheetName val="Upah"/>
      <sheetName val="REF.ONLY"/>
      <sheetName val="토공사B동추가"/>
      <sheetName val="Metod TWR"/>
      <sheetName val="112-885"/>
      <sheetName val="lokasari-el"/>
      <sheetName val="REKAP EL"/>
      <sheetName val="8LT 12"/>
      <sheetName val="Mall"/>
      <sheetName val="Upah_Bahan"/>
      <sheetName val="Bill No. 2 - Carpark"/>
      <sheetName val="Weight Bridge"/>
      <sheetName val="D2.2"/>
      <sheetName val="A"/>
      <sheetName val="Daf 1 Prelim"/>
      <sheetName val="index"/>
      <sheetName val="DAF_1"/>
      <sheetName val="Inst.penerangan."/>
      <sheetName val="Anls Teknis"/>
      <sheetName val="RENTAL1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Isolasi Luar Dalam"/>
      <sheetName val="Isolasi Luar"/>
      <sheetName val="daf-3(OK)"/>
      <sheetName val="daf-7(OK)"/>
      <sheetName val="#REF!"/>
      <sheetName val="FINISHING"/>
      <sheetName val="div10"/>
      <sheetName val="boq"/>
      <sheetName val="RKP.ANL"/>
      <sheetName val="rumus"/>
      <sheetName val="Rawat Inap"/>
      <sheetName val="A_ars"/>
      <sheetName val="prog-mgu"/>
      <sheetName val="rekap konst"/>
      <sheetName val="lap umum 1"/>
      <sheetName val="Calcu 02"/>
      <sheetName val="RAB"/>
      <sheetName val="Codestable"/>
      <sheetName val="Proj Summ"/>
      <sheetName val="AN-K"/>
      <sheetName val="ANALIS2"/>
      <sheetName val="ANALISAGATE"/>
      <sheetName val="Produksi_"/>
      <sheetName val="1_REK"/>
      <sheetName val="AHS_Marka"/>
      <sheetName val="ANAL_KOEF"/>
      <sheetName val="SP16"/>
      <sheetName val="I-KAMAR"/>
      <sheetName val="I_KAMAR"/>
      <sheetName val="PERFORMANCE PROYEK (2)"/>
      <sheetName val="Petunjuk Ngisi (2)"/>
      <sheetName val="CH"/>
      <sheetName val="Volume"/>
      <sheetName val="Basic Price"/>
      <sheetName val="RAB (OK)"/>
      <sheetName val="Analisa STR"/>
      <sheetName val="bhn-upah"/>
      <sheetName val="baladewa"/>
      <sheetName val="KH-Q1,Q2,01"/>
      <sheetName val="Perm. Test"/>
      <sheetName val="Terbilang"/>
      <sheetName val="chitimc"/>
      <sheetName val="Daf 1"/>
      <sheetName val="ANAL"/>
      <sheetName val="BQ-Str"/>
      <sheetName val="pricing"/>
      <sheetName val="RBP- 2"/>
      <sheetName val="Plmbg "/>
      <sheetName val="Electronic"/>
      <sheetName val="RKP-BOQ"/>
      <sheetName val="Unit Price"/>
      <sheetName val="16-AC-27JULI"/>
      <sheetName val="Bab.No.4.1 STR"/>
      <sheetName val="Bab.No.4.2 ARSITEK"/>
      <sheetName val="Bab.No.4.3 PLUMBING"/>
      <sheetName val="Bab.No.4.4-Pek.Tambh.Krg."/>
      <sheetName val="BQ-R2"/>
      <sheetName val="AHS"/>
      <sheetName val="COA"/>
      <sheetName val="ACT-PRELIM"/>
      <sheetName val="STR_CANCEL_"/>
      <sheetName val="COST"/>
      <sheetName val="Pipe"/>
      <sheetName val="Rinc.Ged.A (G.Utama)"/>
      <sheetName val="sort2"/>
      <sheetName val="Plumbing"/>
      <sheetName val="H-Bahan &amp; Tenaga"/>
      <sheetName val="H_Bahan"/>
      <sheetName val="BASEMENT"/>
      <sheetName val="koef"/>
      <sheetName val="Summary"/>
      <sheetName val="DAFTAR HARGA"/>
      <sheetName val="Kolom UT"/>
      <sheetName val="Panel"/>
      <sheetName val="Bill of Qty"/>
      <sheetName val="AN-E"/>
      <sheetName val="Meth"/>
      <sheetName val="SP"/>
      <sheetName val="HRG BHN"/>
      <sheetName val="DAFTAR  BESI IWF"/>
      <sheetName val="Harsat Upah"/>
      <sheetName val="DAFTAR BESI KANAL C SIKU"/>
      <sheetName val="EARTH"/>
      <sheetName val="Tabel"/>
      <sheetName val="RekBq"/>
      <sheetName val="DK&amp;H"/>
      <sheetName val="BOQ "/>
      <sheetName val="REKAP ANALISA"/>
      <sheetName val="data"/>
      <sheetName val="anal_alat"/>
      <sheetName val="hsd"/>
      <sheetName val="NP.7(2)"/>
      <sheetName val="NP.9"/>
      <sheetName val="Informasi"/>
      <sheetName val="bum"/>
      <sheetName val="Anal-1"/>
      <sheetName val="rk_an_k"/>
      <sheetName val="Bill rekap"/>
      <sheetName val="harsat ars str"/>
      <sheetName val="Grand Summary"/>
      <sheetName val="Parameter"/>
      <sheetName val="Bab.No.3.1 STR"/>
      <sheetName val="Bab.No.3.2 ARSITEK"/>
      <sheetName val="Bab.No.3.3-PLUMBING"/>
      <sheetName val="Bab.No.3.4-Pek.Tambh.Krg."/>
      <sheetName val="str bengkel"/>
      <sheetName val="material "/>
      <sheetName val="ahas-ins"/>
      <sheetName val="3"/>
      <sheetName val="RESUME PEMASARAN 2014"/>
      <sheetName val="RKAP CB5"/>
      <sheetName val="RKAP CB6"/>
      <sheetName val="RKAP CB7"/>
      <sheetName val="RKAP CB8"/>
      <sheetName val="struktur tdk dipakai"/>
      <sheetName val="ISIAN"/>
      <sheetName val="Anls"/>
      <sheetName val="Cost Summary"/>
      <sheetName val="A-ars"/>
      <sheetName val="4-Basic Price"/>
      <sheetName val="Kabel"/>
      <sheetName val="REKAP PAGAR DEPAN"/>
      <sheetName val="REKAP LOKAL"/>
      <sheetName val="REKAP PAGAR SAMPING"/>
      <sheetName val="REKAP GERBANG"/>
      <sheetName val="ANA-C"/>
      <sheetName val="R.A.B."/>
      <sheetName val="form evaluasi"/>
      <sheetName val="Ana"/>
      <sheetName val="ANALISA HARGA SATUAN"/>
      <sheetName val="analisa_gedung"/>
      <sheetName val="anals hrg"/>
      <sheetName val="DTX"/>
      <sheetName val="rate Bahan"/>
      <sheetName val="telp"/>
      <sheetName val="PROGRESS"/>
      <sheetName val="reso"/>
      <sheetName val="RAB ME"/>
      <sheetName val="REKAP.VOLUME"/>
      <sheetName val="BASIC PRICE "/>
      <sheetName val="UPAH BAHAN 07"/>
      <sheetName val="HargaDasar"/>
      <sheetName val="DIV-2"/>
      <sheetName val="MHRS"/>
      <sheetName val="COMMIT REG"/>
      <sheetName val="Inds &amp; For"/>
      <sheetName val="AnalisisHSPekerjaan"/>
      <sheetName val="UNIT PRICE ANALYSIS (KSN)"/>
      <sheetName val="sai"/>
      <sheetName val="IPK"/>
      <sheetName val="Satuan"/>
      <sheetName val="AKP"/>
      <sheetName val="IPK RAKOR"/>
      <sheetName val="RL-01"/>
      <sheetName val="Conn. Lib"/>
      <sheetName val="LS_Rutin"/>
      <sheetName val="RUANG"/>
      <sheetName val="61004"/>
      <sheetName val="61005"/>
      <sheetName val="61006"/>
      <sheetName val="61007"/>
      <sheetName val="61008"/>
      <sheetName val="Fire Fighting"/>
      <sheetName val="PL _5 LT "/>
      <sheetName val="Upah&amp;Bahan"/>
      <sheetName val="Fill this out first___"/>
      <sheetName val="HC Bldg."/>
      <sheetName val="326BQSTC"/>
      <sheetName val="ASat"/>
      <sheetName val="name"/>
      <sheetName val="Du_lieu"/>
      <sheetName val="SUR-HARGA"/>
      <sheetName val="PAD-F"/>
      <sheetName val="hrgsat"/>
      <sheetName val="Table Array"/>
      <sheetName val="DP"/>
      <sheetName val="Foundation"/>
      <sheetName val="SUM_PERS_STRUK"/>
      <sheetName val="PersList"/>
      <sheetName val="REKAP_LANDSCAPE"/>
      <sheetName val="Daftar upah &amp; material"/>
      <sheetName val="ARSUtM "/>
      <sheetName val="Volume Rumah"/>
      <sheetName val="D4"/>
      <sheetName val="D6"/>
      <sheetName val="D7"/>
      <sheetName val="D8"/>
      <sheetName val="RAB "/>
      <sheetName val="Analisa Baku ME"/>
      <sheetName val="metode"/>
      <sheetName val="ANAL.BOW"/>
      <sheetName val="NLsimpro"/>
      <sheetName val="Menu"/>
      <sheetName val="Mek-FW"/>
      <sheetName val="analisa gedung"/>
      <sheetName val="HS-2"/>
      <sheetName val="Koto Panjang"/>
      <sheetName val="igp-03"/>
      <sheetName val="Analisa &amp; Upah"/>
      <sheetName val="PERHIT. ALAT"/>
      <sheetName val="org"/>
      <sheetName val=" ANL. b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dewa"/>
      <sheetName val="kb kos"/>
      <sheetName val="Score board"/>
      <sheetName val="TOWN"/>
      <sheetName val="rincian per proyek"/>
    </sheetNames>
    <sheetDataSet>
      <sheetData sheetId="0">
        <row r="3">
          <cell r="B3" t="str">
            <v>DAFTAR KUANTITAS DAN HARGA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TOWN"/>
      <sheetName val="baladewa"/>
      <sheetName val="rincian per proy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da1"/>
      <sheetName val="Cover AMP"/>
      <sheetName val="Sheet1"/>
      <sheetName val="ARP 20 Analisa"/>
      <sheetName val="baladewa"/>
      <sheetName val="Volume"/>
      <sheetName val="TOWN"/>
      <sheetName val="TBM"/>
    </sheetNames>
    <sheetDataSet>
      <sheetData sheetId="0">
        <row r="8">
          <cell r="B8" t="str">
            <v>A713030001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STOCK"/>
      <sheetName val="PENERIMAAN"/>
      <sheetName val="PENGELUARAN"/>
      <sheetName val="LPB"/>
      <sheetName val="REKAP PBL"/>
      <sheetName val="REKAP P2BL"/>
      <sheetName val="PEMBELIAN LOKAL"/>
      <sheetName val="P2BL"/>
      <sheetName val="Sheet3"/>
      <sheetName val="Sheet1"/>
      <sheetName val="Sheet1 (2)"/>
      <sheetName val="Sheet2"/>
      <sheetName val="Sheet4"/>
      <sheetName val="BS-RTI"/>
    </sheetNames>
    <sheetDataSet>
      <sheetData sheetId="0" refreshError="1"/>
      <sheetData sheetId="1" refreshError="1">
        <row r="1">
          <cell r="B1" t="str">
            <v>PT. ANUGERAH RIMBA MAKMUR</v>
          </cell>
        </row>
        <row r="2">
          <cell r="B2" t="str">
            <v>UNIT : HTI - SITE MADINA</v>
          </cell>
        </row>
        <row r="3">
          <cell r="B3" t="str">
            <v>LAPORAN STOCK GUDANG</v>
          </cell>
        </row>
        <row r="4">
          <cell r="B4" t="str">
            <v>PERIODE : FEBRUARI  2016</v>
          </cell>
        </row>
        <row r="5">
          <cell r="O5" t="str">
            <v>PINDAHAN SALDO AKHIR BULAN LALU</v>
          </cell>
        </row>
        <row r="6">
          <cell r="B6" t="str">
            <v>NO. BARANG</v>
          </cell>
          <cell r="C6" t="str">
            <v>NAMA BARANG</v>
          </cell>
          <cell r="D6" t="str">
            <v>SAT</v>
          </cell>
          <cell r="E6" t="str">
            <v>SALDO AWAL</v>
          </cell>
          <cell r="G6" t="str">
            <v>MUTASI</v>
          </cell>
          <cell r="K6" t="str">
            <v>SALDO AKHIR</v>
          </cell>
          <cell r="M6" t="str">
            <v>HARGA SATUAN</v>
          </cell>
          <cell r="O6" t="str">
            <v>SALDO AWAL</v>
          </cell>
        </row>
        <row r="7">
          <cell r="G7" t="str">
            <v>PENERIMAAN</v>
          </cell>
          <cell r="I7" t="str">
            <v>PENGELUARAN</v>
          </cell>
        </row>
        <row r="8">
          <cell r="E8" t="str">
            <v>QTY</v>
          </cell>
          <cell r="F8" t="str">
            <v>JUMLAH</v>
          </cell>
          <cell r="G8" t="str">
            <v>QTY</v>
          </cell>
          <cell r="H8" t="str">
            <v>JUMLAH</v>
          </cell>
          <cell r="I8" t="str">
            <v>QTY</v>
          </cell>
          <cell r="J8" t="str">
            <v>JUMLAH</v>
          </cell>
          <cell r="K8" t="str">
            <v>QTY</v>
          </cell>
          <cell r="L8" t="str">
            <v>JUMLAH</v>
          </cell>
          <cell r="O8" t="str">
            <v>QTY</v>
          </cell>
          <cell r="P8" t="str">
            <v>JUMLAH</v>
          </cell>
        </row>
        <row r="9">
          <cell r="B9">
            <v>12630000000000</v>
          </cell>
          <cell r="C9" t="str">
            <v>PERSEDIAAN NON PERDAGANGAN</v>
          </cell>
        </row>
        <row r="10">
          <cell r="B10">
            <v>12630010000000</v>
          </cell>
          <cell r="C10" t="str">
            <v>PERSEDIAAN MINYAK &amp; PELUMAS</v>
          </cell>
        </row>
        <row r="11">
          <cell r="B11">
            <v>12630010100000</v>
          </cell>
          <cell r="C11" t="str">
            <v>PERSEDIAAN MINYAK</v>
          </cell>
        </row>
        <row r="12">
          <cell r="B12" t="str">
            <v>12630010113001</v>
          </cell>
          <cell r="C12" t="str">
            <v>MINYAK TANAH</v>
          </cell>
          <cell r="D12" t="str">
            <v>LTR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</row>
        <row r="13">
          <cell r="B13" t="str">
            <v>12630010102002</v>
          </cell>
          <cell r="C13" t="str">
            <v>BENSIN/PREMIUM</v>
          </cell>
          <cell r="D13" t="str">
            <v>LTR</v>
          </cell>
          <cell r="E13">
            <v>30</v>
          </cell>
          <cell r="F13">
            <v>257999.90000000037</v>
          </cell>
          <cell r="G13">
            <v>444</v>
          </cell>
          <cell r="H13">
            <v>3818400</v>
          </cell>
          <cell r="I13">
            <v>417</v>
          </cell>
          <cell r="J13">
            <v>3595199.7799999993</v>
          </cell>
          <cell r="K13">
            <v>57</v>
          </cell>
          <cell r="L13">
            <v>481200.12000000104</v>
          </cell>
          <cell r="M13">
            <v>8442.1073684210714</v>
          </cell>
          <cell r="O13">
            <v>30</v>
          </cell>
          <cell r="P13">
            <v>257999.90000000037</v>
          </cell>
        </row>
        <row r="15">
          <cell r="C15" t="str">
            <v>SUB TOTAL</v>
          </cell>
          <cell r="E15">
            <v>30</v>
          </cell>
          <cell r="F15">
            <v>257999.90000000037</v>
          </cell>
          <cell r="G15">
            <v>444</v>
          </cell>
          <cell r="H15">
            <v>3818400</v>
          </cell>
          <cell r="I15">
            <v>417</v>
          </cell>
          <cell r="J15">
            <v>3595199.7799999993</v>
          </cell>
          <cell r="K15">
            <v>57</v>
          </cell>
          <cell r="L15">
            <v>481200.12000000104</v>
          </cell>
          <cell r="O15">
            <v>30</v>
          </cell>
          <cell r="P15">
            <v>266999.95999999996</v>
          </cell>
        </row>
        <row r="16">
          <cell r="B16">
            <v>12630010200000</v>
          </cell>
          <cell r="C16" t="str">
            <v>PERSEDIAAN PELUMAS</v>
          </cell>
        </row>
        <row r="17">
          <cell r="B17" t="str">
            <v>12630010215001</v>
          </cell>
          <cell r="C17" t="str">
            <v>OLI ULTRATECH @ 1 LTR</v>
          </cell>
          <cell r="D17" t="str">
            <v>BTL</v>
          </cell>
          <cell r="E17">
            <v>12</v>
          </cell>
          <cell r="F17">
            <v>420000</v>
          </cell>
          <cell r="G17">
            <v>0</v>
          </cell>
          <cell r="H17">
            <v>0</v>
          </cell>
          <cell r="I17">
            <v>3</v>
          </cell>
          <cell r="J17">
            <v>105000</v>
          </cell>
          <cell r="K17">
            <v>9</v>
          </cell>
          <cell r="L17">
            <v>315000</v>
          </cell>
          <cell r="M17">
            <v>35000</v>
          </cell>
          <cell r="O17">
            <v>12</v>
          </cell>
          <cell r="P17">
            <v>420000</v>
          </cell>
        </row>
        <row r="18">
          <cell r="B18" t="str">
            <v>12630010207002</v>
          </cell>
          <cell r="C18" t="str">
            <v>GREASE ROTARY</v>
          </cell>
          <cell r="D18" t="str">
            <v>KG</v>
          </cell>
          <cell r="E18">
            <v>15</v>
          </cell>
          <cell r="F18">
            <v>640005</v>
          </cell>
          <cell r="G18">
            <v>0</v>
          </cell>
          <cell r="H18">
            <v>0</v>
          </cell>
          <cell r="I18">
            <v>15</v>
          </cell>
          <cell r="J18">
            <v>640005</v>
          </cell>
          <cell r="K18">
            <v>0</v>
          </cell>
          <cell r="L18">
            <v>0</v>
          </cell>
          <cell r="M18">
            <v>0</v>
          </cell>
          <cell r="O18">
            <v>15</v>
          </cell>
          <cell r="P18">
            <v>640005</v>
          </cell>
        </row>
        <row r="19">
          <cell r="B19" t="str">
            <v>12630010215003</v>
          </cell>
          <cell r="C19" t="str">
            <v>OLI EVALUBE</v>
          </cell>
          <cell r="D19" t="str">
            <v>BTL</v>
          </cell>
          <cell r="E19">
            <v>21</v>
          </cell>
          <cell r="F19">
            <v>378000</v>
          </cell>
          <cell r="G19">
            <v>0</v>
          </cell>
          <cell r="H19">
            <v>0</v>
          </cell>
          <cell r="I19">
            <v>14</v>
          </cell>
          <cell r="J19">
            <v>252000</v>
          </cell>
          <cell r="K19">
            <v>7</v>
          </cell>
          <cell r="L19">
            <v>126000</v>
          </cell>
          <cell r="M19">
            <v>18000</v>
          </cell>
          <cell r="O19">
            <v>21</v>
          </cell>
          <cell r="P19">
            <v>378000</v>
          </cell>
          <cell r="AH19" t="str">
            <v>1263001010</v>
          </cell>
        </row>
        <row r="20">
          <cell r="B20" t="str">
            <v>12630010215004</v>
          </cell>
          <cell r="C20" t="str">
            <v>OLI SAE 50 W CAT</v>
          </cell>
          <cell r="D20" t="str">
            <v>LTR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AH20" t="str">
            <v>15</v>
          </cell>
        </row>
        <row r="21">
          <cell r="B21" t="str">
            <v>12630010215005</v>
          </cell>
          <cell r="C21" t="str">
            <v>OLI SAE 10 W CAT</v>
          </cell>
          <cell r="D21" t="str">
            <v>LTR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AH21" t="str">
            <v>15007</v>
          </cell>
        </row>
        <row r="22">
          <cell r="B22" t="str">
            <v>12630010215006</v>
          </cell>
          <cell r="C22" t="str">
            <v>OLI SAE 15 W 40 CAT</v>
          </cell>
          <cell r="D22" t="str">
            <v>LTR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</row>
        <row r="23">
          <cell r="B23" t="str">
            <v>12630010215007</v>
          </cell>
          <cell r="C23" t="str">
            <v>OLI MESIN MOBIL DELVAG 15W-40</v>
          </cell>
          <cell r="D23" t="str">
            <v>LTR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</row>
        <row r="24">
          <cell r="B24" t="str">
            <v>12630010218008</v>
          </cell>
          <cell r="C24" t="str">
            <v>RORET ONE SAE 90 4L/PAIL</v>
          </cell>
          <cell r="D24" t="str">
            <v>LTR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</row>
        <row r="25">
          <cell r="B25" t="str">
            <v>12630010220009</v>
          </cell>
          <cell r="C25" t="str">
            <v>TOP ONE TRANSMISION 75W-90</v>
          </cell>
          <cell r="D25" t="str">
            <v>LTR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</row>
        <row r="26">
          <cell r="B26" t="str">
            <v>12630010201010</v>
          </cell>
          <cell r="C26" t="str">
            <v>ATF OIL (STRERING OIL) TOP ONE</v>
          </cell>
          <cell r="D26" t="str">
            <v>LTR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</row>
        <row r="27">
          <cell r="B27" t="str">
            <v>12630010216011</v>
          </cell>
          <cell r="C27" t="str">
            <v>PENTASON (CLUTH FLUID) WAGNER</v>
          </cell>
          <cell r="D27" t="str">
            <v>BTL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</row>
        <row r="28">
          <cell r="B28" t="str">
            <v>12630010215012</v>
          </cell>
          <cell r="C28" t="str">
            <v>OLI SAE 15W 40 MEDITRANS</v>
          </cell>
          <cell r="D28" t="str">
            <v>LTR</v>
          </cell>
          <cell r="E28">
            <v>104</v>
          </cell>
          <cell r="F28">
            <v>2351148.7999999993</v>
          </cell>
          <cell r="G28">
            <v>208</v>
          </cell>
          <cell r="H28">
            <v>4702256</v>
          </cell>
          <cell r="I28">
            <v>231</v>
          </cell>
          <cell r="J28">
            <v>5222221.5999999996</v>
          </cell>
          <cell r="K28">
            <v>81</v>
          </cell>
          <cell r="L28">
            <v>1831183.1999999993</v>
          </cell>
          <cell r="M28">
            <v>22607.19999999999</v>
          </cell>
          <cell r="O28">
            <v>104</v>
          </cell>
          <cell r="P28">
            <v>2351148.7999999993</v>
          </cell>
        </row>
        <row r="29">
          <cell r="B29" t="str">
            <v>12630010215013</v>
          </cell>
          <cell r="C29" t="str">
            <v>OLI SAE  10 MEDITRANS</v>
          </cell>
          <cell r="D29" t="str">
            <v>LTR</v>
          </cell>
          <cell r="E29">
            <v>0</v>
          </cell>
          <cell r="F29">
            <v>0</v>
          </cell>
          <cell r="G29">
            <v>208</v>
          </cell>
          <cell r="H29">
            <v>4756752</v>
          </cell>
          <cell r="I29">
            <v>208</v>
          </cell>
          <cell r="J29">
            <v>4756752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</row>
        <row r="31">
          <cell r="C31" t="str">
            <v>SUB TOTAL</v>
          </cell>
          <cell r="E31">
            <v>152</v>
          </cell>
          <cell r="F31">
            <v>3789153.7999999993</v>
          </cell>
          <cell r="G31">
            <v>416</v>
          </cell>
          <cell r="H31">
            <v>9459008</v>
          </cell>
          <cell r="I31">
            <v>471</v>
          </cell>
          <cell r="J31">
            <v>10975978.6</v>
          </cell>
          <cell r="K31">
            <v>97</v>
          </cell>
          <cell r="L31">
            <v>2272183.1999999993</v>
          </cell>
          <cell r="O31">
            <v>153</v>
          </cell>
          <cell r="P31">
            <v>3807153.7999999993</v>
          </cell>
        </row>
        <row r="32">
          <cell r="C32" t="str">
            <v>TOTAL</v>
          </cell>
          <cell r="E32">
            <v>182</v>
          </cell>
          <cell r="F32">
            <v>4047153.6999999993</v>
          </cell>
          <cell r="G32">
            <v>860</v>
          </cell>
          <cell r="H32">
            <v>13277408</v>
          </cell>
          <cell r="I32">
            <v>888</v>
          </cell>
          <cell r="J32">
            <v>14571178.379999999</v>
          </cell>
          <cell r="K32">
            <v>154</v>
          </cell>
          <cell r="L32">
            <v>2753383.3200000003</v>
          </cell>
          <cell r="O32">
            <v>182</v>
          </cell>
          <cell r="P32">
            <v>4074153.7899999991</v>
          </cell>
        </row>
        <row r="33">
          <cell r="B33">
            <v>12630020000000</v>
          </cell>
          <cell r="C33" t="str">
            <v>PERSEDIAAN MATERIAL</v>
          </cell>
        </row>
        <row r="34">
          <cell r="B34">
            <v>12630020100000</v>
          </cell>
          <cell r="C34" t="str">
            <v>PERSEDIAAN BAHAN BANGUNAN</v>
          </cell>
        </row>
        <row r="35">
          <cell r="B35" t="str">
            <v>12630020119001</v>
          </cell>
          <cell r="C35" t="str">
            <v>SEMEN</v>
          </cell>
          <cell r="D35" t="str">
            <v>SAK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</row>
        <row r="37">
          <cell r="C37" t="str">
            <v>SUB TOTAL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O37">
            <v>0</v>
          </cell>
          <cell r="P37">
            <v>0</v>
          </cell>
        </row>
        <row r="38">
          <cell r="B38">
            <v>12630020200000</v>
          </cell>
          <cell r="C38" t="str">
            <v>PERSEDIAAN BESI DAN KELENGKAPANNYA</v>
          </cell>
        </row>
        <row r="39">
          <cell r="B39" t="str">
            <v>12630020202001</v>
          </cell>
          <cell r="C39" t="str">
            <v>BESI BETON DIA 6 MM</v>
          </cell>
          <cell r="D39" t="str">
            <v>BTG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</row>
        <row r="40">
          <cell r="B40" t="str">
            <v>12630020216002</v>
          </cell>
          <cell r="C40" t="str">
            <v>PLAT SIKU TEBAL 5 MM</v>
          </cell>
          <cell r="D40" t="str">
            <v>BTG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</row>
        <row r="41">
          <cell r="B41" t="str">
            <v>12630020202003</v>
          </cell>
          <cell r="C41" t="str">
            <v>BAUT 19 MM + MUR</v>
          </cell>
          <cell r="D41" t="str">
            <v>SET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</row>
        <row r="42">
          <cell r="B42" t="str">
            <v>12630020218004</v>
          </cell>
          <cell r="C42" t="str">
            <v>RING PLAT UK. 19 MM</v>
          </cell>
          <cell r="D42" t="str">
            <v>BH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</row>
        <row r="43">
          <cell r="B43" t="str">
            <v>12630020218005</v>
          </cell>
          <cell r="C43" t="str">
            <v>RING PER UK. 19 MM</v>
          </cell>
          <cell r="D43" t="str">
            <v>BH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</row>
        <row r="44">
          <cell r="B44" t="str">
            <v>12630020223006</v>
          </cell>
          <cell r="C44" t="str">
            <v>WIRE ROPE 1/4"</v>
          </cell>
          <cell r="D44" t="str">
            <v>MTR</v>
          </cell>
          <cell r="E44">
            <v>50</v>
          </cell>
          <cell r="F44">
            <v>300000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50</v>
          </cell>
          <cell r="L44">
            <v>300000</v>
          </cell>
          <cell r="M44">
            <v>6000</v>
          </cell>
          <cell r="O44">
            <v>50</v>
          </cell>
          <cell r="P44">
            <v>300000</v>
          </cell>
        </row>
        <row r="45">
          <cell r="B45" t="str">
            <v>12630020223007</v>
          </cell>
          <cell r="C45" t="str">
            <v>WIRE ROPE 1/2"</v>
          </cell>
          <cell r="D45" t="str">
            <v>MTR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</row>
        <row r="46">
          <cell r="B46" t="str">
            <v>12630020202008</v>
          </cell>
          <cell r="C46" t="str">
            <v>BAUT 14 MM</v>
          </cell>
          <cell r="D46" t="str">
            <v>SET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</row>
        <row r="47">
          <cell r="B47" t="str">
            <v>12630020202009</v>
          </cell>
          <cell r="C47" t="str">
            <v>BAUT 22 MM</v>
          </cell>
          <cell r="D47" t="str">
            <v>SET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</row>
        <row r="48">
          <cell r="B48" t="str">
            <v>12630020220010</v>
          </cell>
          <cell r="C48" t="str">
            <v>TALI SLING ULIR  Uk. 1 1/4"</v>
          </cell>
          <cell r="D48" t="str">
            <v>MTR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</row>
        <row r="49">
          <cell r="B49" t="str">
            <v>12630020220011</v>
          </cell>
          <cell r="C49" t="str">
            <v>TREK SHCKLE</v>
          </cell>
          <cell r="D49" t="str">
            <v>BH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</row>
        <row r="50">
          <cell r="B50" t="str">
            <v>12630020223012</v>
          </cell>
          <cell r="C50" t="str">
            <v>WIRE ROPE ALL STIL  Uk. 1  1/8 JPN</v>
          </cell>
          <cell r="D50" t="str">
            <v>MTR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</row>
        <row r="51">
          <cell r="B51" t="str">
            <v>12630020211013</v>
          </cell>
          <cell r="C51" t="str">
            <v>KLEM KABLE  Uk.  1  1/8"</v>
          </cell>
          <cell r="D51" t="str">
            <v>BH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</row>
        <row r="52">
          <cell r="B52" t="str">
            <v>12630020202014</v>
          </cell>
          <cell r="C52" t="str">
            <v>BAUT MUR  7/8X8</v>
          </cell>
          <cell r="D52" t="str">
            <v>BH</v>
          </cell>
          <cell r="E52">
            <v>80</v>
          </cell>
          <cell r="F52">
            <v>168000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80</v>
          </cell>
          <cell r="L52">
            <v>168000</v>
          </cell>
          <cell r="M52">
            <v>2100</v>
          </cell>
          <cell r="O52">
            <v>80</v>
          </cell>
          <cell r="P52">
            <v>168000</v>
          </cell>
        </row>
        <row r="53">
          <cell r="B53" t="str">
            <v>12630020218015</v>
          </cell>
          <cell r="C53" t="str">
            <v>RING PLAT  7/8X8</v>
          </cell>
          <cell r="D53" t="str">
            <v>BH</v>
          </cell>
          <cell r="E53">
            <v>160</v>
          </cell>
          <cell r="F53">
            <v>128000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160</v>
          </cell>
          <cell r="L53">
            <v>128000</v>
          </cell>
          <cell r="M53">
            <v>800</v>
          </cell>
          <cell r="O53">
            <v>160</v>
          </cell>
          <cell r="P53">
            <v>128000</v>
          </cell>
        </row>
        <row r="55">
          <cell r="C55" t="str">
            <v>SUB TOTAL</v>
          </cell>
          <cell r="E55">
            <v>290</v>
          </cell>
          <cell r="F55">
            <v>596000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290</v>
          </cell>
          <cell r="L55">
            <v>596000</v>
          </cell>
          <cell r="O55">
            <v>290</v>
          </cell>
          <cell r="P55">
            <v>596000</v>
          </cell>
        </row>
        <row r="56">
          <cell r="C56" t="str">
            <v>TOTAL</v>
          </cell>
          <cell r="E56">
            <v>290</v>
          </cell>
          <cell r="F56">
            <v>596000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290</v>
          </cell>
          <cell r="L56">
            <v>596000</v>
          </cell>
          <cell r="O56">
            <v>290</v>
          </cell>
          <cell r="P56">
            <v>596000</v>
          </cell>
        </row>
        <row r="57">
          <cell r="B57">
            <v>12630030000000</v>
          </cell>
          <cell r="C57" t="str">
            <v>PERSEDIAAN BAHAN KIMIA</v>
          </cell>
        </row>
        <row r="58">
          <cell r="B58">
            <v>12630030100000</v>
          </cell>
          <cell r="C58" t="str">
            <v>BAHAN KIMIA</v>
          </cell>
        </row>
        <row r="59">
          <cell r="B59" t="str">
            <v>12630030101001</v>
          </cell>
          <cell r="C59" t="str">
            <v>AIR KERAS</v>
          </cell>
          <cell r="D59" t="str">
            <v>BTL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</row>
        <row r="61">
          <cell r="C61" t="str">
            <v>SUB TOTAL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O61">
            <v>0</v>
          </cell>
          <cell r="P61">
            <v>0</v>
          </cell>
        </row>
        <row r="62">
          <cell r="B62">
            <v>12630030200000</v>
          </cell>
          <cell r="C62" t="str">
            <v>PESTISIDA</v>
          </cell>
        </row>
        <row r="63">
          <cell r="B63" t="str">
            <v>12630030218001</v>
          </cell>
          <cell r="C63" t="str">
            <v>ROUND UP</v>
          </cell>
          <cell r="D63" t="str">
            <v>LTR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</row>
        <row r="64">
          <cell r="B64" t="str">
            <v>12630030216002</v>
          </cell>
          <cell r="C64" t="str">
            <v>PERANGSANG AKAR</v>
          </cell>
          <cell r="D64" t="str">
            <v>BTL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</row>
        <row r="65">
          <cell r="B65" t="str">
            <v>12630030204003</v>
          </cell>
          <cell r="C65" t="str">
            <v>DITHANE @ 1 KG</v>
          </cell>
          <cell r="D65" t="str">
            <v>KG</v>
          </cell>
          <cell r="E65">
            <v>3</v>
          </cell>
          <cell r="F65">
            <v>247500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3</v>
          </cell>
          <cell r="L65">
            <v>247500</v>
          </cell>
          <cell r="M65">
            <v>82500</v>
          </cell>
          <cell r="O65">
            <v>3</v>
          </cell>
          <cell r="P65">
            <v>247500</v>
          </cell>
        </row>
        <row r="66">
          <cell r="B66" t="str">
            <v>12630030204004</v>
          </cell>
          <cell r="C66" t="str">
            <v>DECHIS</v>
          </cell>
          <cell r="D66" t="str">
            <v>LTR</v>
          </cell>
          <cell r="E66">
            <v>5</v>
          </cell>
          <cell r="F66">
            <v>948750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5</v>
          </cell>
          <cell r="L66">
            <v>948750</v>
          </cell>
          <cell r="M66">
            <v>189750</v>
          </cell>
          <cell r="O66">
            <v>5</v>
          </cell>
          <cell r="P66">
            <v>948750</v>
          </cell>
        </row>
        <row r="68">
          <cell r="C68" t="str">
            <v>SUB TOTAL</v>
          </cell>
          <cell r="E68">
            <v>8</v>
          </cell>
          <cell r="F68">
            <v>1196250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8</v>
          </cell>
          <cell r="L68">
            <v>1196250</v>
          </cell>
          <cell r="O68">
            <v>8</v>
          </cell>
          <cell r="P68">
            <v>1196250</v>
          </cell>
        </row>
        <row r="69">
          <cell r="C69" t="str">
            <v>TOTAL</v>
          </cell>
          <cell r="E69">
            <v>8</v>
          </cell>
          <cell r="F69">
            <v>1196250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8</v>
          </cell>
          <cell r="L69">
            <v>1196250</v>
          </cell>
          <cell r="O69">
            <v>8</v>
          </cell>
          <cell r="P69">
            <v>1196250</v>
          </cell>
        </row>
        <row r="70">
          <cell r="B70">
            <v>12630040000000</v>
          </cell>
          <cell r="C70" t="str">
            <v>PERSEDIAAN PUPUK</v>
          </cell>
        </row>
        <row r="71">
          <cell r="B71">
            <v>12630040100000</v>
          </cell>
          <cell r="C71" t="str">
            <v>PUPUK ORGANIK</v>
          </cell>
        </row>
        <row r="72">
          <cell r="B72" t="str">
            <v>12630040116001</v>
          </cell>
          <cell r="C72" t="str">
            <v>PUPUK NPK ORGANIK 16-16-16</v>
          </cell>
          <cell r="D72" t="str">
            <v>KG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</row>
        <row r="74">
          <cell r="C74" t="str">
            <v>SUB TOTAL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O74">
            <v>0</v>
          </cell>
          <cell r="P74">
            <v>0</v>
          </cell>
        </row>
        <row r="75">
          <cell r="B75">
            <v>12630040200000</v>
          </cell>
          <cell r="C75" t="str">
            <v>PUPUK ANORGANIK</v>
          </cell>
        </row>
        <row r="76">
          <cell r="B76" t="str">
            <v>12630040216001</v>
          </cell>
          <cell r="C76" t="str">
            <v>PUPUK NPK 16-16-16</v>
          </cell>
          <cell r="D76" t="str">
            <v>KG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</row>
        <row r="78">
          <cell r="C78" t="str">
            <v>SUB TOTAL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O78">
            <v>0</v>
          </cell>
          <cell r="P78">
            <v>0</v>
          </cell>
        </row>
        <row r="79">
          <cell r="C79" t="str">
            <v>TOTAL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O79">
            <v>0</v>
          </cell>
          <cell r="P79">
            <v>0</v>
          </cell>
        </row>
        <row r="80">
          <cell r="B80">
            <v>12630050000000</v>
          </cell>
          <cell r="C80" t="str">
            <v>PERSEDIAAN UMUM</v>
          </cell>
        </row>
        <row r="81">
          <cell r="B81">
            <v>12630050100000</v>
          </cell>
          <cell r="C81" t="str">
            <v>PIPA DAN KELENGKAPANNYA</v>
          </cell>
        </row>
        <row r="82">
          <cell r="B82" t="str">
            <v>12630050116001</v>
          </cell>
          <cell r="C82" t="str">
            <v>PIPA PVC 1"</v>
          </cell>
          <cell r="D82" t="str">
            <v>BTG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</row>
        <row r="83">
          <cell r="B83" t="str">
            <v>12630050119002</v>
          </cell>
          <cell r="C83" t="str">
            <v>SELANG LAPIS BENANG UK. 1,5"</v>
          </cell>
          <cell r="D83" t="str">
            <v>MTR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</row>
        <row r="84">
          <cell r="B84" t="str">
            <v>12630050119003</v>
          </cell>
          <cell r="C84" t="str">
            <v>SELANG SPIRAL 2"</v>
          </cell>
          <cell r="D84" t="str">
            <v>MTR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</row>
        <row r="85">
          <cell r="B85" t="str">
            <v>12630050111004</v>
          </cell>
          <cell r="C85" t="str">
            <v>KLEM SELANG 2"</v>
          </cell>
          <cell r="D85" t="str">
            <v>BH</v>
          </cell>
          <cell r="E85">
            <v>7</v>
          </cell>
          <cell r="F85">
            <v>7000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7</v>
          </cell>
          <cell r="L85">
            <v>7000</v>
          </cell>
          <cell r="M85">
            <v>1000</v>
          </cell>
          <cell r="O85">
            <v>7</v>
          </cell>
          <cell r="P85">
            <v>7000</v>
          </cell>
        </row>
        <row r="86">
          <cell r="B86" t="str">
            <v>12630050119005</v>
          </cell>
          <cell r="C86" t="str">
            <v>SOCKET 1-1/2"</v>
          </cell>
          <cell r="D86" t="str">
            <v>BH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</row>
        <row r="87">
          <cell r="B87" t="str">
            <v>12630050119006</v>
          </cell>
          <cell r="C87" t="str">
            <v>SOCKET 2-1"</v>
          </cell>
          <cell r="D87" t="str">
            <v>BH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</row>
        <row r="88">
          <cell r="B88" t="str">
            <v>12630050116007</v>
          </cell>
          <cell r="C88" t="str">
            <v>PIPA BESI 1"</v>
          </cell>
          <cell r="D88" t="str">
            <v>BTG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</row>
        <row r="89">
          <cell r="B89" t="str">
            <v>12630050119008</v>
          </cell>
          <cell r="C89" t="str">
            <v>SELANG LAPIS BENANG UK. 0.5 MM</v>
          </cell>
          <cell r="D89" t="str">
            <v>MTR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</row>
        <row r="90">
          <cell r="B90" t="str">
            <v>12630050119009</v>
          </cell>
          <cell r="C90" t="str">
            <v>SELANG LAPIS BENANG UK. 1"</v>
          </cell>
          <cell r="D90" t="str">
            <v>MTR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</row>
        <row r="92">
          <cell r="C92" t="str">
            <v>SUB TOTAL</v>
          </cell>
          <cell r="E92">
            <v>7</v>
          </cell>
          <cell r="F92">
            <v>7000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7</v>
          </cell>
          <cell r="L92">
            <v>7000</v>
          </cell>
          <cell r="O92">
            <v>7</v>
          </cell>
          <cell r="P92">
            <v>7000</v>
          </cell>
        </row>
        <row r="93">
          <cell r="B93">
            <v>12630050200000</v>
          </cell>
          <cell r="C93" t="str">
            <v>ALAT LISTRIK DAN KELENGKAPANNYA</v>
          </cell>
        </row>
        <row r="94">
          <cell r="B94" t="str">
            <v>12630050211001</v>
          </cell>
          <cell r="C94" t="str">
            <v>KABEL NYM 2 X 2,5</v>
          </cell>
          <cell r="D94" t="str">
            <v>MTR</v>
          </cell>
          <cell r="E94">
            <v>100</v>
          </cell>
          <cell r="F94">
            <v>735618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100</v>
          </cell>
          <cell r="L94">
            <v>735618</v>
          </cell>
          <cell r="M94">
            <v>7356.18</v>
          </cell>
          <cell r="O94">
            <v>100</v>
          </cell>
          <cell r="P94">
            <v>735618</v>
          </cell>
        </row>
        <row r="95">
          <cell r="B95" t="str">
            <v>12630050219002</v>
          </cell>
          <cell r="C95" t="str">
            <v>SAKLAR LAMPU</v>
          </cell>
          <cell r="D95" t="str">
            <v>BH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</row>
        <row r="96">
          <cell r="B96" t="str">
            <v>12630050219003</v>
          </cell>
          <cell r="C96" t="str">
            <v>STOP KONTAK 5 LOBANG</v>
          </cell>
          <cell r="D96" t="str">
            <v>BH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</row>
        <row r="97">
          <cell r="B97" t="str">
            <v>12630050219004</v>
          </cell>
          <cell r="C97" t="str">
            <v>STACKER</v>
          </cell>
          <cell r="D97" t="str">
            <v>BH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</row>
        <row r="98">
          <cell r="B98" t="str">
            <v>12630050216005</v>
          </cell>
          <cell r="C98" t="str">
            <v>PANEL BOX TIMBUL</v>
          </cell>
          <cell r="D98" t="str">
            <v>BH</v>
          </cell>
          <cell r="E98">
            <v>1</v>
          </cell>
          <cell r="F98">
            <v>25000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1</v>
          </cell>
          <cell r="L98">
            <v>25000</v>
          </cell>
          <cell r="M98">
            <v>25000</v>
          </cell>
          <cell r="O98">
            <v>1</v>
          </cell>
          <cell r="P98">
            <v>25000</v>
          </cell>
        </row>
        <row r="99">
          <cell r="B99" t="str">
            <v>12630050206006</v>
          </cell>
          <cell r="C99" t="str">
            <v>FITTING LAMPU + CAP</v>
          </cell>
          <cell r="D99" t="str">
            <v>SET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</row>
        <row r="100">
          <cell r="B100" t="str">
            <v>12630050202007</v>
          </cell>
          <cell r="C100" t="str">
            <v>BOLA LAMPU 18 WATT</v>
          </cell>
          <cell r="D100" t="str">
            <v>BH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</row>
        <row r="101">
          <cell r="B101" t="str">
            <v>12630050216008</v>
          </cell>
          <cell r="C101" t="str">
            <v>PITTING LAMPU</v>
          </cell>
          <cell r="D101" t="str">
            <v>BH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</row>
        <row r="102">
          <cell r="B102" t="str">
            <v>12630050202009</v>
          </cell>
          <cell r="C102" t="str">
            <v>BOLA LAMPU 23W</v>
          </cell>
          <cell r="D102" t="str">
            <v>BH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</row>
        <row r="103">
          <cell r="B103" t="str">
            <v>12630050202010</v>
          </cell>
          <cell r="C103" t="str">
            <v>BOLA LAMPU 45 W</v>
          </cell>
          <cell r="D103" t="str">
            <v>BH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</row>
        <row r="105">
          <cell r="C105" t="str">
            <v>SUB TOTAL</v>
          </cell>
          <cell r="E105">
            <v>101</v>
          </cell>
          <cell r="F105">
            <v>760618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101</v>
          </cell>
          <cell r="L105">
            <v>760618</v>
          </cell>
          <cell r="O105">
            <v>101</v>
          </cell>
          <cell r="P105">
            <v>760618</v>
          </cell>
        </row>
        <row r="106">
          <cell r="B106">
            <v>12630050300000</v>
          </cell>
          <cell r="C106" t="str">
            <v>PERALATAN DAN PERKAKAS KEBUN</v>
          </cell>
        </row>
        <row r="107">
          <cell r="B107" t="str">
            <v>12630050303001</v>
          </cell>
          <cell r="C107" t="str">
            <v>CANGKUL</v>
          </cell>
          <cell r="D107" t="str">
            <v>BH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</row>
        <row r="108">
          <cell r="B108" t="str">
            <v>12630050319002</v>
          </cell>
          <cell r="C108" t="str">
            <v>SEKOP</v>
          </cell>
          <cell r="D108" t="str">
            <v>BH</v>
          </cell>
          <cell r="E108">
            <v>2</v>
          </cell>
          <cell r="F108">
            <v>90000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2</v>
          </cell>
          <cell r="L108">
            <v>90000</v>
          </cell>
          <cell r="M108">
            <v>45000</v>
          </cell>
          <cell r="O108">
            <v>2</v>
          </cell>
          <cell r="P108">
            <v>90000</v>
          </cell>
        </row>
        <row r="109">
          <cell r="B109" t="str">
            <v>12630050301003</v>
          </cell>
          <cell r="C109" t="str">
            <v>ANGKONG</v>
          </cell>
          <cell r="D109" t="str">
            <v>BH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</row>
        <row r="110">
          <cell r="B110" t="str">
            <v>12630050320004</v>
          </cell>
          <cell r="C110" t="str">
            <v>TAJAK (ARIT)</v>
          </cell>
          <cell r="D110" t="str">
            <v>BH</v>
          </cell>
          <cell r="E110">
            <v>2</v>
          </cell>
          <cell r="F110">
            <v>70000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2</v>
          </cell>
          <cell r="L110">
            <v>70000</v>
          </cell>
          <cell r="M110">
            <v>35000</v>
          </cell>
          <cell r="O110">
            <v>2</v>
          </cell>
          <cell r="P110">
            <v>70000</v>
          </cell>
        </row>
        <row r="111">
          <cell r="B111" t="str">
            <v>12630050302005</v>
          </cell>
          <cell r="C111" t="str">
            <v>BEARING ANGKONG</v>
          </cell>
          <cell r="D111" t="str">
            <v>BH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</row>
        <row r="113">
          <cell r="C113" t="str">
            <v>SUB TOTAL</v>
          </cell>
          <cell r="E113">
            <v>4</v>
          </cell>
          <cell r="F113">
            <v>160000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4</v>
          </cell>
          <cell r="L113">
            <v>160000</v>
          </cell>
          <cell r="O113">
            <v>4</v>
          </cell>
          <cell r="P113">
            <v>160000</v>
          </cell>
        </row>
        <row r="114">
          <cell r="B114">
            <v>12630050400000</v>
          </cell>
          <cell r="C114" t="str">
            <v>PERALATAN DAN KELENGKAPAN WORKSHOP</v>
          </cell>
        </row>
        <row r="115">
          <cell r="B115" t="str">
            <v>12630050407001</v>
          </cell>
          <cell r="C115" t="str">
            <v>GERGAJI BESI + GAGANG</v>
          </cell>
          <cell r="D115" t="str">
            <v>SET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</row>
        <row r="116">
          <cell r="B116" t="str">
            <v>12630050413002</v>
          </cell>
          <cell r="C116" t="str">
            <v>MATA GERGAJI BESI</v>
          </cell>
          <cell r="D116" t="str">
            <v>BH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</row>
        <row r="117">
          <cell r="B117" t="str">
            <v>12630050416003</v>
          </cell>
          <cell r="C117" t="str">
            <v>POMPA OLI DRUM</v>
          </cell>
          <cell r="D117" t="str">
            <v>BH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</row>
        <row r="118">
          <cell r="B118" t="str">
            <v>12630050420004</v>
          </cell>
          <cell r="C118" t="str">
            <v>TAP SNAP RING INSET 7"</v>
          </cell>
          <cell r="D118" t="str">
            <v>BH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</row>
        <row r="119">
          <cell r="B119" t="str">
            <v>12630050420005</v>
          </cell>
          <cell r="C119" t="str">
            <v>TAP SNAP RING OUTSET 7"</v>
          </cell>
          <cell r="D119" t="str">
            <v>BH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</row>
        <row r="120">
          <cell r="B120" t="str">
            <v>12630050420006</v>
          </cell>
          <cell r="C120" t="str">
            <v>TANG BIASA 7"</v>
          </cell>
          <cell r="D120" t="str">
            <v>BH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</row>
        <row r="121">
          <cell r="B121" t="str">
            <v>12630050420007</v>
          </cell>
          <cell r="C121" t="str">
            <v>TANG PASGRIP 7"</v>
          </cell>
          <cell r="D121" t="str">
            <v>BH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</row>
        <row r="122">
          <cell r="B122" t="str">
            <v>12630050420008</v>
          </cell>
          <cell r="C122" t="str">
            <v>TANG LONGNUS</v>
          </cell>
          <cell r="D122" t="str">
            <v>BH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</row>
        <row r="123">
          <cell r="B123" t="str">
            <v>12630050411009</v>
          </cell>
          <cell r="C123" t="str">
            <v>KUNCI KOMBINASI MM (06-32)</v>
          </cell>
          <cell r="D123" t="str">
            <v>SET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</row>
        <row r="124">
          <cell r="B124" t="str">
            <v>12630050411010</v>
          </cell>
          <cell r="C124" t="str">
            <v>KUNCI KOMBINASI INCHI (5/16-1)</v>
          </cell>
          <cell r="D124" t="str">
            <v>SET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</row>
        <row r="125">
          <cell r="B125" t="str">
            <v>12630050411011</v>
          </cell>
          <cell r="C125" t="str">
            <v>KUNCI SOCKET HANDLE 1/4"</v>
          </cell>
          <cell r="D125" t="str">
            <v>SET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</row>
        <row r="126">
          <cell r="B126" t="str">
            <v>12630050411012</v>
          </cell>
          <cell r="C126" t="str">
            <v>KUNCI SOCKET HANDLE 3/4"</v>
          </cell>
          <cell r="D126" t="str">
            <v>SET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</row>
        <row r="127">
          <cell r="B127" t="str">
            <v>12630050411013</v>
          </cell>
          <cell r="C127" t="str">
            <v>KUNCI SOCKET HANDLE 1/2"</v>
          </cell>
          <cell r="D127" t="str">
            <v>SET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</row>
        <row r="128">
          <cell r="B128" t="str">
            <v>12630050413014</v>
          </cell>
          <cell r="C128" t="str">
            <v>MARTIL @ 1 KG</v>
          </cell>
          <cell r="D128" t="str">
            <v>BH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</row>
        <row r="129">
          <cell r="B129" t="str">
            <v>12630050413015</v>
          </cell>
          <cell r="C129" t="str">
            <v>MARTIL @ 5 KG</v>
          </cell>
          <cell r="D129" t="str">
            <v>BH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</row>
        <row r="130">
          <cell r="B130" t="str">
            <v>12630050415016</v>
          </cell>
          <cell r="C130" t="str">
            <v>OBENG PLUS PJG. 12"</v>
          </cell>
          <cell r="D130" t="str">
            <v>BH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</row>
        <row r="131">
          <cell r="B131" t="str">
            <v>12630050415017</v>
          </cell>
          <cell r="C131" t="str">
            <v>OBENG MINUS PJG 10"</v>
          </cell>
          <cell r="D131" t="str">
            <v>BH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</row>
        <row r="132">
          <cell r="B132" t="str">
            <v>12630050413018</v>
          </cell>
          <cell r="C132" t="str">
            <v>MESIN KETAM KAYU</v>
          </cell>
          <cell r="D132" t="str">
            <v>UNIT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</row>
        <row r="133">
          <cell r="B133" t="str">
            <v>12630050419019</v>
          </cell>
          <cell r="C133" t="str">
            <v>SELANG PISPOT/STEMPET</v>
          </cell>
          <cell r="D133" t="str">
            <v>PCS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</row>
        <row r="134">
          <cell r="B134" t="str">
            <v>12630050412020</v>
          </cell>
          <cell r="C134" t="str">
            <v>LEM DEXTONE</v>
          </cell>
          <cell r="D134" t="str">
            <v>PSG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</row>
        <row r="135">
          <cell r="B135" t="str">
            <v>12630050402021</v>
          </cell>
          <cell r="C135" t="str">
            <v>BRAD KING</v>
          </cell>
          <cell r="D135" t="str">
            <v>PCS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</row>
        <row r="136">
          <cell r="B136" t="str">
            <v>12630050411022</v>
          </cell>
          <cell r="C136" t="str">
            <v>KAWAT ALUMINIUM</v>
          </cell>
          <cell r="D136" t="str">
            <v>PCS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</row>
        <row r="137">
          <cell r="B137" t="str">
            <v>12630050408023</v>
          </cell>
          <cell r="C137" t="str">
            <v>HACSAW FRAME KW 0100423</v>
          </cell>
          <cell r="D137" t="str">
            <v>PCS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</row>
        <row r="138">
          <cell r="B138" t="str">
            <v>12630050420024</v>
          </cell>
          <cell r="C138" t="str">
            <v>TAP END DIES MMSET KW 0200848</v>
          </cell>
          <cell r="D138" t="str">
            <v>PCS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</row>
        <row r="139">
          <cell r="B139" t="str">
            <v>12630050420025</v>
          </cell>
          <cell r="C139" t="str">
            <v>TAP END DIES MMSET KW 0200849</v>
          </cell>
          <cell r="D139" t="str">
            <v>PCS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</row>
        <row r="140">
          <cell r="B140" t="str">
            <v>12630050409026</v>
          </cell>
          <cell r="C140" t="str">
            <v>IMPACT DRILLSET KW 0700116</v>
          </cell>
          <cell r="D140" t="str">
            <v>SET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</row>
        <row r="141">
          <cell r="B141" t="str">
            <v>12630050401027</v>
          </cell>
          <cell r="C141" t="str">
            <v>ANGLE GRINDER KW 0700111</v>
          </cell>
          <cell r="D141" t="str">
            <v>UNIT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</row>
        <row r="142">
          <cell r="B142" t="str">
            <v>12630050419028</v>
          </cell>
          <cell r="C142" t="str">
            <v>SOLDERING IRIN KW 012902</v>
          </cell>
          <cell r="D142" t="str">
            <v>UNIT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</row>
        <row r="143">
          <cell r="B143" t="str">
            <v>12630050404029</v>
          </cell>
          <cell r="C143" t="str">
            <v>DESOLDERING IRON KW 012913</v>
          </cell>
          <cell r="D143" t="str">
            <v>SET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</row>
        <row r="144">
          <cell r="B144" t="str">
            <v>12630050410030</v>
          </cell>
          <cell r="C144" t="str">
            <v>JAW GEAR PULLER COMON TYPE KW 0101540</v>
          </cell>
          <cell r="D144" t="str">
            <v>SET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</row>
        <row r="145">
          <cell r="B145" t="str">
            <v>12630050410031</v>
          </cell>
          <cell r="C145" t="str">
            <v>JAW GEAR PULLER COMON TYPE KW 011506</v>
          </cell>
          <cell r="D145" t="str">
            <v>SET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</row>
        <row r="146">
          <cell r="B146" t="str">
            <v>12630050401032</v>
          </cell>
          <cell r="C146" t="str">
            <v>AUTOMATIC BATTERAY CHARGER KW 19-941</v>
          </cell>
          <cell r="D146" t="str">
            <v>SET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</row>
        <row r="147">
          <cell r="B147" t="str">
            <v>12630050403033</v>
          </cell>
          <cell r="C147" t="str">
            <v>CHISEL PUNAH SET KW 0100883</v>
          </cell>
          <cell r="D147" t="str">
            <v>SET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</row>
        <row r="148">
          <cell r="B148" t="str">
            <v>12630050406034</v>
          </cell>
          <cell r="C148" t="str">
            <v>FLARING &amp; TUBE CUTTER KW 0102698</v>
          </cell>
          <cell r="D148" t="str">
            <v>SET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</row>
        <row r="149">
          <cell r="B149" t="str">
            <v>12630050419035</v>
          </cell>
          <cell r="C149" t="str">
            <v>STEEL TOOL BOX KW 01812</v>
          </cell>
          <cell r="D149" t="str">
            <v>BH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</row>
        <row r="150">
          <cell r="B150" t="str">
            <v>12630050403036</v>
          </cell>
          <cell r="C150" t="str">
            <v>CHAIN HOISE 3 TON KW 0500007</v>
          </cell>
          <cell r="D150" t="str">
            <v>BH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</row>
        <row r="151">
          <cell r="B151" t="str">
            <v>12630050405037</v>
          </cell>
          <cell r="C151" t="str">
            <v>ELEKTRONIC TOOLKIT KW 01010191</v>
          </cell>
          <cell r="D151" t="str">
            <v>SET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</row>
        <row r="152">
          <cell r="B152" t="str">
            <v>12630050403038</v>
          </cell>
          <cell r="C152" t="str">
            <v>COMBINATION WRENCH SET 16 SIZE MM</v>
          </cell>
          <cell r="D152" t="str">
            <v>SET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</row>
        <row r="153">
          <cell r="B153" t="str">
            <v>12630050403039</v>
          </cell>
          <cell r="C153" t="str">
            <v>COMBINATION WRENCH SET 16 SIZE INCHI</v>
          </cell>
          <cell r="D153" t="str">
            <v>SET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</row>
        <row r="154">
          <cell r="B154" t="str">
            <v>12630050416040</v>
          </cell>
          <cell r="C154" t="str">
            <v>PIPE WRENCH 14" KW 0100366</v>
          </cell>
          <cell r="D154" t="str">
            <v>BH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</row>
        <row r="155">
          <cell r="B155" t="str">
            <v>12630050419041</v>
          </cell>
          <cell r="C155" t="str">
            <v>SOCKET SET SQ KW 0101371</v>
          </cell>
          <cell r="D155" t="str">
            <v>SET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</row>
        <row r="156">
          <cell r="B156" t="str">
            <v>12630050413042</v>
          </cell>
          <cell r="C156" t="str">
            <v>MECHANIC SCREW DRIVER</v>
          </cell>
          <cell r="D156" t="str">
            <v>SET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</row>
        <row r="157">
          <cell r="B157" t="str">
            <v>12630050402043</v>
          </cell>
          <cell r="C157" t="str">
            <v>BALL POINT HEXKEY WRENCH</v>
          </cell>
          <cell r="D157" t="str">
            <v>SET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</row>
        <row r="158">
          <cell r="B158" t="str">
            <v>12630050420044</v>
          </cell>
          <cell r="C158" t="str">
            <v>TORK WRENCH SET KW 0101642</v>
          </cell>
          <cell r="D158" t="str">
            <v>SET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</row>
        <row r="159">
          <cell r="B159" t="str">
            <v>12630050403045</v>
          </cell>
          <cell r="C159" t="str">
            <v>CUTTING PIJER KW 0101375</v>
          </cell>
          <cell r="D159" t="str">
            <v>BH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</row>
        <row r="160">
          <cell r="B160" t="str">
            <v>12630050422046</v>
          </cell>
          <cell r="C160" t="str">
            <v>VOLTAGE TESTER KW 0101395</v>
          </cell>
          <cell r="D160" t="str">
            <v>BH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</row>
        <row r="161">
          <cell r="B161" t="str">
            <v>12630050422047</v>
          </cell>
          <cell r="C161" t="str">
            <v>VARNIER CALIPER KW 0600075</v>
          </cell>
          <cell r="D161" t="str">
            <v>BH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</row>
        <row r="162">
          <cell r="B162" t="str">
            <v>12630050413048</v>
          </cell>
          <cell r="C162" t="str">
            <v>MESIN GENSET REPARASI</v>
          </cell>
          <cell r="D162" t="str">
            <v>UNIT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</row>
        <row r="163">
          <cell r="B163" t="str">
            <v>12630050402049</v>
          </cell>
          <cell r="C163" t="str">
            <v>BATTERAY BASAH   N70</v>
          </cell>
          <cell r="D163" t="str">
            <v>BH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</row>
        <row r="164">
          <cell r="B164" t="str">
            <v>12630050411050</v>
          </cell>
          <cell r="C164" t="str">
            <v>KAWAT LAS LB 52</v>
          </cell>
          <cell r="D164" t="str">
            <v>KG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</row>
        <row r="166">
          <cell r="C166" t="str">
            <v>SUB TOTAL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O166">
            <v>0</v>
          </cell>
          <cell r="P166">
            <v>0</v>
          </cell>
        </row>
        <row r="167">
          <cell r="B167">
            <v>12630050500000</v>
          </cell>
          <cell r="C167" t="str">
            <v>PERALATAN ELEKTRONIK</v>
          </cell>
        </row>
        <row r="168">
          <cell r="B168" t="str">
            <v>12630050511001</v>
          </cell>
          <cell r="C168" t="str">
            <v>KOMPUTER PC MERK HP + MONITOR</v>
          </cell>
          <cell r="D168" t="str">
            <v>UNIT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</row>
        <row r="169">
          <cell r="B169" t="str">
            <v>12630050521002</v>
          </cell>
          <cell r="C169" t="str">
            <v>UPS PROLINK</v>
          </cell>
          <cell r="D169" t="str">
            <v>UNIT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</row>
        <row r="170">
          <cell r="B170" t="str">
            <v>12630050518003</v>
          </cell>
          <cell r="C170" t="str">
            <v>RADIO TRANCIVIER YAESU T-29</v>
          </cell>
          <cell r="D170" t="str">
            <v>UNIT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</row>
        <row r="171">
          <cell r="B171" t="str">
            <v>12630050516004</v>
          </cell>
          <cell r="C171" t="str">
            <v>POWER SUPPLY 40 AMP</v>
          </cell>
          <cell r="D171" t="str">
            <v>UNIT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</row>
        <row r="172">
          <cell r="B172" t="str">
            <v>12630050503005</v>
          </cell>
          <cell r="C172" t="str">
            <v>CONNECTOR AMPHENOL RG8 MALE</v>
          </cell>
          <cell r="D172" t="str">
            <v>BH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</row>
        <row r="173">
          <cell r="B173" t="str">
            <v>12630050505006</v>
          </cell>
          <cell r="C173" t="str">
            <v>ERICSON CABLE 8D RG 8</v>
          </cell>
          <cell r="D173" t="str">
            <v>BH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</row>
        <row r="174">
          <cell r="B174" t="str">
            <v>12630050511007</v>
          </cell>
          <cell r="C174" t="str">
            <v>KIPAS ANGIN TORNADO</v>
          </cell>
          <cell r="D174" t="str">
            <v>UNIT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</row>
        <row r="175">
          <cell r="B175" t="str">
            <v>12630050519008</v>
          </cell>
          <cell r="C175" t="str">
            <v>SCANNER LIDE - 110</v>
          </cell>
          <cell r="D175" t="str">
            <v>UNIT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</row>
        <row r="176">
          <cell r="B176" t="str">
            <v>12630050516009</v>
          </cell>
          <cell r="C176" t="str">
            <v>PRINTER EPSON L-200</v>
          </cell>
          <cell r="D176" t="str">
            <v>UNIT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</row>
        <row r="177">
          <cell r="B177" t="str">
            <v>12630050516010</v>
          </cell>
          <cell r="C177" t="str">
            <v>PRINTER EPSON L-210 REPARASI</v>
          </cell>
          <cell r="D177" t="str">
            <v>UNIT</v>
          </cell>
          <cell r="E177">
            <v>1</v>
          </cell>
          <cell r="F177">
            <v>475000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</v>
          </cell>
          <cell r="L177">
            <v>475000</v>
          </cell>
          <cell r="M177">
            <v>475000</v>
          </cell>
          <cell r="O177">
            <v>1</v>
          </cell>
          <cell r="P177">
            <v>475000</v>
          </cell>
        </row>
        <row r="178">
          <cell r="B178" t="str">
            <v>12630050506011</v>
          </cell>
          <cell r="C178" t="str">
            <v>FLAS DISK 16 GB</v>
          </cell>
          <cell r="D178" t="str">
            <v>UNIT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</row>
        <row r="179">
          <cell r="B179" t="str">
            <v>12630050516012</v>
          </cell>
          <cell r="C179" t="str">
            <v>PRINTER EPSON L-110 (REPERASI)</v>
          </cell>
          <cell r="D179" t="str">
            <v>KALI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</row>
        <row r="180">
          <cell r="B180" t="str">
            <v>12630050516013</v>
          </cell>
          <cell r="C180" t="str">
            <v>PARABOLA + DIGITAL RECIEVER</v>
          </cell>
          <cell r="D180" t="str">
            <v>UNIT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</row>
        <row r="181">
          <cell r="B181" t="str">
            <v>12630050520014</v>
          </cell>
          <cell r="C181" t="str">
            <v>TELEVISI 32" LCD</v>
          </cell>
          <cell r="D181" t="str">
            <v>UNIT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</row>
        <row r="182">
          <cell r="B182" t="str">
            <v>12630050521015</v>
          </cell>
          <cell r="C182" t="str">
            <v>UPS PROLINK (REPERASI)</v>
          </cell>
          <cell r="D182" t="str">
            <v>UNIT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</row>
        <row r="183">
          <cell r="B183" t="str">
            <v>12630050501016</v>
          </cell>
          <cell r="C183" t="str">
            <v>ANTENA HUSTLER G7</v>
          </cell>
          <cell r="D183" t="str">
            <v>BH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</row>
        <row r="184">
          <cell r="B184" t="str">
            <v>12630050503017</v>
          </cell>
          <cell r="C184" t="str">
            <v>CABLE CDA XIAL RG8</v>
          </cell>
          <cell r="D184" t="str">
            <v>MTR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</row>
        <row r="185">
          <cell r="B185" t="str">
            <v>12630050503018</v>
          </cell>
          <cell r="C185" t="str">
            <v>CHARGER AUTOMATIS 12V120 A</v>
          </cell>
          <cell r="D185" t="str">
            <v>BH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</row>
        <row r="186">
          <cell r="B186" t="str">
            <v>12630050501019</v>
          </cell>
          <cell r="C186" t="str">
            <v>ANTENA MOBIL DAN BRACKET</v>
          </cell>
          <cell r="D186" t="str">
            <v>BH</v>
          </cell>
          <cell r="E186">
            <v>2</v>
          </cell>
          <cell r="F186">
            <v>300000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2</v>
          </cell>
          <cell r="L186">
            <v>300000</v>
          </cell>
          <cell r="M186">
            <v>150000</v>
          </cell>
          <cell r="O186">
            <v>2</v>
          </cell>
          <cell r="P186">
            <v>300000</v>
          </cell>
        </row>
        <row r="187">
          <cell r="B187" t="str">
            <v>12630050511020</v>
          </cell>
          <cell r="C187" t="str">
            <v>KULKAS</v>
          </cell>
          <cell r="D187" t="str">
            <v>UNIT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</row>
        <row r="188">
          <cell r="B188" t="str">
            <v>12630050501021</v>
          </cell>
          <cell r="C188" t="str">
            <v>ANTENA JARSEN ORI</v>
          </cell>
          <cell r="D188" t="str">
            <v>BH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</row>
        <row r="189">
          <cell r="B189" t="str">
            <v>12630050502022</v>
          </cell>
          <cell r="C189" t="str">
            <v>BRACKET K 406</v>
          </cell>
          <cell r="D189" t="str">
            <v>BH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</row>
        <row r="190">
          <cell r="B190" t="str">
            <v>12630050511023</v>
          </cell>
          <cell r="C190" t="str">
            <v>KABEL BRACKET</v>
          </cell>
          <cell r="D190" t="str">
            <v>BH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</row>
        <row r="191">
          <cell r="B191" t="str">
            <v>12630050511024</v>
          </cell>
          <cell r="C191" t="str">
            <v>KABEL POWER</v>
          </cell>
          <cell r="D191" t="str">
            <v>BH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</row>
        <row r="192">
          <cell r="B192" t="str">
            <v>12630050511025</v>
          </cell>
          <cell r="C192" t="str">
            <v>KONEKTOR</v>
          </cell>
          <cell r="D192" t="str">
            <v>BH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</row>
        <row r="193">
          <cell r="B193" t="str">
            <v>12630050519026</v>
          </cell>
          <cell r="C193" t="str">
            <v>STABILIZER 15 KVA ( 1 PHASE )</v>
          </cell>
          <cell r="D193" t="str">
            <v>BH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</row>
        <row r="194">
          <cell r="B194" t="str">
            <v>12630050516027</v>
          </cell>
          <cell r="C194" t="str">
            <v>PRINTER A3 WARNA TYPE L3100</v>
          </cell>
          <cell r="D194" t="str">
            <v>BH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</row>
        <row r="195">
          <cell r="B195" t="str">
            <v>12630050521028</v>
          </cell>
          <cell r="C195" t="str">
            <v>UPS PROLINK 700 VA SN/407806</v>
          </cell>
          <cell r="D195" t="str">
            <v>BH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</row>
        <row r="196">
          <cell r="B196" t="str">
            <v>12630050521029</v>
          </cell>
          <cell r="C196" t="str">
            <v>UPS PROLINK 700 VA SN/305279</v>
          </cell>
          <cell r="D196" t="str">
            <v>BH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</row>
        <row r="197">
          <cell r="B197" t="str">
            <v>12630050521030</v>
          </cell>
          <cell r="C197" t="str">
            <v>UPS PROLINK 700 VA SN/500778</v>
          </cell>
          <cell r="D197" t="str">
            <v>BH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</row>
        <row r="199">
          <cell r="C199" t="str">
            <v>SUB TOTAL</v>
          </cell>
          <cell r="E199">
            <v>3</v>
          </cell>
          <cell r="F199">
            <v>775000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3</v>
          </cell>
          <cell r="L199">
            <v>775000</v>
          </cell>
          <cell r="O199">
            <v>3</v>
          </cell>
          <cell r="P199">
            <v>775000</v>
          </cell>
        </row>
        <row r="200">
          <cell r="B200">
            <v>12630050600000</v>
          </cell>
          <cell r="C200" t="str">
            <v>PERALATAN &amp; KELENGKAPAN TULIS KANTOR</v>
          </cell>
        </row>
        <row r="201">
          <cell r="B201" t="str">
            <v>12630050619001</v>
          </cell>
          <cell r="C201" t="str">
            <v>STAPLER TEMBAK (MAXTG-A)</v>
          </cell>
          <cell r="D201" t="str">
            <v>PCS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</row>
        <row r="202">
          <cell r="B202" t="str">
            <v>12630050609002</v>
          </cell>
          <cell r="C202" t="str">
            <v>ISI STAPLER TEMBAK 23/13</v>
          </cell>
          <cell r="D202" t="str">
            <v>KTK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</row>
        <row r="203">
          <cell r="B203" t="str">
            <v>12630050611003</v>
          </cell>
          <cell r="C203" t="str">
            <v>KALKULATOR</v>
          </cell>
          <cell r="D203" t="str">
            <v>UNIT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</row>
        <row r="204">
          <cell r="B204" t="str">
            <v>12630050602004</v>
          </cell>
          <cell r="C204" t="str">
            <v>BATTERAY BESAR</v>
          </cell>
          <cell r="D204" t="str">
            <v>PCS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</row>
        <row r="205">
          <cell r="B205" t="str">
            <v>12630050602005</v>
          </cell>
          <cell r="C205" t="str">
            <v>BATTERAY KECIL</v>
          </cell>
          <cell r="D205" t="str">
            <v>PCS</v>
          </cell>
          <cell r="E205">
            <v>1</v>
          </cell>
          <cell r="F205">
            <v>4999.9633333335514</v>
          </cell>
          <cell r="G205">
            <v>48</v>
          </cell>
          <cell r="H205">
            <v>252000</v>
          </cell>
          <cell r="I205">
            <v>48</v>
          </cell>
          <cell r="J205">
            <v>252000</v>
          </cell>
          <cell r="K205">
            <v>1</v>
          </cell>
          <cell r="L205">
            <v>4999.9633333335514</v>
          </cell>
          <cell r="M205">
            <v>4999.9633333335514</v>
          </cell>
          <cell r="O205">
            <v>1</v>
          </cell>
          <cell r="P205">
            <v>4999.9633333335514</v>
          </cell>
        </row>
        <row r="206">
          <cell r="B206" t="str">
            <v>12630050620006</v>
          </cell>
          <cell r="C206" t="str">
            <v>TRIGONAL CLIP</v>
          </cell>
          <cell r="D206" t="str">
            <v>KTK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</row>
        <row r="207">
          <cell r="B207" t="str">
            <v>12630050612007</v>
          </cell>
          <cell r="C207" t="str">
            <v>LEM KERTAS ROLL ON</v>
          </cell>
          <cell r="D207" t="str">
            <v>BH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</row>
        <row r="208">
          <cell r="B208" t="str">
            <v>12630050616008</v>
          </cell>
          <cell r="C208" t="str">
            <v>PULPEN</v>
          </cell>
          <cell r="D208" t="str">
            <v>BH</v>
          </cell>
          <cell r="E208">
            <v>0</v>
          </cell>
          <cell r="F208">
            <v>5.0000000001091394E-2</v>
          </cell>
          <cell r="G208">
            <v>24</v>
          </cell>
          <cell r="H208">
            <v>18000</v>
          </cell>
          <cell r="I208">
            <v>13</v>
          </cell>
          <cell r="J208">
            <v>9750</v>
          </cell>
          <cell r="K208">
            <v>11</v>
          </cell>
          <cell r="L208">
            <v>8250.0500000000029</v>
          </cell>
          <cell r="M208">
            <v>750.00454545454568</v>
          </cell>
          <cell r="O208">
            <v>0</v>
          </cell>
          <cell r="P208">
            <v>5.0000000001091394E-2</v>
          </cell>
        </row>
        <row r="209">
          <cell r="B209" t="str">
            <v>12630050602009</v>
          </cell>
          <cell r="C209" t="str">
            <v>BUKU EXPEDISI UK. 1/2 FOLIO</v>
          </cell>
          <cell r="D209" t="str">
            <v>BH</v>
          </cell>
          <cell r="E209">
            <v>42</v>
          </cell>
          <cell r="F209">
            <v>22235.329999999998</v>
          </cell>
          <cell r="G209">
            <v>0</v>
          </cell>
          <cell r="H209">
            <v>0</v>
          </cell>
          <cell r="I209">
            <v>5</v>
          </cell>
          <cell r="J209">
            <v>2647.0499999999997</v>
          </cell>
          <cell r="K209">
            <v>37</v>
          </cell>
          <cell r="L209">
            <v>19588.28</v>
          </cell>
          <cell r="M209">
            <v>529.41297297297297</v>
          </cell>
          <cell r="O209">
            <v>42</v>
          </cell>
          <cell r="P209">
            <v>22235.329999999998</v>
          </cell>
        </row>
        <row r="210">
          <cell r="B210" t="str">
            <v>12630050602010</v>
          </cell>
          <cell r="C210" t="str">
            <v>BUKU TULIS ISI 100 LBR</v>
          </cell>
          <cell r="D210" t="str">
            <v>BH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</row>
        <row r="211">
          <cell r="B211" t="str">
            <v>12630050619011</v>
          </cell>
          <cell r="C211" t="str">
            <v>SPIDOL PERMANEN UJUNG BESI RUNCING</v>
          </cell>
          <cell r="D211" t="str">
            <v>BH</v>
          </cell>
          <cell r="E211">
            <v>85</v>
          </cell>
          <cell r="F211">
            <v>531312.34</v>
          </cell>
          <cell r="G211">
            <v>0</v>
          </cell>
          <cell r="H211">
            <v>0</v>
          </cell>
          <cell r="I211">
            <v>1</v>
          </cell>
          <cell r="J211">
            <v>6250.73</v>
          </cell>
          <cell r="K211">
            <v>84</v>
          </cell>
          <cell r="L211">
            <v>525061.61</v>
          </cell>
          <cell r="M211">
            <v>6250.7334523809523</v>
          </cell>
          <cell r="O211">
            <v>85</v>
          </cell>
          <cell r="P211">
            <v>531312.34</v>
          </cell>
        </row>
        <row r="212">
          <cell r="B212" t="str">
            <v>12630050616012</v>
          </cell>
          <cell r="C212" t="str">
            <v>PENGGARIS SIKU</v>
          </cell>
          <cell r="D212" t="str">
            <v>BH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</row>
        <row r="213">
          <cell r="B213" t="str">
            <v>12630050611013</v>
          </cell>
          <cell r="C213" t="str">
            <v>KARET PENGHAPUS</v>
          </cell>
          <cell r="D213" t="str">
            <v>BH</v>
          </cell>
          <cell r="E213">
            <v>13</v>
          </cell>
          <cell r="F213">
            <v>39000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13</v>
          </cell>
          <cell r="L213">
            <v>39000</v>
          </cell>
          <cell r="M213">
            <v>3000</v>
          </cell>
          <cell r="O213">
            <v>13</v>
          </cell>
          <cell r="P213">
            <v>39000</v>
          </cell>
        </row>
        <row r="214">
          <cell r="B214" t="str">
            <v>12630050602014</v>
          </cell>
          <cell r="C214" t="str">
            <v>BUSUR KECIL</v>
          </cell>
          <cell r="D214" t="str">
            <v>BH</v>
          </cell>
          <cell r="E214">
            <v>4</v>
          </cell>
          <cell r="F214">
            <v>12000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4</v>
          </cell>
          <cell r="L214">
            <v>12000</v>
          </cell>
          <cell r="M214">
            <v>3000</v>
          </cell>
          <cell r="O214">
            <v>4</v>
          </cell>
          <cell r="P214">
            <v>12000</v>
          </cell>
        </row>
        <row r="215">
          <cell r="B215" t="str">
            <v>12630050616015</v>
          </cell>
          <cell r="C215" t="str">
            <v>PENSIL</v>
          </cell>
          <cell r="D215" t="str">
            <v>BH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</row>
        <row r="216">
          <cell r="B216" t="str">
            <v>12630050616016</v>
          </cell>
          <cell r="C216" t="str">
            <v>PENGGARIS BESI</v>
          </cell>
          <cell r="D216" t="str">
            <v>BH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</row>
        <row r="217">
          <cell r="B217" t="str">
            <v>12630050611017</v>
          </cell>
          <cell r="C217" t="str">
            <v>KERTAS A4</v>
          </cell>
          <cell r="D217" t="str">
            <v>RIM</v>
          </cell>
          <cell r="E217">
            <v>7</v>
          </cell>
          <cell r="F217">
            <v>247333.35</v>
          </cell>
          <cell r="G217">
            <v>0</v>
          </cell>
          <cell r="H217">
            <v>0</v>
          </cell>
          <cell r="I217">
            <v>6</v>
          </cell>
          <cell r="J217">
            <v>212000.03999999998</v>
          </cell>
          <cell r="K217">
            <v>1</v>
          </cell>
          <cell r="L217">
            <v>35333.310000000027</v>
          </cell>
          <cell r="M217">
            <v>35333.310000000027</v>
          </cell>
          <cell r="O217">
            <v>7</v>
          </cell>
          <cell r="P217">
            <v>247333.35</v>
          </cell>
        </row>
        <row r="218">
          <cell r="B218" t="str">
            <v>12630050616018</v>
          </cell>
          <cell r="C218" t="str">
            <v>PEMBOLONG KERTAS UK. KECIL</v>
          </cell>
          <cell r="D218" t="str">
            <v>PCS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</row>
        <row r="219">
          <cell r="B219" t="str">
            <v>12630050612019</v>
          </cell>
          <cell r="C219" t="str">
            <v>LETTER FILE 401</v>
          </cell>
          <cell r="D219" t="str">
            <v>BH</v>
          </cell>
          <cell r="E219">
            <v>6</v>
          </cell>
          <cell r="F219">
            <v>75000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6</v>
          </cell>
          <cell r="L219">
            <v>75000</v>
          </cell>
          <cell r="M219">
            <v>12500</v>
          </cell>
          <cell r="O219">
            <v>6</v>
          </cell>
          <cell r="P219">
            <v>75000</v>
          </cell>
        </row>
        <row r="220">
          <cell r="B220" t="str">
            <v>12630050613020</v>
          </cell>
          <cell r="C220" t="str">
            <v>MILIMETER KALKIR</v>
          </cell>
          <cell r="D220" t="str">
            <v>ROLL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</row>
        <row r="221">
          <cell r="B221" t="str">
            <v>12630050611021</v>
          </cell>
          <cell r="C221" t="str">
            <v>KERTAS KALKIR (POLOS)</v>
          </cell>
          <cell r="D221" t="str">
            <v>ROLL</v>
          </cell>
          <cell r="E221">
            <v>1</v>
          </cell>
          <cell r="F221">
            <v>145000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</v>
          </cell>
          <cell r="L221">
            <v>145000</v>
          </cell>
          <cell r="M221">
            <v>145000</v>
          </cell>
          <cell r="O221">
            <v>1</v>
          </cell>
          <cell r="P221">
            <v>145000</v>
          </cell>
        </row>
        <row r="222">
          <cell r="B222" t="str">
            <v>12630050601022</v>
          </cell>
          <cell r="C222" t="str">
            <v>ALAT TULIS GAMBAR</v>
          </cell>
          <cell r="D222" t="str">
            <v>SET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</row>
        <row r="223">
          <cell r="B223" t="str">
            <v>12630050620023</v>
          </cell>
          <cell r="C223" t="str">
            <v>TINTA GAMBAR (RAPIDO)</v>
          </cell>
          <cell r="D223" t="str">
            <v>BTL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</row>
        <row r="224">
          <cell r="B224" t="str">
            <v>12630050616024</v>
          </cell>
          <cell r="C224" t="str">
            <v>PENGGARIS SABLON</v>
          </cell>
          <cell r="D224" t="str">
            <v>SET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</row>
        <row r="225">
          <cell r="B225" t="str">
            <v>12630050616025</v>
          </cell>
          <cell r="C225" t="str">
            <v>PENGGARIS UK. 30 CM</v>
          </cell>
          <cell r="D225" t="str">
            <v>BH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</row>
        <row r="226">
          <cell r="B226" t="str">
            <v>12630050616026</v>
          </cell>
          <cell r="C226" t="str">
            <v>PENGGARIS UK. 100 CM</v>
          </cell>
          <cell r="D226" t="str">
            <v>BH</v>
          </cell>
          <cell r="E226">
            <v>1</v>
          </cell>
          <cell r="F226">
            <v>65000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</v>
          </cell>
          <cell r="L226">
            <v>65000</v>
          </cell>
          <cell r="M226">
            <v>65000</v>
          </cell>
          <cell r="O226">
            <v>1</v>
          </cell>
          <cell r="P226">
            <v>65000</v>
          </cell>
        </row>
        <row r="227">
          <cell r="B227" t="str">
            <v>12630050616027</v>
          </cell>
          <cell r="C227" t="str">
            <v>PENGGARIS SEGITIGA SEDANG</v>
          </cell>
          <cell r="D227" t="str">
            <v>SET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</row>
        <row r="228">
          <cell r="B228" t="str">
            <v>12630050616028</v>
          </cell>
          <cell r="C228" t="str">
            <v>PENGGARIS SEGITIGA BESAR</v>
          </cell>
          <cell r="D228" t="str">
            <v>SET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</row>
        <row r="229">
          <cell r="B229" t="str">
            <v>12630050616029</v>
          </cell>
          <cell r="C229" t="str">
            <v>PENSIL MEKANIK</v>
          </cell>
          <cell r="D229" t="str">
            <v>PCS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</row>
        <row r="230">
          <cell r="B230" t="str">
            <v>12630050609030</v>
          </cell>
          <cell r="C230" t="str">
            <v>ISI PENSIL MEKANIK</v>
          </cell>
          <cell r="D230" t="str">
            <v>KTK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</row>
        <row r="231">
          <cell r="B231" t="str">
            <v>12630050611031</v>
          </cell>
          <cell r="C231" t="str">
            <v>KERTAS F4</v>
          </cell>
          <cell r="D231" t="str">
            <v>RIM</v>
          </cell>
          <cell r="E231">
            <v>30</v>
          </cell>
          <cell r="F231">
            <v>1090645.1599999999</v>
          </cell>
          <cell r="G231">
            <v>0</v>
          </cell>
          <cell r="H231">
            <v>0</v>
          </cell>
          <cell r="I231">
            <v>1</v>
          </cell>
          <cell r="J231">
            <v>37263.629999999997</v>
          </cell>
          <cell r="K231">
            <v>29</v>
          </cell>
          <cell r="L231">
            <v>1053381.53</v>
          </cell>
          <cell r="M231">
            <v>36323.501034482761</v>
          </cell>
          <cell r="O231">
            <v>30</v>
          </cell>
          <cell r="P231">
            <v>1090645.1599999999</v>
          </cell>
        </row>
        <row r="232">
          <cell r="B232" t="str">
            <v>12630050601032</v>
          </cell>
          <cell r="C232" t="str">
            <v>ANAK HEKTER NO. 3</v>
          </cell>
          <cell r="D232" t="str">
            <v>KTK</v>
          </cell>
          <cell r="E232">
            <v>6</v>
          </cell>
          <cell r="F232">
            <v>1800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6</v>
          </cell>
          <cell r="L232">
            <v>1800</v>
          </cell>
          <cell r="M232">
            <v>300</v>
          </cell>
          <cell r="O232">
            <v>6</v>
          </cell>
          <cell r="P232">
            <v>1800</v>
          </cell>
        </row>
        <row r="233">
          <cell r="B233" t="str">
            <v>12630050601033</v>
          </cell>
          <cell r="C233" t="str">
            <v>ANAK HEKTER NO. 23/13</v>
          </cell>
          <cell r="D233" t="str">
            <v>KTK</v>
          </cell>
          <cell r="E233">
            <v>137</v>
          </cell>
          <cell r="F233">
            <v>168268.18999999997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137</v>
          </cell>
          <cell r="L233">
            <v>168268.18999999997</v>
          </cell>
          <cell r="M233">
            <v>1228.2349635036494</v>
          </cell>
          <cell r="O233">
            <v>137</v>
          </cell>
          <cell r="P233">
            <v>168268.18999999997</v>
          </cell>
        </row>
        <row r="234">
          <cell r="B234" t="str">
            <v>12630050611034</v>
          </cell>
          <cell r="C234" t="str">
            <v>KERTAS NCR 9.5 X 2 FLY</v>
          </cell>
          <cell r="D234" t="str">
            <v>KTK</v>
          </cell>
          <cell r="E234">
            <v>1</v>
          </cell>
          <cell r="F234">
            <v>185000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</v>
          </cell>
          <cell r="L234">
            <v>185000</v>
          </cell>
          <cell r="M234">
            <v>185000</v>
          </cell>
          <cell r="O234">
            <v>1</v>
          </cell>
          <cell r="P234">
            <v>185000</v>
          </cell>
        </row>
        <row r="235">
          <cell r="B235" t="str">
            <v>12630050619035</v>
          </cell>
          <cell r="C235" t="str">
            <v>SPIDOL WHITE BOARD</v>
          </cell>
          <cell r="D235" t="str">
            <v>BH</v>
          </cell>
          <cell r="E235">
            <v>46</v>
          </cell>
          <cell r="F235">
            <v>276000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46</v>
          </cell>
          <cell r="L235">
            <v>276000</v>
          </cell>
          <cell r="M235">
            <v>6000</v>
          </cell>
          <cell r="O235">
            <v>46</v>
          </cell>
          <cell r="P235">
            <v>276000</v>
          </cell>
        </row>
        <row r="236">
          <cell r="B236" t="str">
            <v>12630050619036</v>
          </cell>
          <cell r="C236" t="str">
            <v>SPIDOL PERMANEN</v>
          </cell>
          <cell r="D236" t="str">
            <v>BH</v>
          </cell>
          <cell r="E236">
            <v>49</v>
          </cell>
          <cell r="F236">
            <v>342000.08999999997</v>
          </cell>
          <cell r="G236">
            <v>0</v>
          </cell>
          <cell r="H236">
            <v>0</v>
          </cell>
          <cell r="I236">
            <v>3</v>
          </cell>
          <cell r="J236">
            <v>20938.77</v>
          </cell>
          <cell r="K236">
            <v>46</v>
          </cell>
          <cell r="L236">
            <v>321061.31999999995</v>
          </cell>
          <cell r="M236">
            <v>6979.5939130434772</v>
          </cell>
          <cell r="O236">
            <v>49</v>
          </cell>
          <cell r="P236">
            <v>342000.08999999997</v>
          </cell>
        </row>
        <row r="237">
          <cell r="B237" t="str">
            <v>12630050619037</v>
          </cell>
          <cell r="C237" t="str">
            <v>SPRING FILE</v>
          </cell>
          <cell r="D237" t="str">
            <v>BH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</row>
        <row r="238">
          <cell r="B238" t="str">
            <v>12630050612038</v>
          </cell>
          <cell r="C238" t="str">
            <v>LAKBAN BENING UK. 2"</v>
          </cell>
          <cell r="D238" t="str">
            <v>ROLL</v>
          </cell>
          <cell r="E238">
            <v>2</v>
          </cell>
          <cell r="F238">
            <v>15000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2</v>
          </cell>
          <cell r="L238">
            <v>15000</v>
          </cell>
          <cell r="M238">
            <v>7500</v>
          </cell>
          <cell r="O238">
            <v>2</v>
          </cell>
          <cell r="P238">
            <v>15000</v>
          </cell>
        </row>
        <row r="239">
          <cell r="B239" t="str">
            <v>12630050612039</v>
          </cell>
          <cell r="C239" t="str">
            <v>LAKBAN HITAM UK. 2"</v>
          </cell>
          <cell r="D239" t="str">
            <v>ROLL</v>
          </cell>
          <cell r="E239">
            <v>7</v>
          </cell>
          <cell r="F239">
            <v>70000</v>
          </cell>
          <cell r="G239">
            <v>0</v>
          </cell>
          <cell r="H239">
            <v>0</v>
          </cell>
          <cell r="I239">
            <v>2</v>
          </cell>
          <cell r="J239">
            <v>20000</v>
          </cell>
          <cell r="K239">
            <v>5</v>
          </cell>
          <cell r="L239">
            <v>50000</v>
          </cell>
          <cell r="M239">
            <v>10000</v>
          </cell>
          <cell r="O239">
            <v>7</v>
          </cell>
          <cell r="P239">
            <v>70000</v>
          </cell>
        </row>
        <row r="240">
          <cell r="B240" t="str">
            <v>12630050611040</v>
          </cell>
          <cell r="C240" t="str">
            <v>KERTAS BUFALLO</v>
          </cell>
          <cell r="D240" t="str">
            <v>BKS</v>
          </cell>
          <cell r="E240">
            <v>3</v>
          </cell>
          <cell r="F240">
            <v>75000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3</v>
          </cell>
          <cell r="L240">
            <v>75000</v>
          </cell>
          <cell r="M240">
            <v>25000</v>
          </cell>
          <cell r="O240">
            <v>3</v>
          </cell>
          <cell r="P240">
            <v>75000</v>
          </cell>
        </row>
        <row r="241">
          <cell r="B241" t="str">
            <v>12630050616041</v>
          </cell>
          <cell r="C241" t="str">
            <v>PLASTIK SAMPUL</v>
          </cell>
          <cell r="D241" t="str">
            <v>BKS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</row>
        <row r="242">
          <cell r="B242" t="str">
            <v>12630050611042</v>
          </cell>
          <cell r="C242" t="str">
            <v>KERTAS FOTO</v>
          </cell>
          <cell r="D242" t="str">
            <v>BKS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</row>
        <row r="243">
          <cell r="B243" t="str">
            <v>12630050611043</v>
          </cell>
          <cell r="C243" t="str">
            <v>KERTAS WARNA</v>
          </cell>
          <cell r="D243" t="str">
            <v>RIM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</row>
        <row r="244">
          <cell r="B244" t="str">
            <v>12630050601044</v>
          </cell>
          <cell r="C244" t="str">
            <v>ANAK HEKTER HD 10</v>
          </cell>
          <cell r="D244" t="str">
            <v>KTK</v>
          </cell>
          <cell r="E244">
            <v>13</v>
          </cell>
          <cell r="F244">
            <v>16190.910000000003</v>
          </cell>
          <cell r="G244">
            <v>0</v>
          </cell>
          <cell r="H244">
            <v>0</v>
          </cell>
          <cell r="I244">
            <v>1</v>
          </cell>
          <cell r="J244">
            <v>1245.45</v>
          </cell>
          <cell r="K244">
            <v>12</v>
          </cell>
          <cell r="L244">
            <v>14945.460000000003</v>
          </cell>
          <cell r="M244">
            <v>1245.4550000000002</v>
          </cell>
          <cell r="O244">
            <v>13</v>
          </cell>
          <cell r="P244">
            <v>16190.910000000003</v>
          </cell>
        </row>
        <row r="245">
          <cell r="B245" t="str">
            <v>12630050601045</v>
          </cell>
          <cell r="C245" t="str">
            <v>AMPLOP PUTIH PANJANG</v>
          </cell>
          <cell r="D245" t="str">
            <v>BKS</v>
          </cell>
          <cell r="E245">
            <v>3</v>
          </cell>
          <cell r="F245">
            <v>42000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3</v>
          </cell>
          <cell r="L245">
            <v>42000</v>
          </cell>
          <cell r="M245">
            <v>14000</v>
          </cell>
          <cell r="O245">
            <v>3</v>
          </cell>
          <cell r="P245">
            <v>42000</v>
          </cell>
        </row>
        <row r="246">
          <cell r="B246" t="str">
            <v>12630050601046</v>
          </cell>
          <cell r="C246" t="str">
            <v>AMPLOP COKLAT UK. F4</v>
          </cell>
          <cell r="D246" t="str">
            <v>BKS</v>
          </cell>
          <cell r="E246">
            <v>2</v>
          </cell>
          <cell r="F246">
            <v>100000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2</v>
          </cell>
          <cell r="L246">
            <v>100000</v>
          </cell>
          <cell r="M246">
            <v>50000</v>
          </cell>
          <cell r="O246">
            <v>2</v>
          </cell>
          <cell r="P246">
            <v>100000</v>
          </cell>
        </row>
        <row r="247">
          <cell r="B247" t="str">
            <v>12630050601047</v>
          </cell>
          <cell r="C247" t="str">
            <v>AMPLOP COKLAT UK. SEDANG</v>
          </cell>
          <cell r="D247" t="str">
            <v>BKS</v>
          </cell>
          <cell r="E247">
            <v>1</v>
          </cell>
          <cell r="F247">
            <v>33000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33000</v>
          </cell>
          <cell r="M247">
            <v>33000</v>
          </cell>
          <cell r="O247">
            <v>1</v>
          </cell>
          <cell r="P247">
            <v>33000</v>
          </cell>
        </row>
        <row r="248">
          <cell r="B248" t="str">
            <v>12630050602048</v>
          </cell>
          <cell r="C248" t="str">
            <v>BINDER CLIP NO. 288</v>
          </cell>
          <cell r="D248" t="str">
            <v>KTK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</row>
        <row r="249">
          <cell r="B249" t="str">
            <v>12630050620049</v>
          </cell>
          <cell r="C249" t="str">
            <v>TIP-EX</v>
          </cell>
          <cell r="D249" t="str">
            <v>BH</v>
          </cell>
          <cell r="E249">
            <v>3</v>
          </cell>
          <cell r="F249">
            <v>21000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3</v>
          </cell>
          <cell r="L249">
            <v>21000</v>
          </cell>
          <cell r="M249">
            <v>7000</v>
          </cell>
          <cell r="O249">
            <v>3</v>
          </cell>
          <cell r="P249">
            <v>21000</v>
          </cell>
        </row>
        <row r="250">
          <cell r="B250" t="str">
            <v>12630050619050</v>
          </cell>
          <cell r="C250" t="str">
            <v>STABILO</v>
          </cell>
          <cell r="D250" t="str">
            <v>BH</v>
          </cell>
          <cell r="E250">
            <v>2</v>
          </cell>
          <cell r="F250">
            <v>10000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2</v>
          </cell>
          <cell r="L250">
            <v>10000</v>
          </cell>
          <cell r="M250">
            <v>5000</v>
          </cell>
          <cell r="O250">
            <v>2</v>
          </cell>
          <cell r="P250">
            <v>10000</v>
          </cell>
        </row>
        <row r="251">
          <cell r="B251" t="str">
            <v>12630050602051</v>
          </cell>
          <cell r="C251" t="str">
            <v>BUKU TULIS ISI 100 LBR UK. 1/2 FOLIO</v>
          </cell>
          <cell r="D251" t="str">
            <v>BH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</row>
        <row r="252">
          <cell r="B252" t="str">
            <v>12630050616052</v>
          </cell>
          <cell r="C252" t="str">
            <v>PENGHAPUS TINTA RAPIDO</v>
          </cell>
          <cell r="D252" t="str">
            <v>BOX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</row>
        <row r="253">
          <cell r="B253" t="str">
            <v>12630050616053</v>
          </cell>
          <cell r="C253" t="str">
            <v>PAPER FASTENER</v>
          </cell>
          <cell r="D253" t="str">
            <v>KTK</v>
          </cell>
          <cell r="E253">
            <v>10</v>
          </cell>
          <cell r="F253">
            <v>100000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10</v>
          </cell>
          <cell r="L253">
            <v>100000</v>
          </cell>
          <cell r="M253">
            <v>10000</v>
          </cell>
          <cell r="O253">
            <v>10</v>
          </cell>
          <cell r="P253">
            <v>100000</v>
          </cell>
        </row>
        <row r="254">
          <cell r="B254" t="str">
            <v>12630050613054</v>
          </cell>
          <cell r="C254" t="str">
            <v>MAP KARYAWAN</v>
          </cell>
          <cell r="D254" t="str">
            <v>BH</v>
          </cell>
          <cell r="E254">
            <v>5</v>
          </cell>
          <cell r="F254">
            <v>11406.086315789475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5</v>
          </cell>
          <cell r="L254">
            <v>11406.086315789475</v>
          </cell>
          <cell r="M254">
            <v>2281.2172631578951</v>
          </cell>
          <cell r="O254">
            <v>5</v>
          </cell>
          <cell r="P254">
            <v>11406.086315789475</v>
          </cell>
        </row>
        <row r="255">
          <cell r="B255" t="str">
            <v>12630050616055</v>
          </cell>
          <cell r="C255" t="str">
            <v>PELOBANG KERTAS SEDANG</v>
          </cell>
          <cell r="D255" t="str">
            <v>BH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</row>
        <row r="256">
          <cell r="B256" t="str">
            <v>12630050616056</v>
          </cell>
          <cell r="C256" t="str">
            <v>PITA MESIN TIK</v>
          </cell>
          <cell r="D256" t="str">
            <v>BH</v>
          </cell>
          <cell r="E256">
            <v>1</v>
          </cell>
          <cell r="F256">
            <v>18500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</v>
          </cell>
          <cell r="L256">
            <v>18500</v>
          </cell>
          <cell r="M256">
            <v>18500</v>
          </cell>
          <cell r="O256">
            <v>1</v>
          </cell>
          <cell r="P256">
            <v>18500</v>
          </cell>
        </row>
        <row r="257">
          <cell r="B257" t="str">
            <v>12630050603057</v>
          </cell>
          <cell r="C257" t="str">
            <v>CORECCTION TIP ROLL ON</v>
          </cell>
          <cell r="D257" t="str">
            <v>BH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</row>
        <row r="258">
          <cell r="B258" t="str">
            <v>12630050601058</v>
          </cell>
          <cell r="C258" t="str">
            <v>ANAK HEKTER TEMBAK 8 MM</v>
          </cell>
          <cell r="D258" t="str">
            <v>KTK</v>
          </cell>
          <cell r="E258">
            <v>222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222</v>
          </cell>
          <cell r="L258">
            <v>0</v>
          </cell>
          <cell r="M258">
            <v>0</v>
          </cell>
          <cell r="O258">
            <v>222</v>
          </cell>
          <cell r="P258">
            <v>0</v>
          </cell>
        </row>
        <row r="259">
          <cell r="B259" t="str">
            <v>12630050603059</v>
          </cell>
          <cell r="C259" t="str">
            <v>CUTTER + ISI</v>
          </cell>
          <cell r="D259" t="str">
            <v>BH</v>
          </cell>
          <cell r="E259">
            <v>5</v>
          </cell>
          <cell r="F259">
            <v>75000</v>
          </cell>
          <cell r="G259">
            <v>0</v>
          </cell>
          <cell r="H259">
            <v>0</v>
          </cell>
          <cell r="I259">
            <v>1</v>
          </cell>
          <cell r="J259">
            <v>15000</v>
          </cell>
          <cell r="K259">
            <v>4</v>
          </cell>
          <cell r="L259">
            <v>60000</v>
          </cell>
          <cell r="M259">
            <v>15000</v>
          </cell>
          <cell r="O259">
            <v>5</v>
          </cell>
          <cell r="P259">
            <v>75000</v>
          </cell>
          <cell r="W259">
            <v>195</v>
          </cell>
        </row>
        <row r="260">
          <cell r="B260" t="str">
            <v>12630050609060</v>
          </cell>
          <cell r="C260" t="str">
            <v>ISI CUTTER</v>
          </cell>
          <cell r="D260" t="str">
            <v>KTK</v>
          </cell>
          <cell r="E260">
            <v>6</v>
          </cell>
          <cell r="F260">
            <v>36000</v>
          </cell>
          <cell r="G260">
            <v>0</v>
          </cell>
          <cell r="H260">
            <v>0</v>
          </cell>
          <cell r="I260">
            <v>2</v>
          </cell>
          <cell r="J260">
            <v>12000</v>
          </cell>
          <cell r="K260">
            <v>4</v>
          </cell>
          <cell r="L260">
            <v>24000</v>
          </cell>
          <cell r="M260">
            <v>6000</v>
          </cell>
          <cell r="O260">
            <v>6</v>
          </cell>
          <cell r="P260">
            <v>36000</v>
          </cell>
        </row>
        <row r="261">
          <cell r="B261" t="str">
            <v>12630050611061</v>
          </cell>
          <cell r="C261" t="str">
            <v>KERTAS KARBON</v>
          </cell>
          <cell r="D261" t="str">
            <v>BKS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</row>
        <row r="262">
          <cell r="B262" t="str">
            <v>12630050612062</v>
          </cell>
          <cell r="C262" t="str">
            <v>LABEL POHON WARNA MERAH</v>
          </cell>
          <cell r="D262" t="str">
            <v>LBR</v>
          </cell>
          <cell r="E262">
            <v>4300</v>
          </cell>
          <cell r="F262">
            <v>0</v>
          </cell>
          <cell r="G262">
            <v>0</v>
          </cell>
          <cell r="H262">
            <v>0</v>
          </cell>
          <cell r="I262">
            <v>60</v>
          </cell>
          <cell r="J262">
            <v>0</v>
          </cell>
          <cell r="K262">
            <v>4240</v>
          </cell>
          <cell r="L262">
            <v>0</v>
          </cell>
          <cell r="M262">
            <v>0</v>
          </cell>
          <cell r="O262">
            <v>4300</v>
          </cell>
          <cell r="P262">
            <v>0</v>
          </cell>
        </row>
        <row r="263">
          <cell r="B263" t="str">
            <v>12630050619063</v>
          </cell>
          <cell r="C263" t="str">
            <v>SPIDOL PERMANEN BESAR</v>
          </cell>
          <cell r="D263" t="str">
            <v>BH</v>
          </cell>
          <cell r="E263">
            <v>36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36</v>
          </cell>
          <cell r="L263">
            <v>0</v>
          </cell>
          <cell r="M263">
            <v>0</v>
          </cell>
          <cell r="O263">
            <v>36</v>
          </cell>
          <cell r="P263">
            <v>0</v>
          </cell>
        </row>
        <row r="264">
          <cell r="B264" t="str">
            <v>12630050612064</v>
          </cell>
          <cell r="C264" t="str">
            <v>LABEL POHON WARNA KUNING</v>
          </cell>
          <cell r="D264" t="str">
            <v>LBR</v>
          </cell>
          <cell r="E264">
            <v>4000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4000</v>
          </cell>
          <cell r="L264">
            <v>0</v>
          </cell>
          <cell r="M264">
            <v>0</v>
          </cell>
          <cell r="O264">
            <v>4000</v>
          </cell>
          <cell r="P264">
            <v>0</v>
          </cell>
        </row>
        <row r="265">
          <cell r="B265" t="str">
            <v>12630050602065</v>
          </cell>
          <cell r="C265" t="str">
            <v>BINDER CLIP NO. 107</v>
          </cell>
          <cell r="D265" t="str">
            <v>KTK</v>
          </cell>
          <cell r="E265">
            <v>7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7</v>
          </cell>
          <cell r="L265">
            <v>0</v>
          </cell>
          <cell r="M265">
            <v>0</v>
          </cell>
          <cell r="O265">
            <v>7</v>
          </cell>
          <cell r="P265">
            <v>0</v>
          </cell>
        </row>
        <row r="266">
          <cell r="B266" t="str">
            <v>12630050602066</v>
          </cell>
          <cell r="C266" t="str">
            <v>BINDER CLIP NO. 155</v>
          </cell>
          <cell r="D266" t="str">
            <v>KTK</v>
          </cell>
          <cell r="E266">
            <v>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9</v>
          </cell>
          <cell r="L266">
            <v>0</v>
          </cell>
          <cell r="M266">
            <v>0</v>
          </cell>
          <cell r="O266">
            <v>9</v>
          </cell>
          <cell r="P266">
            <v>0</v>
          </cell>
        </row>
        <row r="267">
          <cell r="B267" t="str">
            <v>12630050602067</v>
          </cell>
          <cell r="C267" t="str">
            <v>BINDER CLIP NO. 200</v>
          </cell>
          <cell r="D267" t="str">
            <v>KTK</v>
          </cell>
          <cell r="E267">
            <v>7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7</v>
          </cell>
          <cell r="L267">
            <v>0</v>
          </cell>
          <cell r="M267">
            <v>0</v>
          </cell>
          <cell r="O267">
            <v>7</v>
          </cell>
          <cell r="P267">
            <v>0</v>
          </cell>
        </row>
        <row r="268">
          <cell r="B268" t="str">
            <v>12630050611068</v>
          </cell>
          <cell r="C268" t="str">
            <v>KERTAS A3</v>
          </cell>
          <cell r="D268" t="str">
            <v>RIM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</row>
        <row r="269">
          <cell r="B269" t="str">
            <v>12630050611069</v>
          </cell>
          <cell r="C269" t="str">
            <v>KERTAS KWARTO / LETTER</v>
          </cell>
          <cell r="D269" t="str">
            <v>RIM</v>
          </cell>
          <cell r="E269">
            <v>8</v>
          </cell>
          <cell r="F269">
            <v>264000</v>
          </cell>
          <cell r="G269">
            <v>0</v>
          </cell>
          <cell r="H269">
            <v>0</v>
          </cell>
          <cell r="I269">
            <v>1</v>
          </cell>
          <cell r="J269">
            <v>33000</v>
          </cell>
          <cell r="K269">
            <v>7</v>
          </cell>
          <cell r="L269">
            <v>231000</v>
          </cell>
          <cell r="M269">
            <v>33000</v>
          </cell>
          <cell r="O269">
            <v>8</v>
          </cell>
          <cell r="P269">
            <v>264000</v>
          </cell>
        </row>
        <row r="271">
          <cell r="C271" t="str">
            <v>SUB TOTAL</v>
          </cell>
          <cell r="E271">
            <v>9081</v>
          </cell>
          <cell r="F271">
            <v>4092691.4696491226</v>
          </cell>
          <cell r="G271">
            <v>72</v>
          </cell>
          <cell r="H271">
            <v>270000</v>
          </cell>
          <cell r="I271">
            <v>144</v>
          </cell>
          <cell r="J271">
            <v>622095.66999999993</v>
          </cell>
          <cell r="K271">
            <v>9009</v>
          </cell>
          <cell r="L271">
            <v>3740595.7996491226</v>
          </cell>
          <cell r="O271">
            <v>9081</v>
          </cell>
          <cell r="P271">
            <v>4092691.4696491226</v>
          </cell>
        </row>
        <row r="272">
          <cell r="B272">
            <v>12630050700000</v>
          </cell>
          <cell r="C272" t="str">
            <v>PERALATAN DAN PERLENGKAPAN UMUM</v>
          </cell>
        </row>
        <row r="273">
          <cell r="B273" t="str">
            <v>12630050720001</v>
          </cell>
          <cell r="C273" t="str">
            <v>TENDA PLASTIK UK 6 X 8</v>
          </cell>
          <cell r="D273" t="str">
            <v>BH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</row>
        <row r="274">
          <cell r="B274" t="str">
            <v>12630050720002</v>
          </cell>
          <cell r="C274" t="str">
            <v>TENDA PLASTIK UK 3 X 4</v>
          </cell>
          <cell r="D274" t="str">
            <v>BH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</row>
        <row r="275">
          <cell r="B275" t="str">
            <v>12630050707003</v>
          </cell>
          <cell r="C275" t="str">
            <v>GOLOK</v>
          </cell>
          <cell r="D275" t="str">
            <v>BH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</row>
        <row r="276">
          <cell r="B276" t="str">
            <v>12630050711004</v>
          </cell>
          <cell r="C276" t="str">
            <v>KAMPAK</v>
          </cell>
          <cell r="D276" t="str">
            <v>BH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</row>
        <row r="277">
          <cell r="B277" t="str">
            <v>12630050707005</v>
          </cell>
          <cell r="C277" t="str">
            <v>GERGAJI SET/KOMBINASI</v>
          </cell>
          <cell r="D277" t="str">
            <v>SET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</row>
        <row r="278">
          <cell r="B278" t="str">
            <v>12630050712006</v>
          </cell>
          <cell r="C278" t="str">
            <v>LAMPU LENTERA</v>
          </cell>
          <cell r="D278" t="str">
            <v>BH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</row>
        <row r="279">
          <cell r="B279" t="str">
            <v>12630050702007</v>
          </cell>
          <cell r="C279" t="str">
            <v>BATU ASAH</v>
          </cell>
          <cell r="D279" t="str">
            <v>BH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</row>
        <row r="280">
          <cell r="B280" t="str">
            <v>12630050708008</v>
          </cell>
          <cell r="C280" t="str">
            <v>HELM PROYEK</v>
          </cell>
          <cell r="D280" t="str">
            <v>BH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</row>
        <row r="281">
          <cell r="B281" t="str">
            <v>12630050716009</v>
          </cell>
          <cell r="C281" t="str">
            <v>PAKU 4"</v>
          </cell>
          <cell r="D281" t="str">
            <v>KG</v>
          </cell>
          <cell r="E281">
            <v>12</v>
          </cell>
          <cell r="F281">
            <v>175384.62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12</v>
          </cell>
          <cell r="L281">
            <v>175384.62</v>
          </cell>
          <cell r="M281">
            <v>14615.385</v>
          </cell>
          <cell r="O281">
            <v>12</v>
          </cell>
          <cell r="P281">
            <v>175384.62</v>
          </cell>
        </row>
        <row r="282">
          <cell r="B282" t="str">
            <v>12630050716010</v>
          </cell>
          <cell r="C282" t="str">
            <v>PAKU 3"</v>
          </cell>
          <cell r="D282" t="str">
            <v>KG</v>
          </cell>
          <cell r="E282">
            <v>12.5</v>
          </cell>
          <cell r="F282">
            <v>182692.31</v>
          </cell>
          <cell r="G282">
            <v>0</v>
          </cell>
          <cell r="H282">
            <v>0</v>
          </cell>
          <cell r="I282">
            <v>3</v>
          </cell>
          <cell r="J282">
            <v>43846.14</v>
          </cell>
          <cell r="K282">
            <v>9.5</v>
          </cell>
          <cell r="L282">
            <v>138846.16999999998</v>
          </cell>
          <cell r="M282">
            <v>14615.386315789472</v>
          </cell>
          <cell r="O282">
            <v>12.5</v>
          </cell>
          <cell r="P282">
            <v>182692.31</v>
          </cell>
        </row>
        <row r="283">
          <cell r="B283" t="str">
            <v>12630050716011</v>
          </cell>
          <cell r="C283" t="str">
            <v>PAKU 2"</v>
          </cell>
          <cell r="D283" t="str">
            <v>KG</v>
          </cell>
          <cell r="E283">
            <v>12.5</v>
          </cell>
          <cell r="F283">
            <v>182692.31</v>
          </cell>
          <cell r="G283">
            <v>0</v>
          </cell>
          <cell r="H283">
            <v>0</v>
          </cell>
          <cell r="I283">
            <v>1</v>
          </cell>
          <cell r="J283">
            <v>14615.38</v>
          </cell>
          <cell r="K283">
            <v>11.5</v>
          </cell>
          <cell r="L283">
            <v>168076.93</v>
          </cell>
          <cell r="M283">
            <v>14615.385217391304</v>
          </cell>
          <cell r="O283">
            <v>12.5</v>
          </cell>
          <cell r="P283">
            <v>182692.31</v>
          </cell>
        </row>
        <row r="284">
          <cell r="B284" t="str">
            <v>12630050720012</v>
          </cell>
          <cell r="C284" t="str">
            <v>TALI NILON UK. 22 MM</v>
          </cell>
          <cell r="D284" t="str">
            <v>KG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</row>
        <row r="285">
          <cell r="B285" t="str">
            <v>12630050720013</v>
          </cell>
          <cell r="C285" t="str">
            <v>TALI RAFIA</v>
          </cell>
          <cell r="D285" t="str">
            <v>GLG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</row>
        <row r="286">
          <cell r="B286" t="str">
            <v>12630050711014</v>
          </cell>
          <cell r="C286" t="str">
            <v>KARUNG PLASTIK</v>
          </cell>
          <cell r="D286" t="str">
            <v>BH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</row>
        <row r="287">
          <cell r="B287" t="str">
            <v>12630050719015</v>
          </cell>
          <cell r="C287" t="str">
            <v>SEPATU KARET GAMBIR</v>
          </cell>
          <cell r="D287" t="str">
            <v>PSG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</row>
        <row r="288">
          <cell r="B288" t="str">
            <v>12630050716016</v>
          </cell>
          <cell r="C288" t="str">
            <v>PONCO TENTARA</v>
          </cell>
          <cell r="D288" t="str">
            <v>BH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</row>
        <row r="289">
          <cell r="B289" t="str">
            <v>12630050719017</v>
          </cell>
          <cell r="C289" t="str">
            <v>SARUNG TANGAN KAIN</v>
          </cell>
          <cell r="D289" t="str">
            <v>PSG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</row>
        <row r="290">
          <cell r="B290" t="str">
            <v>12630050711018</v>
          </cell>
          <cell r="C290" t="str">
            <v>KAOS KAKI</v>
          </cell>
          <cell r="D290" t="str">
            <v>PSG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</row>
        <row r="291">
          <cell r="B291" t="str">
            <v>12630050718019</v>
          </cell>
          <cell r="C291" t="str">
            <v>ROMPI KERJA (SPOT LIGHT)</v>
          </cell>
          <cell r="D291" t="str">
            <v>BH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</row>
        <row r="292">
          <cell r="B292" t="str">
            <v>12630050705020</v>
          </cell>
          <cell r="C292" t="str">
            <v>EMBER HITAM UK 20 LTR</v>
          </cell>
          <cell r="D292" t="str">
            <v>BH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</row>
        <row r="293">
          <cell r="B293" t="str">
            <v>12630050702021</v>
          </cell>
          <cell r="C293" t="str">
            <v>BASKOM PLASTIK UK. SEDANG</v>
          </cell>
          <cell r="D293" t="str">
            <v>BH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</row>
        <row r="294">
          <cell r="B294" t="str">
            <v>12630050711022</v>
          </cell>
          <cell r="C294" t="str">
            <v>KOREK API KAYU</v>
          </cell>
          <cell r="D294" t="str">
            <v>PAK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</row>
        <row r="295">
          <cell r="B295" t="str">
            <v>12630050711023</v>
          </cell>
          <cell r="C295" t="str">
            <v>KOREK API GAS (ADA SENTER)</v>
          </cell>
          <cell r="D295" t="str">
            <v>BH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</row>
        <row r="296">
          <cell r="B296" t="str">
            <v>12630050716024</v>
          </cell>
          <cell r="C296" t="str">
            <v>PLASTIK BENING UK. 1/4 KG</v>
          </cell>
          <cell r="D296" t="str">
            <v>KG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</row>
        <row r="297">
          <cell r="B297" t="str">
            <v>12630050716025</v>
          </cell>
          <cell r="C297" t="str">
            <v>PLASTIK BENING UK. 1 KG</v>
          </cell>
          <cell r="D297" t="str">
            <v>KG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</row>
        <row r="298">
          <cell r="B298" t="str">
            <v>12630050711026</v>
          </cell>
          <cell r="C298" t="str">
            <v>KANTONG KRESEK</v>
          </cell>
          <cell r="D298" t="str">
            <v>BKS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</row>
        <row r="299">
          <cell r="B299" t="str">
            <v>12630050719027</v>
          </cell>
          <cell r="C299" t="str">
            <v>SPON CUCI PIRING</v>
          </cell>
          <cell r="D299" t="str">
            <v>BH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</row>
        <row r="300">
          <cell r="B300" t="str">
            <v>12630050719028</v>
          </cell>
          <cell r="C300" t="str">
            <v>SIKAT CUCI BAJU</v>
          </cell>
          <cell r="D300" t="str">
            <v>BH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</row>
        <row r="301">
          <cell r="B301" t="str">
            <v>12630050711029</v>
          </cell>
          <cell r="C301" t="str">
            <v>KUALI</v>
          </cell>
          <cell r="D301" t="str">
            <v>BH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</row>
        <row r="302">
          <cell r="B302" t="str">
            <v>12630050719030</v>
          </cell>
          <cell r="C302" t="str">
            <v>SENDOK GORENG</v>
          </cell>
          <cell r="D302" t="str">
            <v>BH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</row>
        <row r="303">
          <cell r="B303" t="str">
            <v>12630050719031</v>
          </cell>
          <cell r="C303" t="str">
            <v>SUDIP/SUTIL</v>
          </cell>
          <cell r="D303" t="str">
            <v>BH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</row>
        <row r="304">
          <cell r="B304" t="str">
            <v>12630050716032</v>
          </cell>
          <cell r="C304" t="str">
            <v>PERIUK UK. 4 KG</v>
          </cell>
          <cell r="D304" t="str">
            <v>BH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</row>
        <row r="305">
          <cell r="B305" t="str">
            <v>12630050703033</v>
          </cell>
          <cell r="C305" t="str">
            <v>CERET ALUMINIUM UK. 5 LTR</v>
          </cell>
          <cell r="D305" t="str">
            <v>BH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</row>
        <row r="306">
          <cell r="B306" t="str">
            <v>12630050719034</v>
          </cell>
          <cell r="C306" t="str">
            <v>SENDOK NASI</v>
          </cell>
          <cell r="D306" t="str">
            <v>BH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</row>
        <row r="307">
          <cell r="B307" t="str">
            <v>12630050719035</v>
          </cell>
          <cell r="C307" t="str">
            <v>SENDOK SAYUR</v>
          </cell>
          <cell r="D307" t="str">
            <v>BH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</row>
        <row r="308">
          <cell r="B308" t="str">
            <v>12630050719036</v>
          </cell>
          <cell r="C308" t="str">
            <v>SENDOK MAKAN</v>
          </cell>
          <cell r="D308" t="str">
            <v>BH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</row>
        <row r="309">
          <cell r="B309" t="str">
            <v>12630050703037</v>
          </cell>
          <cell r="C309" t="str">
            <v>CANGKIR PLASIK</v>
          </cell>
          <cell r="D309" t="str">
            <v>BH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</row>
        <row r="310">
          <cell r="B310" t="str">
            <v>12630050716038</v>
          </cell>
          <cell r="C310" t="str">
            <v>PIRING PLASTIK</v>
          </cell>
          <cell r="D310" t="str">
            <v>BH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</row>
        <row r="311">
          <cell r="B311" t="str">
            <v>12630050719039</v>
          </cell>
          <cell r="C311" t="str">
            <v>SABUN CUCI BATANG</v>
          </cell>
          <cell r="D311" t="str">
            <v>BH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</row>
        <row r="312">
          <cell r="B312" t="str">
            <v>12630050719040</v>
          </cell>
          <cell r="C312" t="str">
            <v>SABUN MANDI</v>
          </cell>
          <cell r="D312" t="str">
            <v>BH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</row>
        <row r="313">
          <cell r="B313" t="str">
            <v>12630050719041</v>
          </cell>
          <cell r="C313" t="str">
            <v>SIKAT GIGI</v>
          </cell>
          <cell r="D313" t="str">
            <v>BH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</row>
        <row r="314">
          <cell r="B314" t="str">
            <v>12630050716042</v>
          </cell>
          <cell r="C314" t="str">
            <v>PASTA GIGI</v>
          </cell>
          <cell r="D314" t="str">
            <v>BH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</row>
        <row r="315">
          <cell r="B315" t="str">
            <v>12630050716043</v>
          </cell>
          <cell r="C315" t="str">
            <v>PLATIK HITAM UK. 1 X 2</v>
          </cell>
          <cell r="D315" t="str">
            <v>BH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</row>
        <row r="316">
          <cell r="B316" t="str">
            <v>12630050716044</v>
          </cell>
          <cell r="C316" t="str">
            <v>PLASTIK PUTIH U/ LABEL STA</v>
          </cell>
          <cell r="D316" t="str">
            <v>ROLL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</row>
        <row r="317">
          <cell r="B317" t="str">
            <v>12630050710045</v>
          </cell>
          <cell r="C317" t="str">
            <v>JERIGEN UK. 20 LTR</v>
          </cell>
          <cell r="D317" t="str">
            <v>BH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</row>
        <row r="318">
          <cell r="B318" t="str">
            <v>12630050710046</v>
          </cell>
          <cell r="C318" t="str">
            <v>JERIGEN UK. 10 LTR</v>
          </cell>
          <cell r="D318" t="str">
            <v>BH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</row>
        <row r="319">
          <cell r="B319" t="str">
            <v>12630050710047</v>
          </cell>
          <cell r="C319" t="str">
            <v>JERIGEN UK. 5 LTR</v>
          </cell>
          <cell r="D319" t="str">
            <v>BH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</row>
        <row r="320">
          <cell r="B320" t="str">
            <v>12630050701048</v>
          </cell>
          <cell r="C320" t="str">
            <v>AUTAN</v>
          </cell>
          <cell r="D320" t="str">
            <v>SCT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</row>
        <row r="321">
          <cell r="B321" t="str">
            <v>12630050715049</v>
          </cell>
          <cell r="C321" t="str">
            <v>OBAT P3K</v>
          </cell>
          <cell r="D321" t="str">
            <v>PKT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</row>
        <row r="322">
          <cell r="B322" t="str">
            <v>12630050719050</v>
          </cell>
          <cell r="C322" t="str">
            <v>SENTER 4 BATERAY</v>
          </cell>
          <cell r="D322" t="str">
            <v>BH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</row>
        <row r="323">
          <cell r="B323" t="str">
            <v>12630050716051</v>
          </cell>
          <cell r="C323" t="str">
            <v>PISAU CUTTER</v>
          </cell>
          <cell r="D323" t="str">
            <v>PCS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</row>
        <row r="324">
          <cell r="B324" t="str">
            <v>12630050711052</v>
          </cell>
          <cell r="C324" t="str">
            <v>KASUR BUSA UK. 3 KAKI</v>
          </cell>
          <cell r="D324" t="str">
            <v>BH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</row>
        <row r="325">
          <cell r="B325" t="str">
            <v>12630050702053</v>
          </cell>
          <cell r="C325" t="str">
            <v>BANTAL + GULING</v>
          </cell>
          <cell r="D325" t="str">
            <v>BH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</row>
        <row r="326">
          <cell r="B326" t="str">
            <v>12630050719054</v>
          </cell>
          <cell r="C326" t="str">
            <v>SEPRAI</v>
          </cell>
          <cell r="D326" t="str">
            <v>SET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</row>
        <row r="327">
          <cell r="B327" t="str">
            <v>12630050719055</v>
          </cell>
          <cell r="C327" t="str">
            <v>SEPATU SAFETY KWD 805</v>
          </cell>
          <cell r="D327" t="str">
            <v>PSG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</row>
        <row r="328">
          <cell r="B328" t="str">
            <v>12630050713056</v>
          </cell>
          <cell r="C328" t="str">
            <v>METERAN UK. 50 M</v>
          </cell>
          <cell r="D328" t="str">
            <v>BH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</row>
        <row r="329">
          <cell r="B329" t="str">
            <v>12630050702057</v>
          </cell>
          <cell r="C329" t="str">
            <v>BRANGKAS BESI</v>
          </cell>
          <cell r="D329" t="str">
            <v>UNIT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</row>
        <row r="330">
          <cell r="B330" t="str">
            <v>12630050719058</v>
          </cell>
          <cell r="C330" t="str">
            <v>SEPATU AP. BOAT</v>
          </cell>
          <cell r="D330" t="str">
            <v>PSG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</row>
        <row r="331">
          <cell r="B331" t="str">
            <v>12630050702059</v>
          </cell>
          <cell r="C331" t="str">
            <v>BAJU PELAMPUNG</v>
          </cell>
          <cell r="D331" t="str">
            <v>BH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</row>
        <row r="332">
          <cell r="B332" t="str">
            <v>12630050711060</v>
          </cell>
          <cell r="C332" t="str">
            <v>KARPET PLASTIK KOREA</v>
          </cell>
          <cell r="D332" t="str">
            <v>ROLL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</row>
        <row r="333">
          <cell r="B333" t="str">
            <v>12630050704061</v>
          </cell>
          <cell r="C333" t="str">
            <v>DRUM PLASTIK</v>
          </cell>
          <cell r="D333" t="str">
            <v>BH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</row>
        <row r="334">
          <cell r="B334" t="str">
            <v>12630050711062</v>
          </cell>
          <cell r="C334" t="str">
            <v>KAPUR CRAYON</v>
          </cell>
          <cell r="D334" t="str">
            <v>KTK</v>
          </cell>
          <cell r="E334">
            <v>111</v>
          </cell>
          <cell r="F334">
            <v>142714.40999999997</v>
          </cell>
          <cell r="G334">
            <v>0</v>
          </cell>
          <cell r="H334">
            <v>0</v>
          </cell>
          <cell r="I334">
            <v>1</v>
          </cell>
          <cell r="J334">
            <v>1285.72</v>
          </cell>
          <cell r="K334">
            <v>110</v>
          </cell>
          <cell r="L334">
            <v>141428.68999999997</v>
          </cell>
          <cell r="M334">
            <v>1285.7153636363635</v>
          </cell>
          <cell r="O334">
            <v>111</v>
          </cell>
          <cell r="P334">
            <v>142714.40999999997</v>
          </cell>
        </row>
        <row r="335">
          <cell r="B335" t="str">
            <v>12630050713063</v>
          </cell>
          <cell r="C335" t="str">
            <v>METERAN UK. 3 M</v>
          </cell>
          <cell r="D335" t="str">
            <v>BH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</row>
        <row r="336">
          <cell r="B336" t="str">
            <v>12630050713064</v>
          </cell>
          <cell r="C336" t="str">
            <v>METERAN UK. 5 M</v>
          </cell>
          <cell r="D336" t="str">
            <v>BH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</row>
        <row r="337">
          <cell r="B337" t="str">
            <v>12630050720065</v>
          </cell>
          <cell r="C337" t="str">
            <v>TANGKI SOLAR UK. 3000 LTR</v>
          </cell>
          <cell r="D337" t="str">
            <v>BH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</row>
        <row r="338">
          <cell r="B338" t="str">
            <v>12630050720066</v>
          </cell>
          <cell r="C338" t="str">
            <v>TANGKI SOLAR UK. 1500 LTR</v>
          </cell>
          <cell r="D338" t="str">
            <v>BH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</row>
        <row r="339">
          <cell r="B339" t="str">
            <v>12630050713067</v>
          </cell>
          <cell r="C339" t="str">
            <v>METERAN UK. 20 M</v>
          </cell>
          <cell r="D339" t="str">
            <v>BH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O339">
            <v>0</v>
          </cell>
          <cell r="P339">
            <v>0</v>
          </cell>
        </row>
        <row r="340">
          <cell r="B340" t="str">
            <v>12630050710068</v>
          </cell>
          <cell r="C340" t="str">
            <v>JERIGEN UK. 35 LTR</v>
          </cell>
          <cell r="D340" t="str">
            <v>BH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P340">
            <v>0</v>
          </cell>
        </row>
        <row r="341">
          <cell r="B341" t="str">
            <v>12630050703069</v>
          </cell>
          <cell r="C341" t="str">
            <v>CORONG MINYAK UK. BESAR</v>
          </cell>
          <cell r="D341" t="str">
            <v>BH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O341">
            <v>0</v>
          </cell>
          <cell r="P341">
            <v>0</v>
          </cell>
        </row>
        <row r="342">
          <cell r="B342" t="str">
            <v>12630050703070</v>
          </cell>
          <cell r="C342" t="str">
            <v>CORONG MINYAK UK. SEDANG</v>
          </cell>
          <cell r="D342" t="str">
            <v>BH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P342">
            <v>0</v>
          </cell>
        </row>
        <row r="343">
          <cell r="B343" t="str">
            <v>12630050711071</v>
          </cell>
          <cell r="C343" t="str">
            <v>KOMPOR GAS 2 TUNGKU</v>
          </cell>
          <cell r="D343" t="str">
            <v>BH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O343">
            <v>0</v>
          </cell>
          <cell r="P343">
            <v>0</v>
          </cell>
        </row>
        <row r="344">
          <cell r="B344" t="str">
            <v>12630050720072</v>
          </cell>
          <cell r="C344" t="str">
            <v>TABUNG GAS 12 KG</v>
          </cell>
          <cell r="D344" t="str">
            <v>BH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O344">
            <v>0</v>
          </cell>
          <cell r="P344">
            <v>0</v>
          </cell>
        </row>
        <row r="345">
          <cell r="B345" t="str">
            <v>12630050716073</v>
          </cell>
          <cell r="C345" t="str">
            <v>POMPA ANGIN UK. KECIL</v>
          </cell>
          <cell r="D345" t="str">
            <v>BH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O345">
            <v>0</v>
          </cell>
          <cell r="P345">
            <v>0</v>
          </cell>
        </row>
        <row r="346">
          <cell r="B346" t="str">
            <v>12630050713074</v>
          </cell>
          <cell r="C346" t="str">
            <v>MESIN KETIK 8"</v>
          </cell>
          <cell r="D346" t="str">
            <v>UNIT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O346">
            <v>0</v>
          </cell>
          <cell r="P346">
            <v>0</v>
          </cell>
        </row>
        <row r="347">
          <cell r="B347" t="str">
            <v>12630050711075</v>
          </cell>
          <cell r="C347" t="str">
            <v>KELAMBU</v>
          </cell>
          <cell r="D347" t="str">
            <v>BH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O347">
            <v>0</v>
          </cell>
          <cell r="P347">
            <v>0</v>
          </cell>
        </row>
        <row r="348">
          <cell r="B348" t="str">
            <v>12630050713076</v>
          </cell>
          <cell r="C348" t="str">
            <v>MANTEL</v>
          </cell>
          <cell r="D348" t="str">
            <v>BH</v>
          </cell>
          <cell r="E348">
            <v>10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10</v>
          </cell>
          <cell r="L348">
            <v>0</v>
          </cell>
          <cell r="M348">
            <v>0</v>
          </cell>
          <cell r="O348">
            <v>10</v>
          </cell>
          <cell r="P348">
            <v>0</v>
          </cell>
        </row>
        <row r="349">
          <cell r="B349" t="str">
            <v>12630050716077</v>
          </cell>
          <cell r="C349" t="str">
            <v>PAKU 2,5"</v>
          </cell>
          <cell r="D349" t="str">
            <v>KG</v>
          </cell>
          <cell r="E349">
            <v>12.5</v>
          </cell>
          <cell r="F349">
            <v>182692.31</v>
          </cell>
          <cell r="G349">
            <v>0</v>
          </cell>
          <cell r="H349">
            <v>0</v>
          </cell>
          <cell r="I349">
            <v>3</v>
          </cell>
          <cell r="J349">
            <v>43846.14</v>
          </cell>
          <cell r="K349">
            <v>9.5</v>
          </cell>
          <cell r="L349">
            <v>138846.16999999998</v>
          </cell>
          <cell r="M349">
            <v>14615.386315789472</v>
          </cell>
          <cell r="O349">
            <v>12.5</v>
          </cell>
          <cell r="P349">
            <v>182692.31</v>
          </cell>
        </row>
        <row r="350">
          <cell r="B350" t="str">
            <v>12630050712078</v>
          </cell>
          <cell r="C350" t="str">
            <v>LENTERA KECIL</v>
          </cell>
          <cell r="D350" t="str">
            <v>BH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O350">
            <v>0</v>
          </cell>
          <cell r="P350">
            <v>0</v>
          </cell>
        </row>
        <row r="351">
          <cell r="B351" t="str">
            <v>12630050711079</v>
          </cell>
          <cell r="C351" t="str">
            <v>KACA LENTERA BESAR</v>
          </cell>
          <cell r="D351" t="str">
            <v>BH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P351">
            <v>0</v>
          </cell>
        </row>
        <row r="352">
          <cell r="B352" t="str">
            <v>12630050719080</v>
          </cell>
          <cell r="C352" t="str">
            <v>SUMBU LENTERA</v>
          </cell>
          <cell r="D352" t="str">
            <v>BH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O352">
            <v>0</v>
          </cell>
          <cell r="P352">
            <v>0</v>
          </cell>
        </row>
        <row r="353">
          <cell r="B353" t="str">
            <v>12630050720081</v>
          </cell>
          <cell r="C353" t="str">
            <v>TALI TAMBANG DIA 22 MM</v>
          </cell>
          <cell r="D353" t="str">
            <v>KG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O353">
            <v>0</v>
          </cell>
          <cell r="P353">
            <v>0</v>
          </cell>
        </row>
        <row r="354">
          <cell r="B354" t="str">
            <v>12630050716082</v>
          </cell>
          <cell r="C354" t="str">
            <v>PAKU 1,5"</v>
          </cell>
          <cell r="D354" t="str">
            <v>KG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L354">
            <v>0</v>
          </cell>
          <cell r="M354">
            <v>0</v>
          </cell>
          <cell r="P354">
            <v>0</v>
          </cell>
        </row>
        <row r="355">
          <cell r="B355" t="str">
            <v>12630050716083</v>
          </cell>
          <cell r="C355" t="str">
            <v>PAKU 5"</v>
          </cell>
          <cell r="D355" t="str">
            <v>KG</v>
          </cell>
          <cell r="E355">
            <v>13</v>
          </cell>
          <cell r="F355">
            <v>190000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13</v>
          </cell>
          <cell r="L355">
            <v>190000</v>
          </cell>
          <cell r="M355">
            <v>14615.384615384615</v>
          </cell>
          <cell r="O355">
            <v>13</v>
          </cell>
          <cell r="P355">
            <v>190000</v>
          </cell>
        </row>
        <row r="356">
          <cell r="B356" t="str">
            <v>12630050719084</v>
          </cell>
          <cell r="C356" t="str">
            <v>SENG 7 KAKI</v>
          </cell>
          <cell r="D356" t="str">
            <v>LBR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O356">
            <v>0</v>
          </cell>
          <cell r="P356">
            <v>0</v>
          </cell>
        </row>
        <row r="357">
          <cell r="B357" t="str">
            <v>12630050720085</v>
          </cell>
          <cell r="C357" t="str">
            <v>TRIPLEK 3 MM</v>
          </cell>
          <cell r="D357" t="str">
            <v>KG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O357">
            <v>0</v>
          </cell>
          <cell r="P357">
            <v>0</v>
          </cell>
        </row>
        <row r="358">
          <cell r="B358" t="str">
            <v>12630050716086</v>
          </cell>
          <cell r="C358" t="str">
            <v>PAKU 1/2"</v>
          </cell>
          <cell r="D358" t="str">
            <v>KG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P358">
            <v>0</v>
          </cell>
        </row>
        <row r="359">
          <cell r="B359" t="str">
            <v>12630050711087</v>
          </cell>
          <cell r="C359" t="str">
            <v>KARPET KOREA UK. SEDANG</v>
          </cell>
          <cell r="D359" t="str">
            <v>KG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P359">
            <v>0</v>
          </cell>
        </row>
        <row r="360">
          <cell r="B360" t="str">
            <v>12630050719088</v>
          </cell>
          <cell r="C360" t="str">
            <v>SLEEPING BAG</v>
          </cell>
          <cell r="D360" t="str">
            <v>BH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O360">
            <v>0</v>
          </cell>
          <cell r="P360">
            <v>0</v>
          </cell>
        </row>
        <row r="361">
          <cell r="B361" t="str">
            <v>12630050720089</v>
          </cell>
          <cell r="C361" t="str">
            <v>TAS RANSEL</v>
          </cell>
          <cell r="D361" t="str">
            <v>BH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O361">
            <v>0</v>
          </cell>
          <cell r="P361">
            <v>0</v>
          </cell>
        </row>
        <row r="362">
          <cell r="B362" t="str">
            <v>12630050716090</v>
          </cell>
          <cell r="C362" t="str">
            <v>PLASTIK SATIN PUTIH</v>
          </cell>
          <cell r="D362" t="str">
            <v>ROLL</v>
          </cell>
          <cell r="E362">
            <v>2</v>
          </cell>
          <cell r="F362">
            <v>425000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2</v>
          </cell>
          <cell r="L362">
            <v>425000</v>
          </cell>
          <cell r="M362">
            <v>212500</v>
          </cell>
          <cell r="O362">
            <v>2</v>
          </cell>
          <cell r="P362">
            <v>425000</v>
          </cell>
        </row>
        <row r="363">
          <cell r="B363" t="str">
            <v>12630050716091</v>
          </cell>
          <cell r="C363" t="str">
            <v>PLASTIK SATIN MERAH</v>
          </cell>
          <cell r="D363" t="str">
            <v>ROLL</v>
          </cell>
          <cell r="E363">
            <v>2</v>
          </cell>
          <cell r="F363">
            <v>500000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2</v>
          </cell>
          <cell r="L363">
            <v>500000</v>
          </cell>
          <cell r="M363">
            <v>250000</v>
          </cell>
          <cell r="O363">
            <v>2</v>
          </cell>
          <cell r="P363">
            <v>500000</v>
          </cell>
        </row>
        <row r="364">
          <cell r="B364" t="str">
            <v>12630050716092</v>
          </cell>
          <cell r="C364" t="str">
            <v>PLASTIK SATIN BIRU</v>
          </cell>
          <cell r="D364" t="str">
            <v>ROLL</v>
          </cell>
          <cell r="E364">
            <v>2</v>
          </cell>
          <cell r="F364">
            <v>500000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2</v>
          </cell>
          <cell r="L364">
            <v>500000</v>
          </cell>
          <cell r="M364">
            <v>250000</v>
          </cell>
          <cell r="O364">
            <v>2</v>
          </cell>
          <cell r="P364">
            <v>500000</v>
          </cell>
        </row>
        <row r="365">
          <cell r="B365" t="str">
            <v>12630050721093</v>
          </cell>
          <cell r="C365" t="str">
            <v>UMRO METER</v>
          </cell>
          <cell r="D365" t="str">
            <v>UNIT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P365">
            <v>0</v>
          </cell>
        </row>
        <row r="366">
          <cell r="B366" t="str">
            <v>12630050711094</v>
          </cell>
          <cell r="C366" t="str">
            <v>KACA MATA PELINDUNG</v>
          </cell>
          <cell r="D366" t="str">
            <v>BH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P366">
            <v>0</v>
          </cell>
        </row>
        <row r="367">
          <cell r="B367" t="str">
            <v>12630050719095</v>
          </cell>
          <cell r="C367" t="str">
            <v>SARUNG TANGAN KULIT MERAH</v>
          </cell>
          <cell r="D367" t="str">
            <v>PSG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>
            <v>0</v>
          </cell>
          <cell r="P367">
            <v>0</v>
          </cell>
        </row>
        <row r="368">
          <cell r="B368" t="str">
            <v>12630050713096</v>
          </cell>
          <cell r="C368" t="str">
            <v>MASKER</v>
          </cell>
          <cell r="D368" t="str">
            <v>BH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P368">
            <v>0</v>
          </cell>
        </row>
        <row r="369">
          <cell r="B369" t="str">
            <v>12630050711097</v>
          </cell>
          <cell r="C369" t="str">
            <v>KOTAK P3K + ISI</v>
          </cell>
          <cell r="D369" t="str">
            <v>KTK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O369">
            <v>0</v>
          </cell>
          <cell r="P369">
            <v>0</v>
          </cell>
        </row>
        <row r="370">
          <cell r="B370" t="str">
            <v>12630050718098</v>
          </cell>
          <cell r="C370" t="str">
            <v>RACUN API  UK. 1 KG</v>
          </cell>
          <cell r="D370" t="str">
            <v>BH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P370">
            <v>0</v>
          </cell>
        </row>
        <row r="371">
          <cell r="B371" t="str">
            <v>12630050718099</v>
          </cell>
          <cell r="C371" t="str">
            <v>RACUN API  UK.6 KG</v>
          </cell>
          <cell r="D371" t="str">
            <v>BH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O371">
            <v>0</v>
          </cell>
          <cell r="P371">
            <v>0</v>
          </cell>
        </row>
        <row r="372">
          <cell r="B372" t="str">
            <v>12630050703100</v>
          </cell>
          <cell r="C372" t="str">
            <v>CAMERA CYBERSHOOT 20 MB</v>
          </cell>
          <cell r="D372" t="str">
            <v>BH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O372">
            <v>0</v>
          </cell>
          <cell r="P372">
            <v>0</v>
          </cell>
        </row>
        <row r="373">
          <cell r="B373" t="str">
            <v>12630050711101</v>
          </cell>
          <cell r="C373" t="str">
            <v>KABEL DATA GPS</v>
          </cell>
          <cell r="D373" t="str">
            <v>BH</v>
          </cell>
          <cell r="E373">
            <v>2</v>
          </cell>
          <cell r="F373">
            <v>500000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2</v>
          </cell>
          <cell r="L373">
            <v>500000</v>
          </cell>
          <cell r="M373">
            <v>250000</v>
          </cell>
          <cell r="O373">
            <v>2</v>
          </cell>
          <cell r="P373">
            <v>500000</v>
          </cell>
        </row>
        <row r="374">
          <cell r="B374" t="str">
            <v>12630050719102</v>
          </cell>
          <cell r="C374" t="str">
            <v>SEPATU  SAPETY KWD 806X</v>
          </cell>
          <cell r="D374" t="str">
            <v>BH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P374">
            <v>0</v>
          </cell>
        </row>
        <row r="375">
          <cell r="B375" t="str">
            <v>12630050716103</v>
          </cell>
          <cell r="C375" t="str">
            <v>PAKU SENG  UK.  2,5"</v>
          </cell>
          <cell r="D375" t="str">
            <v>KTK</v>
          </cell>
          <cell r="E375">
            <v>10</v>
          </cell>
          <cell r="F375">
            <v>850000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10</v>
          </cell>
          <cell r="L375">
            <v>850000</v>
          </cell>
          <cell r="M375">
            <v>85000</v>
          </cell>
          <cell r="O375">
            <v>10</v>
          </cell>
          <cell r="P375">
            <v>850000</v>
          </cell>
        </row>
        <row r="376">
          <cell r="B376" t="str">
            <v>12630050719104</v>
          </cell>
          <cell r="C376" t="str">
            <v>SENG  UK. 6 KAKI</v>
          </cell>
          <cell r="D376" t="str">
            <v>KODI</v>
          </cell>
          <cell r="E376">
            <v>0</v>
          </cell>
          <cell r="F376">
            <v>0</v>
          </cell>
          <cell r="G376">
            <v>4</v>
          </cell>
          <cell r="H376">
            <v>3360000</v>
          </cell>
          <cell r="I376">
            <v>0</v>
          </cell>
          <cell r="J376">
            <v>0</v>
          </cell>
          <cell r="K376">
            <v>4</v>
          </cell>
          <cell r="L376">
            <v>3360000</v>
          </cell>
          <cell r="M376">
            <v>840000</v>
          </cell>
          <cell r="O376">
            <v>0</v>
          </cell>
          <cell r="P376">
            <v>0</v>
          </cell>
        </row>
        <row r="378">
          <cell r="C378" t="str">
            <v>SUB TOTAL</v>
          </cell>
          <cell r="E378">
            <v>201.5</v>
          </cell>
          <cell r="F378">
            <v>3831175.96</v>
          </cell>
          <cell r="G378">
            <v>4</v>
          </cell>
          <cell r="H378">
            <v>3360000</v>
          </cell>
          <cell r="I378">
            <v>8</v>
          </cell>
          <cell r="J378">
            <v>103593.38</v>
          </cell>
          <cell r="K378">
            <v>197.5</v>
          </cell>
          <cell r="L378">
            <v>7087582.5800000001</v>
          </cell>
          <cell r="O378">
            <v>201.5</v>
          </cell>
          <cell r="P378">
            <v>3831175.96</v>
          </cell>
        </row>
        <row r="379">
          <cell r="B379">
            <v>12630050800000</v>
          </cell>
          <cell r="C379" t="str">
            <v>PERALATAN CAT &amp; KELENGKAPAN</v>
          </cell>
        </row>
        <row r="380">
          <cell r="B380" t="str">
            <v>12630050803001</v>
          </cell>
          <cell r="C380" t="str">
            <v>CAT MINYAK/KAYU WARNA MERAH</v>
          </cell>
          <cell r="D380" t="str">
            <v>KLG</v>
          </cell>
          <cell r="E380">
            <v>151</v>
          </cell>
          <cell r="F380">
            <v>6142717.3646601923</v>
          </cell>
          <cell r="G380">
            <v>0</v>
          </cell>
          <cell r="H380">
            <v>0</v>
          </cell>
          <cell r="I380">
            <v>7</v>
          </cell>
          <cell r="J380">
            <v>284761.75</v>
          </cell>
          <cell r="K380">
            <v>144</v>
          </cell>
          <cell r="L380">
            <v>5857955.6146601923</v>
          </cell>
          <cell r="M380">
            <v>40680.247324029115</v>
          </cell>
          <cell r="O380">
            <v>151</v>
          </cell>
          <cell r="P380">
            <v>6142717.3646601923</v>
          </cell>
        </row>
        <row r="381">
          <cell r="B381" t="str">
            <v>12630050803002</v>
          </cell>
          <cell r="C381" t="str">
            <v>CAT SEMPROT WARNA HIJAU TUA</v>
          </cell>
          <cell r="D381" t="str">
            <v>KLG</v>
          </cell>
          <cell r="E381">
            <v>92</v>
          </cell>
          <cell r="F381">
            <v>1819653.1806382975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92</v>
          </cell>
          <cell r="L381">
            <v>1819653.1806382975</v>
          </cell>
          <cell r="M381">
            <v>19778.838919981496</v>
          </cell>
          <cell r="O381">
            <v>92</v>
          </cell>
          <cell r="P381">
            <v>1819653.1806382975</v>
          </cell>
        </row>
        <row r="382">
          <cell r="B382" t="str">
            <v>12630050811003</v>
          </cell>
          <cell r="C382" t="str">
            <v>KUAS</v>
          </cell>
          <cell r="D382" t="str">
            <v>BH</v>
          </cell>
          <cell r="E382">
            <v>0</v>
          </cell>
          <cell r="F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O382">
            <v>0</v>
          </cell>
          <cell r="P382">
            <v>0</v>
          </cell>
        </row>
        <row r="383">
          <cell r="B383" t="str">
            <v>12630050803004</v>
          </cell>
          <cell r="C383" t="str">
            <v>CAT MINYAK/KAYU WARNA PUTIH</v>
          </cell>
          <cell r="D383" t="str">
            <v>KLG</v>
          </cell>
          <cell r="E383">
            <v>246</v>
          </cell>
          <cell r="F383">
            <v>10838489.309159221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246</v>
          </cell>
          <cell r="L383">
            <v>10838489.309159221</v>
          </cell>
          <cell r="M383">
            <v>44058.899630728542</v>
          </cell>
          <cell r="O383">
            <v>246</v>
          </cell>
          <cell r="P383">
            <v>10838489.309159221</v>
          </cell>
        </row>
        <row r="384">
          <cell r="B384" t="str">
            <v>12630050803005</v>
          </cell>
          <cell r="C384" t="str">
            <v>CAT MINYAK/KAYU WARNA HITAM</v>
          </cell>
          <cell r="D384" t="str">
            <v>KLG</v>
          </cell>
          <cell r="E384">
            <v>93</v>
          </cell>
          <cell r="F384">
            <v>3674746.2077669906</v>
          </cell>
          <cell r="G384">
            <v>0</v>
          </cell>
          <cell r="H384">
            <v>0</v>
          </cell>
          <cell r="I384">
            <v>3</v>
          </cell>
          <cell r="J384">
            <v>118540.20000000001</v>
          </cell>
          <cell r="K384">
            <v>90</v>
          </cell>
          <cell r="L384">
            <v>3556206.0077669905</v>
          </cell>
          <cell r="M384">
            <v>39513.400086299895</v>
          </cell>
          <cell r="O384">
            <v>93</v>
          </cell>
          <cell r="P384">
            <v>3674746.2077669906</v>
          </cell>
        </row>
        <row r="385">
          <cell r="B385" t="str">
            <v>12630050820006</v>
          </cell>
          <cell r="C385" t="str">
            <v>THINNER @ 800 ML</v>
          </cell>
          <cell r="D385" t="str">
            <v>KLG</v>
          </cell>
          <cell r="E385">
            <v>42</v>
          </cell>
          <cell r="F385">
            <v>1200822.95</v>
          </cell>
          <cell r="G385">
            <v>0</v>
          </cell>
          <cell r="H385">
            <v>0</v>
          </cell>
          <cell r="I385">
            <v>1</v>
          </cell>
          <cell r="J385">
            <v>28591.02</v>
          </cell>
          <cell r="K385">
            <v>41</v>
          </cell>
          <cell r="L385">
            <v>1172231.93</v>
          </cell>
          <cell r="M385">
            <v>28591.022682926829</v>
          </cell>
          <cell r="O385">
            <v>42</v>
          </cell>
          <cell r="P385">
            <v>1200822.95</v>
          </cell>
        </row>
        <row r="386">
          <cell r="B386" t="str">
            <v>12630050803007</v>
          </cell>
          <cell r="C386" t="str">
            <v>CAT MINYAK/KAYU WARNA HIJAU</v>
          </cell>
          <cell r="D386" t="str">
            <v>KLG</v>
          </cell>
          <cell r="E386">
            <v>87</v>
          </cell>
          <cell r="F386">
            <v>3363540.646213592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87</v>
          </cell>
          <cell r="L386">
            <v>3363540.646213592</v>
          </cell>
          <cell r="M386">
            <v>38661.386738087262</v>
          </cell>
          <cell r="O386">
            <v>87</v>
          </cell>
          <cell r="P386">
            <v>3363540.646213592</v>
          </cell>
        </row>
        <row r="387">
          <cell r="B387" t="str">
            <v>12630050803008</v>
          </cell>
          <cell r="C387" t="str">
            <v>CAT MINYAK/KAYU WARNA BIRU</v>
          </cell>
          <cell r="D387" t="str">
            <v>KLG</v>
          </cell>
          <cell r="E387">
            <v>42</v>
          </cell>
          <cell r="F387">
            <v>1700272.1099999999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42</v>
          </cell>
          <cell r="L387">
            <v>1700272.1099999999</v>
          </cell>
          <cell r="M387">
            <v>40482.669285714284</v>
          </cell>
          <cell r="O387">
            <v>42</v>
          </cell>
          <cell r="P387">
            <v>1700272.1099999999</v>
          </cell>
        </row>
        <row r="388">
          <cell r="B388" t="str">
            <v>12630050803009</v>
          </cell>
          <cell r="C388" t="str">
            <v>CAT SEMPROT WARNA PUTIH</v>
          </cell>
          <cell r="D388" t="str">
            <v>KLG</v>
          </cell>
          <cell r="E388">
            <v>5</v>
          </cell>
          <cell r="F388">
            <v>94461.489361702115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5</v>
          </cell>
          <cell r="L388">
            <v>94461.489361702115</v>
          </cell>
          <cell r="M388">
            <v>18892.297872340423</v>
          </cell>
          <cell r="O388">
            <v>5</v>
          </cell>
          <cell r="P388">
            <v>94461.489361702115</v>
          </cell>
        </row>
        <row r="389">
          <cell r="B389" t="str">
            <v>12630050803010</v>
          </cell>
          <cell r="C389" t="str">
            <v>CAT SEMPROT WARNA HITAM</v>
          </cell>
          <cell r="D389" t="str">
            <v>KLG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O389">
            <v>0</v>
          </cell>
          <cell r="P389">
            <v>0</v>
          </cell>
        </row>
        <row r="390">
          <cell r="B390" t="str">
            <v>12630050803011</v>
          </cell>
          <cell r="C390" t="str">
            <v>CAT SEMPROT WARNA HIJAU MUDA</v>
          </cell>
          <cell r="D390" t="str">
            <v>KLG</v>
          </cell>
          <cell r="E390">
            <v>18</v>
          </cell>
          <cell r="F390">
            <v>468000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18</v>
          </cell>
          <cell r="L390">
            <v>468000</v>
          </cell>
          <cell r="M390">
            <v>26000</v>
          </cell>
          <cell r="O390">
            <v>18</v>
          </cell>
          <cell r="P390">
            <v>468000</v>
          </cell>
        </row>
        <row r="391">
          <cell r="B391" t="str">
            <v>12630050803012</v>
          </cell>
          <cell r="C391" t="str">
            <v>CAT MINYAK/KAYU WARNA KUNING</v>
          </cell>
          <cell r="D391" t="str">
            <v>KLG</v>
          </cell>
          <cell r="E391">
            <v>28</v>
          </cell>
          <cell r="F391">
            <v>1148000</v>
          </cell>
          <cell r="G391">
            <v>0</v>
          </cell>
          <cell r="H391">
            <v>0</v>
          </cell>
          <cell r="I391">
            <v>5</v>
          </cell>
          <cell r="J391">
            <v>205000</v>
          </cell>
          <cell r="K391">
            <v>23</v>
          </cell>
          <cell r="L391">
            <v>943000</v>
          </cell>
          <cell r="M391">
            <v>41000</v>
          </cell>
          <cell r="O391">
            <v>28</v>
          </cell>
          <cell r="P391">
            <v>1148000</v>
          </cell>
        </row>
        <row r="392">
          <cell r="B392" t="str">
            <v>12630050803013</v>
          </cell>
          <cell r="C392" t="str">
            <v>CAT TEMBOK WARNA BIRU  UK.25 KG</v>
          </cell>
          <cell r="D392" t="str">
            <v>KLG</v>
          </cell>
          <cell r="E392">
            <v>7</v>
          </cell>
          <cell r="F392">
            <v>1715000</v>
          </cell>
          <cell r="G392">
            <v>0</v>
          </cell>
          <cell r="H392">
            <v>0</v>
          </cell>
          <cell r="I392">
            <v>7</v>
          </cell>
          <cell r="J392">
            <v>1715000</v>
          </cell>
          <cell r="K392">
            <v>0</v>
          </cell>
          <cell r="L392">
            <v>0</v>
          </cell>
          <cell r="M392">
            <v>0</v>
          </cell>
          <cell r="O392">
            <v>7</v>
          </cell>
          <cell r="P392">
            <v>1715000</v>
          </cell>
        </row>
        <row r="394">
          <cell r="C394" t="str">
            <v>SUB TOTAL</v>
          </cell>
          <cell r="E394">
            <v>811</v>
          </cell>
          <cell r="F394">
            <v>32165703.257799994</v>
          </cell>
          <cell r="G394">
            <v>0</v>
          </cell>
          <cell r="H394">
            <v>0</v>
          </cell>
          <cell r="I394">
            <v>23</v>
          </cell>
          <cell r="J394">
            <v>2351892.9699999997</v>
          </cell>
          <cell r="K394">
            <v>788</v>
          </cell>
          <cell r="L394">
            <v>29813810.287799995</v>
          </cell>
          <cell r="O394">
            <v>811</v>
          </cell>
          <cell r="P394">
            <v>32165703.257799994</v>
          </cell>
        </row>
        <row r="395">
          <cell r="B395">
            <v>12630050900000</v>
          </cell>
          <cell r="C395" t="str">
            <v>BLANGKO &amp; CETAKAN</v>
          </cell>
        </row>
        <row r="396">
          <cell r="B396" t="str">
            <v>12630050902001</v>
          </cell>
          <cell r="C396" t="str">
            <v>BUKTI PENGELUARAN KAS</v>
          </cell>
          <cell r="D396" t="str">
            <v>BLOK</v>
          </cell>
          <cell r="E396">
            <v>10</v>
          </cell>
          <cell r="F396">
            <v>80000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10</v>
          </cell>
          <cell r="L396">
            <v>80000</v>
          </cell>
          <cell r="M396">
            <v>8000</v>
          </cell>
          <cell r="O396">
            <v>10</v>
          </cell>
          <cell r="P396">
            <v>80000</v>
          </cell>
        </row>
        <row r="397">
          <cell r="B397" t="str">
            <v>12630050902002</v>
          </cell>
          <cell r="C397" t="str">
            <v>BON PERMINTAAN &amp; PENYERAHAN</v>
          </cell>
          <cell r="D397" t="str">
            <v>BLOK</v>
          </cell>
          <cell r="E397">
            <v>155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155</v>
          </cell>
          <cell r="L397">
            <v>0</v>
          </cell>
          <cell r="M397">
            <v>0</v>
          </cell>
          <cell r="O397">
            <v>155</v>
          </cell>
          <cell r="P397">
            <v>0</v>
          </cell>
        </row>
        <row r="398">
          <cell r="B398" t="str">
            <v>12630050911003</v>
          </cell>
          <cell r="C398" t="str">
            <v>KARTU STOCK GUDANG</v>
          </cell>
          <cell r="D398" t="str">
            <v>LBR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P398">
            <v>0</v>
          </cell>
        </row>
        <row r="399">
          <cell r="B399" t="str">
            <v>12630050911004</v>
          </cell>
          <cell r="C399" t="str">
            <v>KARTU BIN STOCK GUDANG</v>
          </cell>
          <cell r="D399" t="str">
            <v>LBR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O399">
            <v>0</v>
          </cell>
          <cell r="P399">
            <v>0</v>
          </cell>
        </row>
        <row r="401">
          <cell r="C401" t="str">
            <v>SUB TOTAL</v>
          </cell>
          <cell r="E401">
            <v>165</v>
          </cell>
          <cell r="F401">
            <v>80000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165</v>
          </cell>
          <cell r="L401">
            <v>80000</v>
          </cell>
          <cell r="O401">
            <v>165</v>
          </cell>
          <cell r="P401">
            <v>80000</v>
          </cell>
        </row>
        <row r="402">
          <cell r="B402">
            <v>12630051000000</v>
          </cell>
          <cell r="C402" t="str">
            <v>PERALATAN DAN PERLENGKAPAN KOMPUTER</v>
          </cell>
        </row>
        <row r="403">
          <cell r="B403" t="str">
            <v>12630051020001</v>
          </cell>
          <cell r="C403" t="str">
            <v>TINTA PRINTER</v>
          </cell>
          <cell r="D403" t="str">
            <v>SET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P403">
            <v>0</v>
          </cell>
        </row>
        <row r="404">
          <cell r="B404" t="str">
            <v>12630051020002</v>
          </cell>
          <cell r="C404" t="str">
            <v>TINTA PRINTER BLACK EPSON</v>
          </cell>
          <cell r="D404" t="str">
            <v>BTL</v>
          </cell>
          <cell r="E404">
            <v>8</v>
          </cell>
          <cell r="F404">
            <v>552421.057368421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8</v>
          </cell>
          <cell r="L404">
            <v>552421.057368421</v>
          </cell>
          <cell r="M404">
            <v>69052.632171052624</v>
          </cell>
          <cell r="O404">
            <v>8</v>
          </cell>
          <cell r="P404">
            <v>552421.057368421</v>
          </cell>
        </row>
        <row r="405">
          <cell r="B405" t="str">
            <v>12630051020003</v>
          </cell>
          <cell r="C405" t="str">
            <v>TINTA PRINTER COLOUR</v>
          </cell>
          <cell r="D405" t="str">
            <v>SET</v>
          </cell>
          <cell r="E405">
            <v>6</v>
          </cell>
          <cell r="F405">
            <v>1260000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6</v>
          </cell>
          <cell r="L405">
            <v>1260000</v>
          </cell>
          <cell r="M405">
            <v>210000</v>
          </cell>
          <cell r="O405">
            <v>6</v>
          </cell>
          <cell r="P405">
            <v>1260000</v>
          </cell>
        </row>
        <row r="407">
          <cell r="C407" t="str">
            <v>SUB TOTAL</v>
          </cell>
          <cell r="E407">
            <v>14</v>
          </cell>
          <cell r="F407">
            <v>1812421.057368421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14</v>
          </cell>
          <cell r="L407">
            <v>1812421.057368421</v>
          </cell>
          <cell r="O407">
            <v>14</v>
          </cell>
          <cell r="P407">
            <v>1812421.057368421</v>
          </cell>
        </row>
        <row r="408">
          <cell r="C408" t="str">
            <v>TOTAL</v>
          </cell>
          <cell r="E408">
            <v>10387.5</v>
          </cell>
          <cell r="F408">
            <v>43684609.744817548</v>
          </cell>
          <cell r="G408">
            <v>76</v>
          </cell>
          <cell r="H408">
            <v>3630000</v>
          </cell>
          <cell r="I408">
            <v>175</v>
          </cell>
          <cell r="J408">
            <v>3077582.0199999996</v>
          </cell>
          <cell r="K408">
            <v>10288.5</v>
          </cell>
          <cell r="L408">
            <v>44237027.724817544</v>
          </cell>
          <cell r="O408">
            <v>10387.5</v>
          </cell>
          <cell r="P408">
            <v>43684609.744817548</v>
          </cell>
        </row>
        <row r="409">
          <cell r="B409">
            <v>12630060000000</v>
          </cell>
          <cell r="C409" t="str">
            <v>PERSEDIAAN SPARE PART</v>
          </cell>
        </row>
        <row r="410">
          <cell r="B410">
            <v>12630060100000</v>
          </cell>
          <cell r="C410" t="str">
            <v>SUKU CADANG EXCAVATOR 320 D</v>
          </cell>
        </row>
        <row r="411">
          <cell r="B411" t="str">
            <v>12630060111001</v>
          </cell>
          <cell r="C411" t="str">
            <v>KUKU BUCKET</v>
          </cell>
          <cell r="D411" t="str">
            <v>PCS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P411">
            <v>0</v>
          </cell>
        </row>
        <row r="412">
          <cell r="B412" t="str">
            <v>12630060106002</v>
          </cell>
          <cell r="C412" t="str">
            <v>FUEL FILTER IR-0751</v>
          </cell>
          <cell r="D412" t="str">
            <v>PCS</v>
          </cell>
          <cell r="E412">
            <v>2</v>
          </cell>
          <cell r="F412">
            <v>701008</v>
          </cell>
          <cell r="G412">
            <v>0</v>
          </cell>
          <cell r="H412">
            <v>0</v>
          </cell>
          <cell r="I412">
            <v>2</v>
          </cell>
          <cell r="J412">
            <v>701008</v>
          </cell>
          <cell r="K412">
            <v>0</v>
          </cell>
          <cell r="L412">
            <v>0</v>
          </cell>
          <cell r="M412">
            <v>0</v>
          </cell>
          <cell r="O412">
            <v>2</v>
          </cell>
          <cell r="P412">
            <v>701008</v>
          </cell>
        </row>
        <row r="413">
          <cell r="B413" t="str">
            <v>12630060101003</v>
          </cell>
          <cell r="C413" t="str">
            <v>AIR FILTER 6I-2501</v>
          </cell>
          <cell r="D413" t="str">
            <v>PCS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O413">
            <v>0</v>
          </cell>
          <cell r="P413">
            <v>0</v>
          </cell>
        </row>
        <row r="414">
          <cell r="B414" t="str">
            <v>12630060123004</v>
          </cell>
          <cell r="C414" t="str">
            <v>WATER SPARATOR 438-5386</v>
          </cell>
          <cell r="D414" t="str">
            <v>PCS</v>
          </cell>
          <cell r="E414">
            <v>2</v>
          </cell>
          <cell r="F414">
            <v>0</v>
          </cell>
          <cell r="G414">
            <v>0</v>
          </cell>
          <cell r="H414">
            <v>0</v>
          </cell>
          <cell r="I414">
            <v>1</v>
          </cell>
          <cell r="J414">
            <v>0</v>
          </cell>
          <cell r="K414">
            <v>1</v>
          </cell>
          <cell r="L414">
            <v>0</v>
          </cell>
          <cell r="M414">
            <v>0</v>
          </cell>
          <cell r="O414">
            <v>2</v>
          </cell>
          <cell r="P414">
            <v>0</v>
          </cell>
        </row>
        <row r="415">
          <cell r="B415" t="str">
            <v>12630060118005</v>
          </cell>
          <cell r="C415" t="str">
            <v>RETAINER ( PIN KUKU) 0029090</v>
          </cell>
          <cell r="D415" t="str">
            <v>BH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P415">
            <v>0</v>
          </cell>
        </row>
        <row r="416">
          <cell r="B416" t="str">
            <v>12630060107006</v>
          </cell>
          <cell r="C416" t="str">
            <v>GRAPLE/CAPIT 319-7042</v>
          </cell>
          <cell r="D416" t="str">
            <v>UNIT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O416">
            <v>0</v>
          </cell>
          <cell r="P416">
            <v>0</v>
          </cell>
        </row>
        <row r="417">
          <cell r="B417" t="str">
            <v>12630060108007</v>
          </cell>
          <cell r="C417" t="str">
            <v>HOSE  248-9428</v>
          </cell>
          <cell r="D417" t="str">
            <v>BH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P417">
            <v>0</v>
          </cell>
        </row>
        <row r="418">
          <cell r="B418" t="str">
            <v>12630060102008</v>
          </cell>
          <cell r="C418" t="str">
            <v xml:space="preserve">BELT SERPENTINE  294-1781 </v>
          </cell>
          <cell r="D418" t="str">
            <v>BH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P418">
            <v>0</v>
          </cell>
        </row>
        <row r="419">
          <cell r="B419" t="str">
            <v>12630060108009</v>
          </cell>
          <cell r="C419" t="str">
            <v>HOSE  111-6752</v>
          </cell>
          <cell r="D419" t="str">
            <v>BH</v>
          </cell>
          <cell r="E419">
            <v>2</v>
          </cell>
          <cell r="F419">
            <v>2971452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2</v>
          </cell>
          <cell r="L419">
            <v>2971452</v>
          </cell>
          <cell r="M419">
            <v>1485726</v>
          </cell>
          <cell r="O419">
            <v>2</v>
          </cell>
          <cell r="P419">
            <v>2971452</v>
          </cell>
        </row>
        <row r="420">
          <cell r="B420" t="str">
            <v>12630060108010</v>
          </cell>
          <cell r="C420" t="str">
            <v>HOSE  245-5427</v>
          </cell>
          <cell r="D420" t="str">
            <v>BH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P420">
            <v>0</v>
          </cell>
        </row>
        <row r="421">
          <cell r="B421" t="str">
            <v>12630060116011</v>
          </cell>
          <cell r="C421" t="str">
            <v>PIN GRAPLE UK. 80MM  P.64CM</v>
          </cell>
          <cell r="D421" t="str">
            <v>BH</v>
          </cell>
          <cell r="E421">
            <v>0</v>
          </cell>
          <cell r="F421">
            <v>0</v>
          </cell>
          <cell r="G421">
            <v>2</v>
          </cell>
          <cell r="H421">
            <v>1900000</v>
          </cell>
          <cell r="I421">
            <v>2</v>
          </cell>
          <cell r="J421">
            <v>1900000</v>
          </cell>
          <cell r="K421">
            <v>0</v>
          </cell>
          <cell r="L421">
            <v>0</v>
          </cell>
          <cell r="M421">
            <v>0</v>
          </cell>
        </row>
        <row r="422">
          <cell r="O422">
            <v>0</v>
          </cell>
          <cell r="P422">
            <v>0</v>
          </cell>
        </row>
        <row r="423">
          <cell r="C423" t="str">
            <v>SUB TOTAL</v>
          </cell>
          <cell r="E423">
            <v>6</v>
          </cell>
          <cell r="F423">
            <v>3672460</v>
          </cell>
          <cell r="G423">
            <v>2</v>
          </cell>
          <cell r="H423">
            <v>1900000</v>
          </cell>
          <cell r="I423">
            <v>5</v>
          </cell>
          <cell r="J423">
            <v>2601008</v>
          </cell>
          <cell r="K423">
            <v>3</v>
          </cell>
          <cell r="L423">
            <v>2971452</v>
          </cell>
          <cell r="O423">
            <v>6</v>
          </cell>
          <cell r="P423">
            <v>3672460</v>
          </cell>
        </row>
        <row r="424">
          <cell r="B424">
            <v>12630060200000</v>
          </cell>
          <cell r="C424" t="str">
            <v>SUKU CADANG BULDOZER CAT D6RXL</v>
          </cell>
          <cell r="O424">
            <v>0</v>
          </cell>
          <cell r="P424">
            <v>0</v>
          </cell>
        </row>
        <row r="425">
          <cell r="B425" t="str">
            <v>12630060202001</v>
          </cell>
          <cell r="C425" t="str">
            <v>BIT RH PN 9W-8874</v>
          </cell>
          <cell r="D425" t="str">
            <v>PCS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P425">
            <v>0</v>
          </cell>
        </row>
        <row r="426">
          <cell r="B426" t="str">
            <v>12630060202002</v>
          </cell>
          <cell r="C426" t="str">
            <v>BIT LH PN 9W-8875</v>
          </cell>
          <cell r="D426" t="str">
            <v>PCS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O426">
            <v>0</v>
          </cell>
          <cell r="P426">
            <v>0</v>
          </cell>
        </row>
        <row r="427">
          <cell r="B427" t="str">
            <v>12630060202003</v>
          </cell>
          <cell r="C427" t="str">
            <v>BOLT (3/4-10x2,5") PN 5J-4473</v>
          </cell>
          <cell r="D427" t="str">
            <v>PCS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O427">
            <v>0</v>
          </cell>
          <cell r="P427">
            <v>0</v>
          </cell>
        </row>
        <row r="428">
          <cell r="B428" t="str">
            <v>12630060223004</v>
          </cell>
          <cell r="C428" t="str">
            <v>WASHER ON SP 8248</v>
          </cell>
          <cell r="D428" t="str">
            <v>PCS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O428">
            <v>0</v>
          </cell>
          <cell r="P428">
            <v>0</v>
          </cell>
        </row>
        <row r="429">
          <cell r="B429" t="str">
            <v>12630060214005</v>
          </cell>
          <cell r="C429" t="str">
            <v>NUT PN 2J-3506</v>
          </cell>
          <cell r="D429" t="str">
            <v>PCS</v>
          </cell>
          <cell r="E429">
            <v>4</v>
          </cell>
          <cell r="F429">
            <v>2582096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4</v>
          </cell>
          <cell r="L429">
            <v>2582096</v>
          </cell>
          <cell r="M429">
            <v>645524</v>
          </cell>
          <cell r="O429">
            <v>4</v>
          </cell>
          <cell r="P429">
            <v>2582096</v>
          </cell>
        </row>
        <row r="430">
          <cell r="B430" t="str">
            <v>12630060206006</v>
          </cell>
          <cell r="C430" t="str">
            <v>FILTER AS 326-1644</v>
          </cell>
          <cell r="D430" t="str">
            <v>PCS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O430">
            <v>0</v>
          </cell>
          <cell r="P430">
            <v>0</v>
          </cell>
        </row>
        <row r="431">
          <cell r="B431" t="str">
            <v>12630060206007</v>
          </cell>
          <cell r="C431" t="str">
            <v>FUEL FILTER IR-0762</v>
          </cell>
          <cell r="D431" t="str">
            <v>PCS</v>
          </cell>
          <cell r="E431">
            <v>2</v>
          </cell>
          <cell r="F431">
            <v>691651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2</v>
          </cell>
          <cell r="L431">
            <v>691651</v>
          </cell>
          <cell r="M431">
            <v>345825.5</v>
          </cell>
          <cell r="O431">
            <v>2</v>
          </cell>
          <cell r="P431">
            <v>691651</v>
          </cell>
        </row>
        <row r="432">
          <cell r="B432" t="str">
            <v>12630060215008</v>
          </cell>
          <cell r="C432" t="str">
            <v>OIL FILTER ENGINE IR-1808</v>
          </cell>
          <cell r="D432" t="str">
            <v>PCS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O432">
            <v>0</v>
          </cell>
          <cell r="P432">
            <v>0</v>
          </cell>
        </row>
        <row r="433">
          <cell r="B433" t="str">
            <v>12630060219009</v>
          </cell>
          <cell r="C433" t="str">
            <v>SPROCKET PN. 173-0946</v>
          </cell>
          <cell r="D433" t="str">
            <v>PCS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O433">
            <v>0</v>
          </cell>
          <cell r="P433">
            <v>0</v>
          </cell>
        </row>
        <row r="434">
          <cell r="B434" t="str">
            <v>12630060203010</v>
          </cell>
          <cell r="C434" t="str">
            <v>CUTTING EDGE 4T-2950</v>
          </cell>
          <cell r="D434" t="str">
            <v>BH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6">
          <cell r="C436" t="str">
            <v>SUB TOTAL</v>
          </cell>
          <cell r="E436">
            <v>6</v>
          </cell>
          <cell r="F436">
            <v>3273747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6</v>
          </cell>
          <cell r="L436">
            <v>3273747</v>
          </cell>
          <cell r="O436">
            <v>6</v>
          </cell>
          <cell r="P436">
            <v>3273747</v>
          </cell>
        </row>
        <row r="437">
          <cell r="B437">
            <v>12630060300000</v>
          </cell>
          <cell r="C437" t="str">
            <v>SUKU CADANG BULDOZER CAT 527</v>
          </cell>
        </row>
        <row r="438">
          <cell r="B438" t="str">
            <v>12630060314001</v>
          </cell>
          <cell r="C438" t="str">
            <v>NUT FULL PN 2J-3506</v>
          </cell>
          <cell r="D438" t="str">
            <v>PCS</v>
          </cell>
          <cell r="E438">
            <v>10</v>
          </cell>
          <cell r="F438">
            <v>181720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10</v>
          </cell>
          <cell r="L438">
            <v>181720</v>
          </cell>
          <cell r="M438">
            <v>18172</v>
          </cell>
          <cell r="O438">
            <v>10</v>
          </cell>
          <cell r="P438">
            <v>181720</v>
          </cell>
        </row>
        <row r="439">
          <cell r="B439" t="str">
            <v>12630060302002</v>
          </cell>
          <cell r="C439" t="str">
            <v>BOLT FLOW PN 5J-4773</v>
          </cell>
          <cell r="D439" t="str">
            <v>PCS</v>
          </cell>
          <cell r="E439">
            <v>10</v>
          </cell>
          <cell r="F439">
            <v>358050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10</v>
          </cell>
          <cell r="L439">
            <v>358050</v>
          </cell>
          <cell r="M439">
            <v>35805</v>
          </cell>
          <cell r="O439">
            <v>10</v>
          </cell>
          <cell r="P439">
            <v>358050</v>
          </cell>
        </row>
        <row r="440">
          <cell r="B440" t="str">
            <v>12630060306003</v>
          </cell>
          <cell r="C440" t="str">
            <v>FUEL/WATER SEPARATOR PN. 2409</v>
          </cell>
          <cell r="D440" t="str">
            <v>PCS</v>
          </cell>
          <cell r="E440">
            <v>5</v>
          </cell>
          <cell r="F440">
            <v>1949695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5</v>
          </cell>
          <cell r="L440">
            <v>1949695</v>
          </cell>
          <cell r="M440">
            <v>389939</v>
          </cell>
          <cell r="O440">
            <v>5</v>
          </cell>
          <cell r="P440">
            <v>1949695</v>
          </cell>
        </row>
        <row r="441">
          <cell r="B441" t="str">
            <v>12630060306004</v>
          </cell>
          <cell r="C441" t="str">
            <v>FUEL FILTER PN IR-0750</v>
          </cell>
          <cell r="D441" t="str">
            <v>PCS</v>
          </cell>
          <cell r="E441">
            <v>4</v>
          </cell>
          <cell r="F441">
            <v>1234666.8899999999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4</v>
          </cell>
          <cell r="L441">
            <v>1234666.8899999999</v>
          </cell>
          <cell r="M441">
            <v>308666.72249999997</v>
          </cell>
          <cell r="O441">
            <v>4</v>
          </cell>
          <cell r="P441">
            <v>1234666.8899999999</v>
          </cell>
        </row>
        <row r="442">
          <cell r="B442" t="str">
            <v>12630060315005</v>
          </cell>
          <cell r="C442" t="str">
            <v>OIL FILTER ENGINE PN IR-1807</v>
          </cell>
          <cell r="D442" t="str">
            <v>PCS</v>
          </cell>
          <cell r="E442">
            <v>1</v>
          </cell>
          <cell r="F442">
            <v>246015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1</v>
          </cell>
          <cell r="L442">
            <v>246015</v>
          </cell>
          <cell r="M442">
            <v>246015</v>
          </cell>
          <cell r="O442">
            <v>1</v>
          </cell>
          <cell r="P442">
            <v>246015</v>
          </cell>
        </row>
        <row r="443">
          <cell r="B443" t="str">
            <v>12630060303006</v>
          </cell>
          <cell r="C443" t="str">
            <v>CUTTING EDGE 4T-0731</v>
          </cell>
          <cell r="D443" t="str">
            <v>BH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O443">
            <v>0</v>
          </cell>
          <cell r="P443">
            <v>0</v>
          </cell>
        </row>
        <row r="444">
          <cell r="B444" t="str">
            <v>12630060303007</v>
          </cell>
          <cell r="C444" t="str">
            <v>CUTTING EDGE 268-5847</v>
          </cell>
          <cell r="D444" t="str">
            <v>BH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O444">
            <v>0</v>
          </cell>
          <cell r="P444">
            <v>0</v>
          </cell>
        </row>
        <row r="445">
          <cell r="B445" t="str">
            <v>12630060302008</v>
          </cell>
          <cell r="C445" t="str">
            <v>BIT END (RH) 140-6787</v>
          </cell>
          <cell r="D445" t="str">
            <v>BH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O445">
            <v>0</v>
          </cell>
          <cell r="P445">
            <v>0</v>
          </cell>
        </row>
        <row r="446">
          <cell r="B446" t="str">
            <v>12630060302009</v>
          </cell>
          <cell r="C446" t="str">
            <v>BIT END (RH) 140-6788</v>
          </cell>
          <cell r="D446" t="str">
            <v>BH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O446">
            <v>0</v>
          </cell>
          <cell r="P446">
            <v>0</v>
          </cell>
        </row>
        <row r="447">
          <cell r="B447" t="str">
            <v>12630060305010</v>
          </cell>
          <cell r="C447" t="str">
            <v>ELEMENT 1R-0719</v>
          </cell>
          <cell r="D447" t="str">
            <v>PCS</v>
          </cell>
          <cell r="E447">
            <v>3</v>
          </cell>
          <cell r="F447">
            <v>854337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3</v>
          </cell>
          <cell r="L447">
            <v>854337</v>
          </cell>
          <cell r="M447">
            <v>284779</v>
          </cell>
          <cell r="O447">
            <v>3</v>
          </cell>
          <cell r="P447">
            <v>854337</v>
          </cell>
        </row>
        <row r="448">
          <cell r="B448" t="str">
            <v>12630060305011</v>
          </cell>
          <cell r="C448" t="str">
            <v>ELEMENT 4T-3131</v>
          </cell>
          <cell r="D448" t="str">
            <v>PCS</v>
          </cell>
          <cell r="E448">
            <v>3</v>
          </cell>
          <cell r="F448">
            <v>3069231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3</v>
          </cell>
          <cell r="L448">
            <v>3069231</v>
          </cell>
          <cell r="M448">
            <v>1023077</v>
          </cell>
          <cell r="O448">
            <v>3</v>
          </cell>
          <cell r="P448">
            <v>3069231</v>
          </cell>
        </row>
        <row r="449">
          <cell r="B449" t="str">
            <v>12630060305012</v>
          </cell>
          <cell r="C449" t="str">
            <v>ELEMENT 132-8875</v>
          </cell>
          <cell r="D449" t="str">
            <v>PCS</v>
          </cell>
          <cell r="E449">
            <v>3</v>
          </cell>
          <cell r="F449">
            <v>2384580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3</v>
          </cell>
          <cell r="L449">
            <v>2384580</v>
          </cell>
          <cell r="M449">
            <v>794860</v>
          </cell>
          <cell r="O449">
            <v>3</v>
          </cell>
          <cell r="P449">
            <v>2384580</v>
          </cell>
        </row>
        <row r="450">
          <cell r="B450" t="str">
            <v>12630060305013</v>
          </cell>
          <cell r="C450" t="str">
            <v>ELEMENT AS OIL 1R-0735</v>
          </cell>
          <cell r="D450" t="str">
            <v>PCS</v>
          </cell>
          <cell r="E450">
            <v>3</v>
          </cell>
          <cell r="F450">
            <v>1948782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3</v>
          </cell>
          <cell r="L450">
            <v>1948782</v>
          </cell>
          <cell r="M450">
            <v>649594</v>
          </cell>
          <cell r="O450">
            <v>3</v>
          </cell>
          <cell r="P450">
            <v>1948782</v>
          </cell>
        </row>
        <row r="451">
          <cell r="B451" t="str">
            <v>12630060305014</v>
          </cell>
          <cell r="C451" t="str">
            <v>ELEMENT AS OIL 104-6931</v>
          </cell>
          <cell r="D451" t="str">
            <v>PCS</v>
          </cell>
          <cell r="E451">
            <v>3</v>
          </cell>
          <cell r="F451">
            <v>3490806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3</v>
          </cell>
          <cell r="L451">
            <v>3490806</v>
          </cell>
          <cell r="M451">
            <v>1163602</v>
          </cell>
          <cell r="O451">
            <v>3</v>
          </cell>
          <cell r="P451">
            <v>3490806</v>
          </cell>
        </row>
        <row r="452">
          <cell r="B452" t="str">
            <v>12630060305015</v>
          </cell>
          <cell r="C452" t="str">
            <v>ELEMENT AS OIL 139-1537</v>
          </cell>
          <cell r="D452" t="str">
            <v>PCS</v>
          </cell>
          <cell r="E452">
            <v>3</v>
          </cell>
          <cell r="F452">
            <v>2802327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3</v>
          </cell>
          <cell r="L452">
            <v>2802327</v>
          </cell>
          <cell r="M452">
            <v>934109</v>
          </cell>
          <cell r="O452">
            <v>3</v>
          </cell>
          <cell r="P452">
            <v>2802327</v>
          </cell>
        </row>
        <row r="453">
          <cell r="B453" t="str">
            <v>12630060315016</v>
          </cell>
          <cell r="C453" t="str">
            <v>OIL FILTER HYDROLIC 4T-6915</v>
          </cell>
          <cell r="D453" t="str">
            <v>PCS</v>
          </cell>
          <cell r="E453">
            <v>3</v>
          </cell>
          <cell r="F453">
            <v>767217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3</v>
          </cell>
          <cell r="L453">
            <v>767217</v>
          </cell>
          <cell r="M453">
            <v>255739</v>
          </cell>
          <cell r="O453">
            <v>3</v>
          </cell>
          <cell r="P453">
            <v>767217</v>
          </cell>
        </row>
        <row r="455">
          <cell r="C455" t="str">
            <v>SUB TOTAL</v>
          </cell>
          <cell r="E455">
            <v>51</v>
          </cell>
          <cell r="F455">
            <v>19287426.890000001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51</v>
          </cell>
          <cell r="L455">
            <v>19287426.890000001</v>
          </cell>
          <cell r="O455">
            <v>51</v>
          </cell>
          <cell r="P455">
            <v>19287426.890000001</v>
          </cell>
        </row>
        <row r="456">
          <cell r="B456">
            <v>12630060400000</v>
          </cell>
          <cell r="C456" t="str">
            <v>SUKU CADANG MOTOR GRADER 120 K</v>
          </cell>
        </row>
        <row r="457">
          <cell r="B457" t="str">
            <v>12630060406001</v>
          </cell>
          <cell r="C457" t="str">
            <v>FILTER ELEMENT AS PRIMARY 245-6376</v>
          </cell>
          <cell r="D457" t="str">
            <v>PCS</v>
          </cell>
          <cell r="E457">
            <v>2</v>
          </cell>
          <cell r="F457">
            <v>1626433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2</v>
          </cell>
          <cell r="L457">
            <v>1626433</v>
          </cell>
          <cell r="M457">
            <v>813216.5</v>
          </cell>
          <cell r="O457">
            <v>2</v>
          </cell>
          <cell r="P457">
            <v>1626433</v>
          </cell>
        </row>
        <row r="458">
          <cell r="B458" t="str">
            <v>12630060406002</v>
          </cell>
          <cell r="C458" t="str">
            <v>FILTER ELEMENT AS SECONDARY 245-6375</v>
          </cell>
          <cell r="D458" t="str">
            <v>PCS</v>
          </cell>
          <cell r="E458">
            <v>2</v>
          </cell>
          <cell r="F458">
            <v>2598134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2</v>
          </cell>
          <cell r="L458">
            <v>2598134</v>
          </cell>
          <cell r="M458">
            <v>1299067</v>
          </cell>
          <cell r="O458">
            <v>2</v>
          </cell>
          <cell r="P458">
            <v>2598134</v>
          </cell>
        </row>
        <row r="459">
          <cell r="B459" t="str">
            <v>12630060403003</v>
          </cell>
          <cell r="C459" t="str">
            <v>CUTTING EDGE PN 4T-2952</v>
          </cell>
          <cell r="D459" t="str">
            <v>PCS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O459">
            <v>0</v>
          </cell>
          <cell r="P459">
            <v>0</v>
          </cell>
        </row>
        <row r="460">
          <cell r="B460" t="str">
            <v>12630060403004</v>
          </cell>
          <cell r="C460" t="str">
            <v>CUTTING EDGE PN 8J-3657</v>
          </cell>
          <cell r="D460" t="str">
            <v>PCS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O460">
            <v>0</v>
          </cell>
          <cell r="P460">
            <v>0</v>
          </cell>
        </row>
        <row r="461">
          <cell r="B461" t="str">
            <v>12630060406005</v>
          </cell>
          <cell r="C461" t="str">
            <v>FILTER AS ENGINE OIL PN IR - 1807</v>
          </cell>
          <cell r="D461" t="str">
            <v>PCS</v>
          </cell>
          <cell r="E461">
            <v>2</v>
          </cell>
          <cell r="F461">
            <v>492030</v>
          </cell>
          <cell r="G461">
            <v>0</v>
          </cell>
          <cell r="H461">
            <v>0</v>
          </cell>
          <cell r="I461">
            <v>1</v>
          </cell>
          <cell r="J461">
            <v>246015</v>
          </cell>
          <cell r="K461">
            <v>1</v>
          </cell>
          <cell r="L461">
            <v>246015</v>
          </cell>
          <cell r="M461">
            <v>246015</v>
          </cell>
          <cell r="O461">
            <v>2</v>
          </cell>
          <cell r="P461">
            <v>492030</v>
          </cell>
        </row>
        <row r="462">
          <cell r="B462" t="str">
            <v>12630060406006</v>
          </cell>
          <cell r="C462" t="str">
            <v>FILTER AS 326-1644</v>
          </cell>
          <cell r="D462" t="str">
            <v>PCS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0</v>
          </cell>
          <cell r="P462">
            <v>0</v>
          </cell>
        </row>
        <row r="463">
          <cell r="B463" t="str">
            <v>12630060406007</v>
          </cell>
          <cell r="C463" t="str">
            <v>FUEL FILTER PN 0762</v>
          </cell>
          <cell r="D463" t="str">
            <v>PCS</v>
          </cell>
          <cell r="E463">
            <v>3</v>
          </cell>
          <cell r="F463">
            <v>1330103.4999999998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3</v>
          </cell>
          <cell r="L463">
            <v>1330103.4999999998</v>
          </cell>
          <cell r="M463">
            <v>443367.83333333326</v>
          </cell>
          <cell r="O463">
            <v>3</v>
          </cell>
          <cell r="P463">
            <v>1330103.4999999998</v>
          </cell>
        </row>
        <row r="465">
          <cell r="C465" t="str">
            <v>SUB TOTAL</v>
          </cell>
          <cell r="E465">
            <v>9</v>
          </cell>
          <cell r="F465">
            <v>6046700.5</v>
          </cell>
          <cell r="G465">
            <v>0</v>
          </cell>
          <cell r="H465">
            <v>0</v>
          </cell>
          <cell r="I465">
            <v>1</v>
          </cell>
          <cell r="J465">
            <v>246015</v>
          </cell>
          <cell r="K465">
            <v>8</v>
          </cell>
          <cell r="L465">
            <v>5800685.5</v>
          </cell>
          <cell r="O465">
            <v>9</v>
          </cell>
          <cell r="P465">
            <v>6046700.5</v>
          </cell>
        </row>
        <row r="466">
          <cell r="B466">
            <v>12630060500000</v>
          </cell>
          <cell r="C466" t="str">
            <v>SUKU CADANG COMPACTOR</v>
          </cell>
        </row>
        <row r="467">
          <cell r="B467" t="str">
            <v>12630060506001</v>
          </cell>
          <cell r="C467" t="str">
            <v>FILTER AS 7W-2326</v>
          </cell>
          <cell r="D467" t="str">
            <v>PCS</v>
          </cell>
          <cell r="E467">
            <v>6</v>
          </cell>
          <cell r="F467">
            <v>1042800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6</v>
          </cell>
          <cell r="L467">
            <v>1042800</v>
          </cell>
          <cell r="M467">
            <v>173800</v>
          </cell>
          <cell r="O467">
            <v>6</v>
          </cell>
          <cell r="P467">
            <v>1042800</v>
          </cell>
        </row>
        <row r="468">
          <cell r="B468" t="str">
            <v>12630060506002</v>
          </cell>
          <cell r="C468" t="str">
            <v>FUEL FILTER PN. IR-1804</v>
          </cell>
          <cell r="D468" t="str">
            <v>PCS</v>
          </cell>
          <cell r="E468">
            <v>5</v>
          </cell>
          <cell r="F468">
            <v>1270865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5</v>
          </cell>
          <cell r="L468">
            <v>1270865</v>
          </cell>
          <cell r="M468">
            <v>254173</v>
          </cell>
          <cell r="O468">
            <v>5</v>
          </cell>
          <cell r="P468">
            <v>1270865</v>
          </cell>
        </row>
        <row r="469">
          <cell r="B469" t="str">
            <v>12630060506003</v>
          </cell>
          <cell r="C469" t="str">
            <v>FUEL WATER SEPARATOR PN. 360-8959</v>
          </cell>
          <cell r="D469" t="str">
            <v>PCS</v>
          </cell>
          <cell r="E469">
            <v>6</v>
          </cell>
          <cell r="F469">
            <v>3267528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6</v>
          </cell>
          <cell r="L469">
            <v>3267528</v>
          </cell>
          <cell r="M469">
            <v>544588</v>
          </cell>
          <cell r="O469">
            <v>6</v>
          </cell>
          <cell r="P469">
            <v>3267528</v>
          </cell>
        </row>
        <row r="471">
          <cell r="C471" t="str">
            <v>SUB TOTAL</v>
          </cell>
          <cell r="E471">
            <v>17</v>
          </cell>
          <cell r="F471">
            <v>5581193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17</v>
          </cell>
          <cell r="L471">
            <v>5581193</v>
          </cell>
          <cell r="O471">
            <v>17</v>
          </cell>
          <cell r="P471">
            <v>5581193</v>
          </cell>
        </row>
        <row r="472">
          <cell r="B472">
            <v>12630060600000</v>
          </cell>
          <cell r="C472" t="str">
            <v>SUKU CADANG MOBIL MITSUBHISI L-200</v>
          </cell>
        </row>
        <row r="473">
          <cell r="B473" t="str">
            <v>12630060606001</v>
          </cell>
          <cell r="C473" t="str">
            <v>FUEL FILTER MB 220900</v>
          </cell>
          <cell r="D473" t="str">
            <v>PCS</v>
          </cell>
          <cell r="E473">
            <v>4</v>
          </cell>
          <cell r="F473">
            <v>250000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4</v>
          </cell>
          <cell r="L473">
            <v>250000</v>
          </cell>
          <cell r="M473">
            <v>62500</v>
          </cell>
          <cell r="O473">
            <v>4</v>
          </cell>
          <cell r="P473">
            <v>250000</v>
          </cell>
        </row>
        <row r="474">
          <cell r="B474" t="str">
            <v>12630060615002</v>
          </cell>
          <cell r="C474" t="str">
            <v>OIL FILTER MB 326489</v>
          </cell>
          <cell r="D474" t="str">
            <v>PCS</v>
          </cell>
          <cell r="E474">
            <v>4</v>
          </cell>
          <cell r="F474">
            <v>360000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4</v>
          </cell>
          <cell r="L474">
            <v>360000</v>
          </cell>
          <cell r="M474">
            <v>90000</v>
          </cell>
          <cell r="O474">
            <v>4</v>
          </cell>
          <cell r="P474">
            <v>360000</v>
          </cell>
        </row>
        <row r="475">
          <cell r="B475" t="str">
            <v>12630060619003</v>
          </cell>
          <cell r="C475" t="str">
            <v>SWITCH OIL</v>
          </cell>
          <cell r="D475" t="str">
            <v>PCS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O475">
            <v>0</v>
          </cell>
          <cell r="P475">
            <v>0</v>
          </cell>
        </row>
        <row r="476">
          <cell r="B476" t="str">
            <v>12630060602004</v>
          </cell>
          <cell r="C476" t="str">
            <v>BUSI PEMANAS</v>
          </cell>
          <cell r="D476" t="str">
            <v>PCS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O476">
            <v>0</v>
          </cell>
          <cell r="P476">
            <v>0</v>
          </cell>
        </row>
        <row r="477">
          <cell r="B477" t="str">
            <v>12630060611005</v>
          </cell>
          <cell r="C477" t="str">
            <v>KEPALA KAMBING</v>
          </cell>
          <cell r="D477" t="str">
            <v>PCS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O477">
            <v>0</v>
          </cell>
          <cell r="P477">
            <v>0</v>
          </cell>
        </row>
        <row r="478">
          <cell r="B478" t="str">
            <v>12630060618006</v>
          </cell>
          <cell r="C478" t="str">
            <v>RUBBER SHOCK BREKERS</v>
          </cell>
          <cell r="D478" t="str">
            <v>SET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O478">
            <v>0</v>
          </cell>
          <cell r="P478">
            <v>0</v>
          </cell>
        </row>
        <row r="479">
          <cell r="B479" t="str">
            <v>12630060602007</v>
          </cell>
          <cell r="C479" t="str">
            <v>BREAKERS SHOES ( SEPATU REM DEPAN)</v>
          </cell>
          <cell r="D479" t="str">
            <v>SET</v>
          </cell>
          <cell r="E479">
            <v>1</v>
          </cell>
          <cell r="F479">
            <v>204000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1</v>
          </cell>
          <cell r="L479">
            <v>204000</v>
          </cell>
          <cell r="M479">
            <v>204000</v>
          </cell>
          <cell r="O479">
            <v>1</v>
          </cell>
          <cell r="P479">
            <v>204000</v>
          </cell>
        </row>
        <row r="480">
          <cell r="B480" t="str">
            <v>12630060606008</v>
          </cell>
          <cell r="C480" t="str">
            <v>FRONT SHAFT DRIVE ( AS DEPAN )</v>
          </cell>
          <cell r="D480" t="str">
            <v>SET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O480">
            <v>0</v>
          </cell>
          <cell r="P480">
            <v>0</v>
          </cell>
        </row>
        <row r="481">
          <cell r="B481" t="str">
            <v>12630060604009</v>
          </cell>
          <cell r="C481" t="str">
            <v>DISCH CLUTCH STRADA</v>
          </cell>
          <cell r="D481" t="str">
            <v>BH</v>
          </cell>
          <cell r="E481">
            <v>3</v>
          </cell>
          <cell r="F481">
            <v>2265000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3</v>
          </cell>
          <cell r="L481">
            <v>2265000</v>
          </cell>
          <cell r="M481">
            <v>755000</v>
          </cell>
          <cell r="O481">
            <v>3</v>
          </cell>
          <cell r="P481">
            <v>2265000</v>
          </cell>
        </row>
        <row r="482">
          <cell r="B482" t="str">
            <v>12630060616010</v>
          </cell>
          <cell r="C482" t="str">
            <v>PAD SET FR BRAKE</v>
          </cell>
          <cell r="D482" t="str">
            <v>SET</v>
          </cell>
          <cell r="E482">
            <v>1</v>
          </cell>
          <cell r="F482">
            <v>191000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1</v>
          </cell>
          <cell r="L482">
            <v>191000</v>
          </cell>
          <cell r="M482">
            <v>191000</v>
          </cell>
          <cell r="O482">
            <v>1</v>
          </cell>
          <cell r="P482">
            <v>191000</v>
          </cell>
        </row>
        <row r="483">
          <cell r="B483" t="str">
            <v>12630060603011</v>
          </cell>
          <cell r="C483" t="str">
            <v>CLIP SET FR BRAKE</v>
          </cell>
          <cell r="D483" t="str">
            <v>SET</v>
          </cell>
          <cell r="E483">
            <v>2</v>
          </cell>
          <cell r="F483">
            <v>80000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2</v>
          </cell>
          <cell r="L483">
            <v>80000</v>
          </cell>
          <cell r="M483">
            <v>40000</v>
          </cell>
          <cell r="O483">
            <v>2</v>
          </cell>
          <cell r="P483">
            <v>80000</v>
          </cell>
        </row>
        <row r="484">
          <cell r="B484" t="str">
            <v>12630060619012</v>
          </cell>
          <cell r="C484" t="str">
            <v>SHIM SET BRAKE</v>
          </cell>
          <cell r="D484" t="str">
            <v>SET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O484">
            <v>0</v>
          </cell>
          <cell r="P484">
            <v>0</v>
          </cell>
        </row>
        <row r="485">
          <cell r="B485" t="str">
            <v>12630060603013</v>
          </cell>
          <cell r="C485" t="str">
            <v>CUP &amp; BOOT BRAKE CYLINDER</v>
          </cell>
          <cell r="D485" t="str">
            <v>BH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O485">
            <v>0</v>
          </cell>
          <cell r="P485">
            <v>0</v>
          </cell>
        </row>
        <row r="486">
          <cell r="B486" t="str">
            <v>12630060603014</v>
          </cell>
          <cell r="C486" t="str">
            <v>COVER T/F CASE</v>
          </cell>
          <cell r="D486" t="str">
            <v>SET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O486">
            <v>0</v>
          </cell>
          <cell r="P486">
            <v>0</v>
          </cell>
        </row>
        <row r="487">
          <cell r="B487" t="str">
            <v>12630060603015</v>
          </cell>
          <cell r="C487" t="str">
            <v>CENTER BEARING PROPELER SHAFT</v>
          </cell>
          <cell r="D487" t="str">
            <v>SET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O487">
            <v>0</v>
          </cell>
          <cell r="P487">
            <v>0</v>
          </cell>
        </row>
        <row r="488">
          <cell r="B488" t="str">
            <v>12630060619016</v>
          </cell>
          <cell r="C488" t="str">
            <v>SPIDER KIT PROPELER SHAFT</v>
          </cell>
          <cell r="D488" t="str">
            <v>SET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O488">
            <v>0</v>
          </cell>
          <cell r="P488">
            <v>0</v>
          </cell>
        </row>
        <row r="489">
          <cell r="B489" t="str">
            <v>12630060619017</v>
          </cell>
          <cell r="C489" t="str">
            <v>SEAL KIT STERING GEAR SECTO</v>
          </cell>
          <cell r="D489" t="str">
            <v>BH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O489">
            <v>0</v>
          </cell>
          <cell r="P489">
            <v>0</v>
          </cell>
        </row>
        <row r="490">
          <cell r="B490" t="str">
            <v>12630060615018</v>
          </cell>
          <cell r="C490" t="str">
            <v>OIL SEAL CRANS SHAFT 03080 MD.343564</v>
          </cell>
          <cell r="D490" t="str">
            <v>BH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O490">
            <v>0</v>
          </cell>
          <cell r="P490">
            <v>0</v>
          </cell>
        </row>
        <row r="491">
          <cell r="B491" t="str">
            <v>12630060603019</v>
          </cell>
          <cell r="C491" t="str">
            <v>CUSHION CROSS MEMBER MOUNTING</v>
          </cell>
          <cell r="D491" t="str">
            <v>BH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O491">
            <v>0</v>
          </cell>
          <cell r="P491">
            <v>0</v>
          </cell>
        </row>
        <row r="492">
          <cell r="B492" t="str">
            <v>12630060619020</v>
          </cell>
          <cell r="C492" t="str">
            <v>SEAL CYLINDER HAET CAM SHAFT</v>
          </cell>
          <cell r="D492" t="str">
            <v>BH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O492">
            <v>0</v>
          </cell>
          <cell r="P492">
            <v>0</v>
          </cell>
        </row>
        <row r="493">
          <cell r="B493" t="str">
            <v>12630060615021</v>
          </cell>
          <cell r="C493" t="str">
            <v xml:space="preserve">OIL FITER  ME-201871 </v>
          </cell>
          <cell r="D493" t="str">
            <v>BH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O493">
            <v>0</v>
          </cell>
          <cell r="P493">
            <v>0</v>
          </cell>
        </row>
        <row r="494">
          <cell r="B494" t="str">
            <v>12630060607022</v>
          </cell>
          <cell r="C494" t="str">
            <v>GASKET ENGINE OVERHUAL</v>
          </cell>
          <cell r="D494" t="str">
            <v>SET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O494">
            <v>0</v>
          </cell>
          <cell r="P494">
            <v>0</v>
          </cell>
        </row>
        <row r="495">
          <cell r="B495" t="str">
            <v>12630060612023</v>
          </cell>
          <cell r="C495" t="str">
            <v>LIQUIT GASKET ENGINE</v>
          </cell>
          <cell r="D495" t="str">
            <v>BH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O495">
            <v>0</v>
          </cell>
          <cell r="P495">
            <v>0</v>
          </cell>
        </row>
        <row r="496">
          <cell r="B496" t="str">
            <v>12630060602024</v>
          </cell>
          <cell r="C496" t="str">
            <v>BOLT TIMING CHINSAW TRAIN</v>
          </cell>
          <cell r="D496" t="str">
            <v>BH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O496">
            <v>0</v>
          </cell>
          <cell r="P496">
            <v>0</v>
          </cell>
        </row>
        <row r="497">
          <cell r="B497" t="str">
            <v>12630060602025</v>
          </cell>
          <cell r="C497" t="str">
            <v>BLOCK MITSUBISHI L200</v>
          </cell>
          <cell r="D497" t="str">
            <v>UNIT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O497">
            <v>0</v>
          </cell>
          <cell r="P497">
            <v>0</v>
          </cell>
        </row>
        <row r="498">
          <cell r="B498" t="str">
            <v>12630060618026</v>
          </cell>
          <cell r="C498" t="str">
            <v>RING PISTON  L 200</v>
          </cell>
          <cell r="D498" t="str">
            <v>SET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O498">
            <v>0</v>
          </cell>
          <cell r="P498">
            <v>0</v>
          </cell>
        </row>
        <row r="499">
          <cell r="B499" t="str">
            <v>12630060614027</v>
          </cell>
          <cell r="C499" t="str">
            <v>NOZZLE FUEL INJECTION  ME-74342</v>
          </cell>
          <cell r="D499" t="str">
            <v>BH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O499">
            <v>0</v>
          </cell>
          <cell r="P499">
            <v>0</v>
          </cell>
        </row>
        <row r="501">
          <cell r="C501" t="str">
            <v>SUB TOTAL</v>
          </cell>
          <cell r="E501">
            <v>15</v>
          </cell>
          <cell r="F501">
            <v>3350000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15</v>
          </cell>
          <cell r="L501">
            <v>3350000</v>
          </cell>
          <cell r="O501">
            <v>15</v>
          </cell>
          <cell r="P501">
            <v>3350000</v>
          </cell>
        </row>
        <row r="502">
          <cell r="B502">
            <v>12630060700000</v>
          </cell>
          <cell r="C502" t="str">
            <v>SUKU CADANG SEPEDA MOTOR</v>
          </cell>
        </row>
        <row r="503">
          <cell r="B503" t="str">
            <v>12630060719001</v>
          </cell>
          <cell r="C503" t="str">
            <v>SEPEDA MOTOR KLX-150</v>
          </cell>
          <cell r="D503" t="str">
            <v>UNIT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O503">
            <v>0</v>
          </cell>
          <cell r="P503">
            <v>0</v>
          </cell>
        </row>
        <row r="504">
          <cell r="B504" t="str">
            <v>12630060702002</v>
          </cell>
          <cell r="C504" t="str">
            <v>BEARING DEPAN 6201</v>
          </cell>
          <cell r="D504" t="str">
            <v>PCS</v>
          </cell>
          <cell r="E504">
            <v>4</v>
          </cell>
          <cell r="F504">
            <v>26000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4</v>
          </cell>
          <cell r="L504">
            <v>26000</v>
          </cell>
          <cell r="M504">
            <v>6500</v>
          </cell>
          <cell r="O504">
            <v>4</v>
          </cell>
          <cell r="P504">
            <v>26000</v>
          </cell>
        </row>
        <row r="505">
          <cell r="B505" t="str">
            <v>12630060702003</v>
          </cell>
          <cell r="C505" t="str">
            <v>BEARING BELAKANG 6202</v>
          </cell>
          <cell r="D505" t="str">
            <v>PCS</v>
          </cell>
          <cell r="E505">
            <v>18</v>
          </cell>
          <cell r="F505">
            <v>227790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18</v>
          </cell>
          <cell r="L505">
            <v>227790</v>
          </cell>
          <cell r="M505">
            <v>12655</v>
          </cell>
          <cell r="O505">
            <v>18</v>
          </cell>
          <cell r="P505">
            <v>227790</v>
          </cell>
        </row>
        <row r="506">
          <cell r="B506" t="str">
            <v>12630060704004</v>
          </cell>
          <cell r="C506" t="str">
            <v>DISC CLUTH</v>
          </cell>
          <cell r="D506" t="str">
            <v>PCS</v>
          </cell>
          <cell r="E506">
            <v>6</v>
          </cell>
          <cell r="F506">
            <v>1697143</v>
          </cell>
          <cell r="G506">
            <v>0</v>
          </cell>
          <cell r="H506">
            <v>0</v>
          </cell>
          <cell r="I506">
            <v>1</v>
          </cell>
          <cell r="J506">
            <v>282857.17</v>
          </cell>
          <cell r="K506">
            <v>5</v>
          </cell>
          <cell r="L506">
            <v>1414285.83</v>
          </cell>
          <cell r="M506">
            <v>282857.16600000003</v>
          </cell>
          <cell r="O506">
            <v>6</v>
          </cell>
          <cell r="P506">
            <v>1697143</v>
          </cell>
        </row>
        <row r="507">
          <cell r="B507" t="str">
            <v>12630060711005</v>
          </cell>
          <cell r="C507" t="str">
            <v>KAIN REM CAKRAM BELAKANG</v>
          </cell>
          <cell r="D507" t="str">
            <v>PSG</v>
          </cell>
          <cell r="E507">
            <v>12</v>
          </cell>
          <cell r="F507">
            <v>814133.33818181814</v>
          </cell>
          <cell r="G507">
            <v>0</v>
          </cell>
          <cell r="H507">
            <v>0</v>
          </cell>
          <cell r="I507">
            <v>2</v>
          </cell>
          <cell r="J507">
            <v>135688.88</v>
          </cell>
          <cell r="K507">
            <v>10</v>
          </cell>
          <cell r="L507">
            <v>678444.45818181813</v>
          </cell>
          <cell r="M507">
            <v>67844.445818181819</v>
          </cell>
          <cell r="O507">
            <v>12</v>
          </cell>
          <cell r="P507">
            <v>814133.33818181814</v>
          </cell>
        </row>
        <row r="508">
          <cell r="B508" t="str">
            <v>12630060707006</v>
          </cell>
          <cell r="C508" t="str">
            <v>GEAR SET KLX</v>
          </cell>
          <cell r="D508" t="str">
            <v>SET</v>
          </cell>
          <cell r="E508">
            <v>7</v>
          </cell>
          <cell r="F508">
            <v>1892625</v>
          </cell>
          <cell r="G508">
            <v>0</v>
          </cell>
          <cell r="H508">
            <v>0</v>
          </cell>
          <cell r="I508">
            <v>1</v>
          </cell>
          <cell r="J508">
            <v>270375</v>
          </cell>
          <cell r="K508">
            <v>6</v>
          </cell>
          <cell r="L508">
            <v>1622250</v>
          </cell>
          <cell r="M508">
            <v>270375</v>
          </cell>
          <cell r="O508">
            <v>7</v>
          </cell>
          <cell r="P508">
            <v>1892625</v>
          </cell>
        </row>
        <row r="509">
          <cell r="B509" t="str">
            <v>12630060702007</v>
          </cell>
          <cell r="C509" t="str">
            <v>BAN DALAM 90/100-16</v>
          </cell>
          <cell r="D509" t="str">
            <v>PCS</v>
          </cell>
          <cell r="E509">
            <v>3</v>
          </cell>
          <cell r="F509">
            <v>71175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3</v>
          </cell>
          <cell r="L509">
            <v>71175</v>
          </cell>
          <cell r="M509">
            <v>23725</v>
          </cell>
          <cell r="O509">
            <v>3</v>
          </cell>
          <cell r="P509">
            <v>71175</v>
          </cell>
        </row>
        <row r="510">
          <cell r="B510" t="str">
            <v>12630060702008</v>
          </cell>
          <cell r="C510" t="str">
            <v>BAN DALAM 70/100-19</v>
          </cell>
          <cell r="D510" t="str">
            <v>PCS</v>
          </cell>
          <cell r="E510">
            <v>4</v>
          </cell>
          <cell r="F510">
            <v>92733.34</v>
          </cell>
          <cell r="G510">
            <v>0</v>
          </cell>
          <cell r="H510">
            <v>0</v>
          </cell>
          <cell r="I510">
            <v>1</v>
          </cell>
          <cell r="J510">
            <v>23183.34</v>
          </cell>
          <cell r="K510">
            <v>3</v>
          </cell>
          <cell r="L510">
            <v>69550</v>
          </cell>
          <cell r="M510">
            <v>23183.333333333332</v>
          </cell>
          <cell r="O510">
            <v>4</v>
          </cell>
          <cell r="P510">
            <v>92733.34</v>
          </cell>
        </row>
        <row r="511">
          <cell r="B511" t="str">
            <v>12630060702009</v>
          </cell>
          <cell r="C511" t="str">
            <v>BAN LUAR 90/100-16</v>
          </cell>
          <cell r="D511" t="str">
            <v>PCS</v>
          </cell>
          <cell r="E511">
            <v>1</v>
          </cell>
          <cell r="F511">
            <v>335000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1</v>
          </cell>
          <cell r="L511">
            <v>335000</v>
          </cell>
          <cell r="M511">
            <v>335000</v>
          </cell>
          <cell r="O511">
            <v>1</v>
          </cell>
          <cell r="P511">
            <v>335000</v>
          </cell>
        </row>
        <row r="512">
          <cell r="B512" t="str">
            <v>12630060702010</v>
          </cell>
          <cell r="C512" t="str">
            <v>BAN LUAR 70/100-19</v>
          </cell>
          <cell r="D512" t="str">
            <v>PCS</v>
          </cell>
          <cell r="E512">
            <v>1</v>
          </cell>
          <cell r="F512">
            <v>283000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1</v>
          </cell>
          <cell r="L512">
            <v>283000</v>
          </cell>
          <cell r="M512">
            <v>283000</v>
          </cell>
          <cell r="O512">
            <v>1</v>
          </cell>
          <cell r="P512">
            <v>283000</v>
          </cell>
        </row>
        <row r="513">
          <cell r="B513" t="str">
            <v>12630060711011</v>
          </cell>
          <cell r="C513" t="str">
            <v>KAIN REM CAKRAM DEPAN</v>
          </cell>
          <cell r="D513" t="str">
            <v>PCS</v>
          </cell>
          <cell r="E513">
            <v>3</v>
          </cell>
          <cell r="F513">
            <v>128155.56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3</v>
          </cell>
          <cell r="L513">
            <v>128155.56</v>
          </cell>
          <cell r="M513">
            <v>42718.52</v>
          </cell>
          <cell r="O513">
            <v>3</v>
          </cell>
          <cell r="P513">
            <v>128155.56</v>
          </cell>
        </row>
        <row r="514">
          <cell r="B514" t="str">
            <v>12630060708012</v>
          </cell>
          <cell r="C514" t="str">
            <v>HANDLE CLUTH</v>
          </cell>
          <cell r="D514" t="str">
            <v>PCS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O514">
            <v>0</v>
          </cell>
          <cell r="P514">
            <v>0</v>
          </cell>
        </row>
        <row r="515">
          <cell r="B515" t="str">
            <v>12630060710013</v>
          </cell>
          <cell r="C515" t="str">
            <v>JARI - JARI KLX</v>
          </cell>
          <cell r="D515" t="str">
            <v>SET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O515">
            <v>0</v>
          </cell>
          <cell r="P515">
            <v>0</v>
          </cell>
        </row>
        <row r="516">
          <cell r="B516" t="str">
            <v>12630060712014</v>
          </cell>
          <cell r="C516" t="str">
            <v>LINGKAR KLX</v>
          </cell>
          <cell r="D516" t="str">
            <v>BH</v>
          </cell>
          <cell r="E516">
            <v>3</v>
          </cell>
          <cell r="F516">
            <v>552000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3</v>
          </cell>
          <cell r="L516">
            <v>552000</v>
          </cell>
          <cell r="M516">
            <v>184000</v>
          </cell>
          <cell r="O516">
            <v>3</v>
          </cell>
          <cell r="P516">
            <v>552000</v>
          </cell>
        </row>
        <row r="517">
          <cell r="B517" t="str">
            <v>12630060720015</v>
          </cell>
          <cell r="C517" t="str">
            <v>TROMOL KLX 150</v>
          </cell>
          <cell r="D517" t="str">
            <v>BH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O517">
            <v>0</v>
          </cell>
          <cell r="P517">
            <v>0</v>
          </cell>
        </row>
        <row r="518">
          <cell r="B518" t="str">
            <v>12630060702016</v>
          </cell>
          <cell r="C518" t="str">
            <v>BATTERAY BASAH  YTX7L-BS 12V</v>
          </cell>
          <cell r="D518" t="str">
            <v>BH</v>
          </cell>
          <cell r="E518">
            <v>1</v>
          </cell>
          <cell r="F518">
            <v>185000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1</v>
          </cell>
          <cell r="L518">
            <v>185000</v>
          </cell>
          <cell r="M518">
            <v>185000</v>
          </cell>
          <cell r="O518">
            <v>1</v>
          </cell>
          <cell r="P518">
            <v>185000</v>
          </cell>
        </row>
        <row r="520">
          <cell r="C520" t="str">
            <v>SUB TOTAL</v>
          </cell>
          <cell r="E520">
            <v>63</v>
          </cell>
          <cell r="F520">
            <v>6304755.2381818173</v>
          </cell>
          <cell r="G520">
            <v>0</v>
          </cell>
          <cell r="H520">
            <v>0</v>
          </cell>
          <cell r="I520">
            <v>5</v>
          </cell>
          <cell r="J520">
            <v>712104.39</v>
          </cell>
          <cell r="K520">
            <v>58</v>
          </cell>
          <cell r="L520">
            <v>5592650.8481818177</v>
          </cell>
          <cell r="O520">
            <v>63</v>
          </cell>
          <cell r="P520">
            <v>6304755.2381818173</v>
          </cell>
        </row>
        <row r="521">
          <cell r="B521">
            <v>12630060800000</v>
          </cell>
          <cell r="C521" t="str">
            <v>SUKU CADANG CHAINSAW</v>
          </cell>
          <cell r="O521">
            <v>0</v>
          </cell>
          <cell r="P521">
            <v>0</v>
          </cell>
        </row>
        <row r="522">
          <cell r="B522" t="str">
            <v>12630060803001</v>
          </cell>
          <cell r="C522" t="str">
            <v>CHAINSAW</v>
          </cell>
          <cell r="D522" t="str">
            <v>UNIT</v>
          </cell>
          <cell r="E522">
            <v>1</v>
          </cell>
          <cell r="F522">
            <v>140000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1</v>
          </cell>
          <cell r="L522">
            <v>140000</v>
          </cell>
          <cell r="M522">
            <v>140000</v>
          </cell>
          <cell r="O522">
            <v>1</v>
          </cell>
          <cell r="P522">
            <v>140000</v>
          </cell>
        </row>
        <row r="523">
          <cell r="B523" t="str">
            <v>12630060802002</v>
          </cell>
          <cell r="C523" t="str">
            <v>BAR CHAINSAW UK. 34</v>
          </cell>
          <cell r="D523" t="str">
            <v>PCS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5">
          <cell r="C525" t="str">
            <v>SUB TOTAL</v>
          </cell>
          <cell r="E525">
            <v>1</v>
          </cell>
          <cell r="F525">
            <v>140000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1</v>
          </cell>
          <cell r="L525">
            <v>140000</v>
          </cell>
          <cell r="O525">
            <v>1</v>
          </cell>
          <cell r="P525">
            <v>140000</v>
          </cell>
        </row>
        <row r="526">
          <cell r="B526">
            <v>12630060900000</v>
          </cell>
          <cell r="C526" t="str">
            <v>SUKU CADANG MESIN POMPA AIR</v>
          </cell>
          <cell r="O526">
            <v>0</v>
          </cell>
          <cell r="P526">
            <v>0</v>
          </cell>
        </row>
        <row r="527">
          <cell r="B527" t="str">
            <v>12630060916001</v>
          </cell>
          <cell r="C527" t="str">
            <v>POMPA AIR</v>
          </cell>
          <cell r="D527" t="str">
            <v>UNIT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O528">
            <v>0</v>
          </cell>
          <cell r="P528">
            <v>0</v>
          </cell>
        </row>
        <row r="529">
          <cell r="C529" t="str">
            <v>SUB TOTAL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</row>
        <row r="530">
          <cell r="B530">
            <v>12630061000000</v>
          </cell>
          <cell r="C530" t="str">
            <v>SUKU CADANG MESIN PERAHU</v>
          </cell>
          <cell r="O530">
            <v>0</v>
          </cell>
          <cell r="P530">
            <v>0</v>
          </cell>
        </row>
        <row r="531">
          <cell r="B531" t="str">
            <v>12630061013001</v>
          </cell>
          <cell r="C531" t="str">
            <v>MESIN HONDA GX 390</v>
          </cell>
          <cell r="D531" t="str">
            <v>UNIT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O531">
            <v>0</v>
          </cell>
          <cell r="P531">
            <v>0</v>
          </cell>
        </row>
        <row r="532">
          <cell r="B532" t="str">
            <v>12630061013002</v>
          </cell>
          <cell r="C532" t="str">
            <v>MESIN HONDA GX 390 (REPERASI)</v>
          </cell>
          <cell r="D532" t="str">
            <v>KALI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O532">
            <v>0</v>
          </cell>
          <cell r="P532">
            <v>0</v>
          </cell>
        </row>
        <row r="533">
          <cell r="B533" t="str">
            <v>12630061020003</v>
          </cell>
          <cell r="C533" t="str">
            <v>TALI STATER</v>
          </cell>
          <cell r="D533" t="str">
            <v>MTR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O533">
            <v>0</v>
          </cell>
          <cell r="P533">
            <v>0</v>
          </cell>
        </row>
        <row r="534">
          <cell r="B534" t="str">
            <v>12630061011004</v>
          </cell>
          <cell r="C534" t="str">
            <v>KIPAS MESIN ROBIN</v>
          </cell>
          <cell r="D534" t="str">
            <v>BH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O535">
            <v>0</v>
          </cell>
          <cell r="P535">
            <v>0</v>
          </cell>
        </row>
        <row r="536">
          <cell r="C536" t="str">
            <v>SUB TOTAL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</row>
        <row r="537">
          <cell r="B537">
            <v>12630061100000</v>
          </cell>
          <cell r="C537" t="str">
            <v>SUKU CADANG ALAT BERAT LAINNYA</v>
          </cell>
        </row>
        <row r="538">
          <cell r="B538" t="str">
            <v>12630061106001</v>
          </cell>
          <cell r="C538" t="str">
            <v>FINAL DRIVE HP 426</v>
          </cell>
          <cell r="D538" t="str">
            <v>PCS</v>
          </cell>
          <cell r="E538">
            <v>7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7</v>
          </cell>
          <cell r="L538">
            <v>0</v>
          </cell>
          <cell r="M538">
            <v>0</v>
          </cell>
          <cell r="O538">
            <v>7</v>
          </cell>
          <cell r="P538">
            <v>0</v>
          </cell>
        </row>
        <row r="539">
          <cell r="B539" t="str">
            <v>12630061106002</v>
          </cell>
          <cell r="C539" t="str">
            <v>FINAL DRIVE HP 427</v>
          </cell>
          <cell r="D539" t="str">
            <v>PCS</v>
          </cell>
          <cell r="E539">
            <v>1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1</v>
          </cell>
          <cell r="L539">
            <v>0</v>
          </cell>
          <cell r="M539">
            <v>0</v>
          </cell>
          <cell r="O539">
            <v>1</v>
          </cell>
          <cell r="P539">
            <v>0</v>
          </cell>
        </row>
        <row r="540">
          <cell r="B540" t="str">
            <v>12630061108003</v>
          </cell>
          <cell r="C540" t="str">
            <v>HYDROLIC OIL FILTER IR-0777</v>
          </cell>
          <cell r="D540" t="str">
            <v>PCS</v>
          </cell>
          <cell r="E540">
            <v>2</v>
          </cell>
          <cell r="F540">
            <v>1277232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2</v>
          </cell>
          <cell r="L540">
            <v>1277232</v>
          </cell>
          <cell r="M540">
            <v>638616</v>
          </cell>
          <cell r="O540">
            <v>2</v>
          </cell>
          <cell r="P540">
            <v>1277232</v>
          </cell>
        </row>
        <row r="541">
          <cell r="B541" t="str">
            <v>12630061108004</v>
          </cell>
          <cell r="C541" t="str">
            <v>HYDROLIC OIL FILTER 093-7521</v>
          </cell>
          <cell r="D541" t="str">
            <v>PCS</v>
          </cell>
          <cell r="E541">
            <v>2</v>
          </cell>
          <cell r="F541">
            <v>564135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2</v>
          </cell>
          <cell r="L541">
            <v>564135</v>
          </cell>
          <cell r="M541">
            <v>282067.5</v>
          </cell>
          <cell r="O541">
            <v>2</v>
          </cell>
          <cell r="P541">
            <v>564135</v>
          </cell>
        </row>
        <row r="542">
          <cell r="B542" t="str">
            <v>12630061108005</v>
          </cell>
          <cell r="C542" t="str">
            <v>HYDROLIC OIL FILTER 5I-8670X</v>
          </cell>
          <cell r="D542" t="str">
            <v>PCS</v>
          </cell>
          <cell r="E542">
            <v>4</v>
          </cell>
          <cell r="F542">
            <v>3132096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4</v>
          </cell>
          <cell r="L542">
            <v>3132096</v>
          </cell>
          <cell r="M542">
            <v>783024</v>
          </cell>
          <cell r="O542">
            <v>4</v>
          </cell>
          <cell r="P542">
            <v>3132096</v>
          </cell>
        </row>
        <row r="543">
          <cell r="B543" t="str">
            <v>12630061105006</v>
          </cell>
          <cell r="C543" t="str">
            <v>ELEMENT TRANSMISION 343-4464</v>
          </cell>
          <cell r="D543" t="str">
            <v>PCS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O543">
            <v>0</v>
          </cell>
          <cell r="P543">
            <v>0</v>
          </cell>
        </row>
        <row r="544">
          <cell r="B544" t="str">
            <v>12630061115007</v>
          </cell>
          <cell r="C544" t="str">
            <v>OIL SEAL 620-8678</v>
          </cell>
          <cell r="D544" t="str">
            <v>PCS</v>
          </cell>
          <cell r="E544">
            <v>6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6</v>
          </cell>
          <cell r="L544">
            <v>0</v>
          </cell>
          <cell r="M544">
            <v>0</v>
          </cell>
          <cell r="O544">
            <v>6</v>
          </cell>
          <cell r="P544">
            <v>0</v>
          </cell>
        </row>
        <row r="545">
          <cell r="B545" t="str">
            <v>12630061116008</v>
          </cell>
          <cell r="C545" t="str">
            <v>PACKING 357781</v>
          </cell>
          <cell r="D545" t="str">
            <v>PCS</v>
          </cell>
          <cell r="E545">
            <v>2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2</v>
          </cell>
          <cell r="L545">
            <v>0</v>
          </cell>
          <cell r="M545">
            <v>0</v>
          </cell>
          <cell r="O545">
            <v>2</v>
          </cell>
          <cell r="P545">
            <v>0</v>
          </cell>
        </row>
        <row r="546">
          <cell r="B546" t="str">
            <v>12630061102009</v>
          </cell>
          <cell r="C546" t="str">
            <v>BREATHER 96-5127</v>
          </cell>
          <cell r="D546" t="str">
            <v>PCS</v>
          </cell>
          <cell r="E546">
            <v>1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0</v>
          </cell>
          <cell r="O546">
            <v>1</v>
          </cell>
          <cell r="P546">
            <v>0</v>
          </cell>
        </row>
        <row r="547">
          <cell r="B547" t="str">
            <v>12630061102010</v>
          </cell>
          <cell r="C547" t="str">
            <v>BAUT + MUR IS-1860</v>
          </cell>
          <cell r="D547" t="str">
            <v>PCS</v>
          </cell>
          <cell r="E547">
            <v>4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4</v>
          </cell>
          <cell r="L547">
            <v>0</v>
          </cell>
          <cell r="M547">
            <v>0</v>
          </cell>
          <cell r="O547">
            <v>4</v>
          </cell>
          <cell r="P547">
            <v>0</v>
          </cell>
        </row>
        <row r="548">
          <cell r="B548" t="str">
            <v>12630061119011</v>
          </cell>
          <cell r="C548" t="str">
            <v>SEAL 3J1907</v>
          </cell>
          <cell r="D548" t="str">
            <v>PCS</v>
          </cell>
          <cell r="E548">
            <v>1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0</v>
          </cell>
          <cell r="O548">
            <v>1</v>
          </cell>
          <cell r="P548">
            <v>0</v>
          </cell>
        </row>
        <row r="549">
          <cell r="B549" t="str">
            <v>12630061106012</v>
          </cell>
          <cell r="C549" t="str">
            <v>FUEL FILTER IR-0751</v>
          </cell>
          <cell r="D549" t="str">
            <v>PCS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O549">
            <v>0</v>
          </cell>
          <cell r="P549">
            <v>0</v>
          </cell>
        </row>
        <row r="550">
          <cell r="B550" t="str">
            <v>12630061101013</v>
          </cell>
          <cell r="C550" t="str">
            <v>AIR FILTER 6I-2501</v>
          </cell>
          <cell r="D550" t="str">
            <v>PCS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O550">
            <v>0</v>
          </cell>
          <cell r="P550">
            <v>0</v>
          </cell>
        </row>
        <row r="551">
          <cell r="B551" t="str">
            <v>12630061101014</v>
          </cell>
          <cell r="C551" t="str">
            <v>AIR FILTER 131-8822</v>
          </cell>
          <cell r="D551" t="str">
            <v>PCS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O551">
            <v>0</v>
          </cell>
          <cell r="P551">
            <v>0</v>
          </cell>
        </row>
        <row r="552">
          <cell r="B552" t="str">
            <v>12630061123015</v>
          </cell>
          <cell r="C552" t="str">
            <v>WATER SPARATOR 438-5386</v>
          </cell>
          <cell r="D552" t="str">
            <v>PCS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O552">
            <v>0</v>
          </cell>
          <cell r="P552">
            <v>0</v>
          </cell>
        </row>
        <row r="553">
          <cell r="B553" t="str">
            <v>12630061101016</v>
          </cell>
          <cell r="C553" t="str">
            <v>AIR FILTER 6I-2502</v>
          </cell>
          <cell r="D553" t="str">
            <v>PCS</v>
          </cell>
          <cell r="E553">
            <v>2</v>
          </cell>
          <cell r="F553">
            <v>750651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2</v>
          </cell>
          <cell r="L553">
            <v>750651</v>
          </cell>
          <cell r="M553">
            <v>375325.5</v>
          </cell>
          <cell r="O553">
            <v>2</v>
          </cell>
          <cell r="P553">
            <v>750651</v>
          </cell>
        </row>
        <row r="554">
          <cell r="B554" t="str">
            <v>12630061105017</v>
          </cell>
          <cell r="C554" t="str">
            <v>ENGINE OIL FILER IR-1808</v>
          </cell>
          <cell r="D554" t="str">
            <v>PCS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O554">
            <v>0</v>
          </cell>
          <cell r="P554">
            <v>0</v>
          </cell>
        </row>
        <row r="555">
          <cell r="B555" t="str">
            <v>12630061105018</v>
          </cell>
          <cell r="C555" t="str">
            <v>ELEMENT AS 179-9806</v>
          </cell>
          <cell r="D555" t="str">
            <v>PCS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O555">
            <v>0</v>
          </cell>
          <cell r="P555">
            <v>0</v>
          </cell>
        </row>
        <row r="556">
          <cell r="B556" t="str">
            <v>12630061123019</v>
          </cell>
          <cell r="C556" t="str">
            <v>WATER SPARATOR 151-2409</v>
          </cell>
          <cell r="D556" t="str">
            <v>PCS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O556">
            <v>0</v>
          </cell>
          <cell r="P556">
            <v>0</v>
          </cell>
        </row>
        <row r="557">
          <cell r="B557" t="str">
            <v>12630061106020</v>
          </cell>
          <cell r="C557" t="str">
            <v>FUEL FILTER IR-0762</v>
          </cell>
          <cell r="D557" t="str">
            <v>PCS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O557">
            <v>0</v>
          </cell>
          <cell r="P557">
            <v>0</v>
          </cell>
        </row>
        <row r="558">
          <cell r="B558" t="str">
            <v>12630061106021</v>
          </cell>
          <cell r="C558" t="str">
            <v>FUEL FILTER IR-0750</v>
          </cell>
          <cell r="D558" t="str">
            <v>PCS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O558">
            <v>0</v>
          </cell>
          <cell r="P558">
            <v>0</v>
          </cell>
        </row>
        <row r="559">
          <cell r="B559" t="str">
            <v>12630061101022</v>
          </cell>
          <cell r="C559" t="str">
            <v>AIR FILTER 131-8821</v>
          </cell>
          <cell r="D559" t="str">
            <v>PCS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O559">
            <v>0</v>
          </cell>
          <cell r="P559">
            <v>0</v>
          </cell>
        </row>
        <row r="560">
          <cell r="B560" t="str">
            <v>12630061105023</v>
          </cell>
          <cell r="C560" t="str">
            <v>ELEMENT AS 328-3655</v>
          </cell>
          <cell r="D560" t="str">
            <v>PCS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O560">
            <v>0</v>
          </cell>
          <cell r="P560">
            <v>0</v>
          </cell>
        </row>
        <row r="561">
          <cell r="B561" t="str">
            <v>12630061105024</v>
          </cell>
          <cell r="C561" t="str">
            <v>ENGINE OIL FILTER IR-0739</v>
          </cell>
          <cell r="D561" t="str">
            <v>PCS</v>
          </cell>
          <cell r="E561">
            <v>1</v>
          </cell>
          <cell r="F561">
            <v>0</v>
          </cell>
          <cell r="G561">
            <v>0</v>
          </cell>
          <cell r="H561">
            <v>0</v>
          </cell>
          <cell r="I561">
            <v>1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O561">
            <v>1</v>
          </cell>
          <cell r="P561">
            <v>0</v>
          </cell>
        </row>
        <row r="562">
          <cell r="B562" t="str">
            <v>12630061102025</v>
          </cell>
          <cell r="C562" t="str">
            <v>BATTERAY KERING NF 200 AMP</v>
          </cell>
          <cell r="D562" t="str">
            <v>PCS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O562">
            <v>0</v>
          </cell>
          <cell r="P562">
            <v>0</v>
          </cell>
        </row>
        <row r="563">
          <cell r="B563" t="str">
            <v>12630061102026</v>
          </cell>
          <cell r="C563" t="str">
            <v>BATTERAY BASAH N 100   12.VOLT</v>
          </cell>
          <cell r="D563" t="str">
            <v>BH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O563">
            <v>0</v>
          </cell>
          <cell r="P563">
            <v>0</v>
          </cell>
        </row>
        <row r="564">
          <cell r="B564" t="str">
            <v>12630061119027</v>
          </cell>
          <cell r="C564" t="str">
            <v>SWITCH AS - MA  241-8368</v>
          </cell>
          <cell r="D564" t="str">
            <v>BH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O564">
            <v>0</v>
          </cell>
          <cell r="P564">
            <v>0</v>
          </cell>
        </row>
        <row r="566">
          <cell r="C566" t="str">
            <v>SUB TOTAL</v>
          </cell>
          <cell r="E566">
            <v>33</v>
          </cell>
          <cell r="F566">
            <v>5724114</v>
          </cell>
          <cell r="G566">
            <v>0</v>
          </cell>
          <cell r="H566">
            <v>0</v>
          </cell>
          <cell r="I566">
            <v>1</v>
          </cell>
          <cell r="J566">
            <v>0</v>
          </cell>
          <cell r="K566">
            <v>32</v>
          </cell>
          <cell r="L566">
            <v>5724114</v>
          </cell>
          <cell r="O566">
            <v>33</v>
          </cell>
          <cell r="P566">
            <v>5724114</v>
          </cell>
        </row>
        <row r="567">
          <cell r="B567">
            <v>12630061200000</v>
          </cell>
          <cell r="C567" t="str">
            <v>SUKU CADANG MESIN GENSET YANMAR S230</v>
          </cell>
          <cell r="O567">
            <v>0</v>
          </cell>
          <cell r="P567">
            <v>0</v>
          </cell>
        </row>
        <row r="568">
          <cell r="B568" t="str">
            <v>12630061215001</v>
          </cell>
          <cell r="C568" t="str">
            <v>OIL FILTER</v>
          </cell>
          <cell r="D568" t="str">
            <v>PCS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O568">
            <v>0</v>
          </cell>
          <cell r="P568">
            <v>0</v>
          </cell>
        </row>
        <row r="569">
          <cell r="B569" t="str">
            <v>12630061206002</v>
          </cell>
          <cell r="C569" t="str">
            <v>FUEL FILTER</v>
          </cell>
          <cell r="D569" t="str">
            <v>PCS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O570">
            <v>0</v>
          </cell>
          <cell r="P570">
            <v>0</v>
          </cell>
        </row>
        <row r="571">
          <cell r="C571" t="str">
            <v>SUB TOTAL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</row>
        <row r="572">
          <cell r="B572">
            <v>12630061300000</v>
          </cell>
          <cell r="C572" t="str">
            <v>SUKU CADANG MESIN GENSET KRISBOW</v>
          </cell>
          <cell r="O572">
            <v>0</v>
          </cell>
          <cell r="P572">
            <v>0</v>
          </cell>
        </row>
        <row r="573">
          <cell r="B573" t="str">
            <v>12630061313001</v>
          </cell>
          <cell r="C573" t="str">
            <v>MESIN GENSET 7,7 KVA</v>
          </cell>
          <cell r="D573" t="str">
            <v>UNIT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O574">
            <v>0</v>
          </cell>
          <cell r="P574">
            <v>0</v>
          </cell>
        </row>
        <row r="575">
          <cell r="C575" t="str">
            <v>SUB TOTAL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</row>
        <row r="576">
          <cell r="B576">
            <v>12630061400000</v>
          </cell>
          <cell r="C576" t="str">
            <v>SUKU CADANG DUMP TRUCK ACTROSS 4043 AK</v>
          </cell>
          <cell r="O576">
            <v>0</v>
          </cell>
          <cell r="P576">
            <v>0</v>
          </cell>
        </row>
        <row r="577">
          <cell r="B577" t="str">
            <v>12630061402001</v>
          </cell>
          <cell r="C577" t="str">
            <v>BHUSING STABILIZER</v>
          </cell>
          <cell r="D577" t="str">
            <v>BH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O578">
            <v>0</v>
          </cell>
          <cell r="P578">
            <v>0</v>
          </cell>
        </row>
        <row r="579">
          <cell r="C579" t="str">
            <v>SUB TOTAL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O579">
            <v>0</v>
          </cell>
          <cell r="P579">
            <v>0</v>
          </cell>
        </row>
        <row r="580">
          <cell r="C580" t="str">
            <v>TOTAL</v>
          </cell>
          <cell r="E580">
            <v>201</v>
          </cell>
          <cell r="F580">
            <v>53380396.628181823</v>
          </cell>
          <cell r="G580">
            <v>2</v>
          </cell>
          <cell r="H580">
            <v>1900000</v>
          </cell>
          <cell r="I580">
            <v>12</v>
          </cell>
          <cell r="J580">
            <v>3559127.3899999997</v>
          </cell>
          <cell r="K580">
            <v>191</v>
          </cell>
          <cell r="L580">
            <v>51721269.238181815</v>
          </cell>
          <cell r="O580">
            <v>201</v>
          </cell>
          <cell r="P580">
            <v>53380396.628181823</v>
          </cell>
        </row>
        <row r="581">
          <cell r="B581">
            <v>12630070000000</v>
          </cell>
          <cell r="C581" t="str">
            <v>ALAT PEMBIBITAN</v>
          </cell>
          <cell r="O581">
            <v>0</v>
          </cell>
          <cell r="P581">
            <v>0</v>
          </cell>
        </row>
        <row r="582">
          <cell r="B582" t="str">
            <v>12630070016001</v>
          </cell>
          <cell r="C582" t="str">
            <v>POLYBAG UK 10 X 17</v>
          </cell>
          <cell r="D582" t="str">
            <v>KG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O582">
            <v>0</v>
          </cell>
          <cell r="P582">
            <v>0</v>
          </cell>
        </row>
        <row r="583">
          <cell r="B583" t="str">
            <v>12630070011002</v>
          </cell>
          <cell r="C583" t="str">
            <v>KNAPSACK (SOLO)</v>
          </cell>
          <cell r="D583" t="str">
            <v>BH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O583">
            <v>0</v>
          </cell>
          <cell r="P583">
            <v>0</v>
          </cell>
        </row>
        <row r="584">
          <cell r="B584" t="str">
            <v>12630070016003</v>
          </cell>
          <cell r="C584" t="str">
            <v>POLYBAG UK 10 X 15</v>
          </cell>
          <cell r="D584" t="str">
            <v>KG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O584">
            <v>0</v>
          </cell>
          <cell r="P584">
            <v>0</v>
          </cell>
        </row>
        <row r="585">
          <cell r="B585" t="str">
            <v>12630070016004</v>
          </cell>
          <cell r="C585" t="str">
            <v>POLYBAG UK 12 X 17</v>
          </cell>
          <cell r="D585" t="str">
            <v>KG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B586">
            <v>0</v>
          </cell>
          <cell r="O586">
            <v>0</v>
          </cell>
          <cell r="P586">
            <v>0</v>
          </cell>
        </row>
        <row r="587">
          <cell r="C587" t="str">
            <v>SUB TOTAL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O587">
            <v>0</v>
          </cell>
          <cell r="P587">
            <v>0</v>
          </cell>
        </row>
        <row r="588">
          <cell r="C588" t="str">
            <v>TOTAL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O588">
            <v>11068.5</v>
          </cell>
          <cell r="P588">
            <v>102913410.13299938</v>
          </cell>
        </row>
        <row r="589">
          <cell r="C589" t="str">
            <v>GRAND TOTAL</v>
          </cell>
          <cell r="E589">
            <v>11068.5</v>
          </cell>
          <cell r="F589">
            <v>102904410.07299937</v>
          </cell>
          <cell r="G589">
            <v>938</v>
          </cell>
          <cell r="H589">
            <v>18807408</v>
          </cell>
          <cell r="I589">
            <v>1075</v>
          </cell>
          <cell r="J589">
            <v>21207887.789999999</v>
          </cell>
          <cell r="K589">
            <v>10931.5</v>
          </cell>
          <cell r="L589">
            <v>100503930.28299937</v>
          </cell>
          <cell r="O589">
            <v>11068.5</v>
          </cell>
          <cell r="P589">
            <v>102913410.13299938</v>
          </cell>
        </row>
        <row r="591">
          <cell r="K591" t="str">
            <v>Muara Tagelang, 29 Februari 2016</v>
          </cell>
        </row>
        <row r="592">
          <cell r="B592" t="str">
            <v>Diketahui Oleh,</v>
          </cell>
          <cell r="E592" t="str">
            <v xml:space="preserve"> Diperiksa Oleh,</v>
          </cell>
          <cell r="K592" t="str">
            <v>Dilaporkan Oleh,</v>
          </cell>
        </row>
        <row r="597">
          <cell r="B597" t="str">
            <v>Ir. Heru Iskandar</v>
          </cell>
          <cell r="E597" t="str">
            <v>Adi Kurniawan M</v>
          </cell>
          <cell r="K597" t="str">
            <v>Sardencis</v>
          </cell>
        </row>
        <row r="598">
          <cell r="B598" t="str">
            <v>Manager HTI</v>
          </cell>
          <cell r="E598" t="str">
            <v xml:space="preserve"> KTU</v>
          </cell>
          <cell r="K598" t="str">
            <v>Ka. Logistik &amp; Umum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Biaya Langsung"/>
      <sheetName val="S daya"/>
      <sheetName val="S daya Beton"/>
      <sheetName val="ARP 10 2 BUL"/>
      <sheetName val="REKAP BUL"/>
      <sheetName val="Gaji"/>
      <sheetName val="ARP 16 Struktur"/>
      <sheetName val="SKEDUL2(INT)"/>
      <sheetName val="skedul hr"/>
      <sheetName val="jAM aLAT"/>
      <sheetName val="ARP 3 CASH FLOW"/>
      <sheetName val="CASHFLOW PEND"/>
      <sheetName val="evaluasi base"/>
      <sheetName val="ARP 20 Analisa "/>
      <sheetName val="Sumda1"/>
      <sheetName val="kist"/>
      <sheetName val="PERHIT VOLUME"/>
      <sheetName val="SEKQUEN PEK1"/>
      <sheetName val="SEQUENT PEK2"/>
      <sheetName val="SPEC"/>
      <sheetName val="SKEDUL1(EXT)"/>
      <sheetName val="ARP 3 CASH FLOW (2)"/>
      <sheetName val="CASHFLOW PEND (2)"/>
      <sheetName val="Volume"/>
      <sheetName val="baladewa"/>
      <sheetName val="ST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6">
          <cell r="B6" t="str">
            <v>A713030001</v>
          </cell>
        </row>
        <row r="8">
          <cell r="B8" t="str">
            <v>A713320003</v>
          </cell>
          <cell r="C8" t="str">
            <v>Mob/Demob Wheel Loader</v>
          </cell>
          <cell r="D8" t="str">
            <v>Unit</v>
          </cell>
          <cell r="E8">
            <v>17500000</v>
          </cell>
        </row>
        <row r="9">
          <cell r="B9" t="str">
            <v>A713320004</v>
          </cell>
          <cell r="C9" t="str">
            <v>Mob/Demob M Grader</v>
          </cell>
          <cell r="D9" t="str">
            <v>Unit</v>
          </cell>
          <cell r="E9">
            <v>5000000</v>
          </cell>
        </row>
        <row r="10">
          <cell r="B10" t="str">
            <v>A713320005</v>
          </cell>
          <cell r="C10" t="str">
            <v>Mob/Demob Concrete Paver</v>
          </cell>
          <cell r="D10" t="str">
            <v>Unit</v>
          </cell>
          <cell r="E10">
            <v>30000000</v>
          </cell>
        </row>
        <row r="11">
          <cell r="B11" t="str">
            <v>A713320006</v>
          </cell>
          <cell r="C11" t="str">
            <v>Mob/Demob Dump Truck 10 Ton</v>
          </cell>
          <cell r="D11" t="str">
            <v>Unit</v>
          </cell>
          <cell r="E11">
            <v>200000</v>
          </cell>
        </row>
        <row r="12">
          <cell r="B12" t="str">
            <v>A713320007</v>
          </cell>
          <cell r="C12" t="str">
            <v>Mob/Demob PTR</v>
          </cell>
          <cell r="D12" t="str">
            <v>Unit</v>
          </cell>
          <cell r="E12">
            <v>17500000</v>
          </cell>
        </row>
        <row r="13">
          <cell r="B13" t="str">
            <v>A713320008</v>
          </cell>
          <cell r="C13" t="str">
            <v>Mob/Demob Finisher</v>
          </cell>
          <cell r="D13" t="str">
            <v>Unit</v>
          </cell>
          <cell r="E13">
            <v>17500000</v>
          </cell>
        </row>
        <row r="14">
          <cell r="B14" t="str">
            <v>A713320009</v>
          </cell>
          <cell r="C14" t="str">
            <v>Mob/Demob Truck Crane</v>
          </cell>
          <cell r="D14" t="str">
            <v>Unit</v>
          </cell>
          <cell r="E14">
            <v>500000</v>
          </cell>
        </row>
        <row r="15">
          <cell r="B15" t="str">
            <v>A713320010</v>
          </cell>
          <cell r="C15" t="str">
            <v>Mob/Demob BullDozer</v>
          </cell>
          <cell r="D15" t="str">
            <v>Unit</v>
          </cell>
          <cell r="E15">
            <v>3000000</v>
          </cell>
        </row>
        <row r="16">
          <cell r="B16" t="str">
            <v>A713320021</v>
          </cell>
          <cell r="C16" t="str">
            <v>Mob/Demob Pick up</v>
          </cell>
          <cell r="D16" t="str">
            <v>Unit</v>
          </cell>
          <cell r="E16">
            <v>3000000</v>
          </cell>
        </row>
        <row r="17">
          <cell r="B17" t="str">
            <v>A713320031</v>
          </cell>
          <cell r="C17" t="str">
            <v>Mob/Demob Genset 20 Kva</v>
          </cell>
          <cell r="D17" t="str">
            <v>Unit</v>
          </cell>
          <cell r="E17">
            <v>1000000</v>
          </cell>
        </row>
        <row r="18">
          <cell r="B18" t="str">
            <v>A713320032</v>
          </cell>
          <cell r="C18" t="str">
            <v>Mob/Demob Concrete Cutter</v>
          </cell>
          <cell r="D18" t="str">
            <v>Unit</v>
          </cell>
          <cell r="E18">
            <v>500000</v>
          </cell>
        </row>
        <row r="19">
          <cell r="B19" t="str">
            <v>A713320033</v>
          </cell>
          <cell r="C19" t="str">
            <v>Mob/Demob Concrete Vibrator</v>
          </cell>
          <cell r="D19" t="str">
            <v>Unit</v>
          </cell>
          <cell r="E19">
            <v>500000</v>
          </cell>
        </row>
        <row r="20">
          <cell r="B20" t="str">
            <v>A713320034</v>
          </cell>
          <cell r="C20" t="str">
            <v>Mob/Demob Bar Cutter</v>
          </cell>
          <cell r="D20" t="str">
            <v>Unit</v>
          </cell>
          <cell r="E20">
            <v>500000</v>
          </cell>
        </row>
        <row r="21">
          <cell r="B21" t="str">
            <v>A713320035</v>
          </cell>
          <cell r="C21" t="str">
            <v>Mob/Demob Vibro Mini</v>
          </cell>
          <cell r="D21" t="str">
            <v>Unit</v>
          </cell>
          <cell r="E21">
            <v>500000</v>
          </cell>
        </row>
        <row r="22">
          <cell r="B22" t="str">
            <v>A713320036</v>
          </cell>
          <cell r="C22" t="str">
            <v>Mob/Demob Stamper</v>
          </cell>
          <cell r="D22" t="str">
            <v>Unit</v>
          </cell>
          <cell r="E22">
            <v>1000000</v>
          </cell>
        </row>
        <row r="23">
          <cell r="B23" t="str">
            <v>A713320037</v>
          </cell>
          <cell r="C23" t="str">
            <v>Mob/Demob Water Pump</v>
          </cell>
          <cell r="D23" t="str">
            <v>Unit</v>
          </cell>
          <cell r="E23">
            <v>500000</v>
          </cell>
        </row>
        <row r="24">
          <cell r="B24" t="str">
            <v>A713320038</v>
          </cell>
          <cell r="C24" t="str">
            <v>Mob/Demob Compressor</v>
          </cell>
          <cell r="D24" t="str">
            <v>Unit</v>
          </cell>
          <cell r="E24">
            <v>1000000</v>
          </cell>
        </row>
        <row r="25">
          <cell r="B25" t="str">
            <v>A713320039</v>
          </cell>
          <cell r="C25" t="str">
            <v>Mob/Demob Alat Ukur</v>
          </cell>
          <cell r="D25" t="str">
            <v>Unit</v>
          </cell>
          <cell r="E25">
            <v>500000</v>
          </cell>
        </row>
        <row r="26">
          <cell r="B26" t="str">
            <v>A713320051</v>
          </cell>
          <cell r="C26" t="str">
            <v>Mob/Demob Pekerja</v>
          </cell>
          <cell r="D26" t="str">
            <v>Orang</v>
          </cell>
          <cell r="E26">
            <v>600000</v>
          </cell>
        </row>
        <row r="27">
          <cell r="B27" t="str">
            <v>A713320052</v>
          </cell>
          <cell r="C27" t="str">
            <v>Mob/Demob Pegawai Kantor 1</v>
          </cell>
          <cell r="D27" t="str">
            <v>Orang</v>
          </cell>
          <cell r="E27">
            <v>1200000</v>
          </cell>
        </row>
        <row r="28">
          <cell r="B28" t="str">
            <v>A713320053</v>
          </cell>
          <cell r="C28" t="str">
            <v>Mob/Demob Pegawai Kantor 2</v>
          </cell>
          <cell r="D28" t="str">
            <v>Orang</v>
          </cell>
          <cell r="E28">
            <v>800000</v>
          </cell>
        </row>
        <row r="30">
          <cell r="B30" t="str">
            <v>A713430001</v>
          </cell>
          <cell r="C30" t="str">
            <v>Sewa Excavator</v>
          </cell>
          <cell r="D30" t="str">
            <v>Jam</v>
          </cell>
          <cell r="E30">
            <v>245000</v>
          </cell>
        </row>
        <row r="31">
          <cell r="B31" t="str">
            <v>A713430002</v>
          </cell>
          <cell r="C31" t="str">
            <v>Sewa Vibroroller</v>
          </cell>
          <cell r="D31" t="str">
            <v>Jam</v>
          </cell>
          <cell r="E31">
            <v>240000</v>
          </cell>
        </row>
        <row r="32">
          <cell r="B32" t="str">
            <v>A713430003</v>
          </cell>
          <cell r="C32" t="str">
            <v>Sewa Wheel loade</v>
          </cell>
          <cell r="D32" t="str">
            <v>Jam</v>
          </cell>
          <cell r="E32">
            <v>250000</v>
          </cell>
        </row>
        <row r="33">
          <cell r="B33" t="str">
            <v>A713430004</v>
          </cell>
          <cell r="C33" t="str">
            <v>Sewa M Grader</v>
          </cell>
          <cell r="D33" t="str">
            <v>Jam</v>
          </cell>
          <cell r="E33">
            <v>250000</v>
          </cell>
        </row>
        <row r="34">
          <cell r="B34" t="str">
            <v>A713430005</v>
          </cell>
          <cell r="C34" t="str">
            <v>Sewa Concrete Paver</v>
          </cell>
          <cell r="D34" t="str">
            <v>Jam</v>
          </cell>
          <cell r="E34">
            <v>500000</v>
          </cell>
        </row>
        <row r="35">
          <cell r="B35" t="str">
            <v>A713430007</v>
          </cell>
          <cell r="C35" t="str">
            <v>Sewa Dump Truck 10 ton</v>
          </cell>
          <cell r="D35" t="str">
            <v>Jam</v>
          </cell>
          <cell r="E35">
            <v>83333.333333333328</v>
          </cell>
        </row>
        <row r="36">
          <cell r="B36" t="str">
            <v>A713430008</v>
          </cell>
          <cell r="C36" t="str">
            <v>Sewa Batching Plant</v>
          </cell>
          <cell r="D36" t="str">
            <v>Jam</v>
          </cell>
          <cell r="E36">
            <v>500000</v>
          </cell>
        </row>
        <row r="37">
          <cell r="B37" t="str">
            <v>A713430009</v>
          </cell>
          <cell r="C37" t="str">
            <v>Sewa Truck Mixer</v>
          </cell>
          <cell r="D37" t="str">
            <v>hari</v>
          </cell>
          <cell r="E37">
            <v>1500000</v>
          </cell>
        </row>
        <row r="38">
          <cell r="B38" t="str">
            <v>A713430010</v>
          </cell>
          <cell r="C38" t="str">
            <v>Sewa Truck Crane</v>
          </cell>
          <cell r="D38" t="str">
            <v>hari</v>
          </cell>
          <cell r="E38">
            <v>1500000</v>
          </cell>
        </row>
        <row r="39">
          <cell r="B39" t="str">
            <v>A713430011</v>
          </cell>
          <cell r="C39" t="str">
            <v>Sewa Bulldozer</v>
          </cell>
          <cell r="D39" t="str">
            <v>Jam</v>
          </cell>
          <cell r="E39">
            <v>350000</v>
          </cell>
        </row>
        <row r="40">
          <cell r="B40" t="str">
            <v>A713430012</v>
          </cell>
          <cell r="C40" t="str">
            <v>Sewa Watertank</v>
          </cell>
          <cell r="D40" t="str">
            <v>Jam</v>
          </cell>
          <cell r="E40">
            <v>83333.333333333328</v>
          </cell>
        </row>
        <row r="41">
          <cell r="B41" t="str">
            <v>A713430014</v>
          </cell>
          <cell r="C41" t="str">
            <v>Sewa Lightruck</v>
          </cell>
          <cell r="D41" t="str">
            <v>Hr</v>
          </cell>
          <cell r="E41">
            <v>400000</v>
          </cell>
        </row>
        <row r="42">
          <cell r="B42" t="str">
            <v>A713430021</v>
          </cell>
          <cell r="C42" t="str">
            <v>Sewa Pickup</v>
          </cell>
          <cell r="D42" t="str">
            <v>Bln</v>
          </cell>
          <cell r="E42">
            <v>1000000</v>
          </cell>
        </row>
        <row r="43">
          <cell r="B43" t="str">
            <v>A713430031</v>
          </cell>
          <cell r="C43" t="str">
            <v>Sewa Genset 20 Kva</v>
          </cell>
          <cell r="D43" t="str">
            <v>Hari</v>
          </cell>
          <cell r="E43">
            <v>100000</v>
          </cell>
        </row>
        <row r="44">
          <cell r="B44" t="str">
            <v>A713430032</v>
          </cell>
          <cell r="C44" t="str">
            <v>Sewa Concrete Cutter</v>
          </cell>
          <cell r="D44" t="str">
            <v>Hari</v>
          </cell>
          <cell r="E44">
            <v>100000</v>
          </cell>
        </row>
        <row r="45">
          <cell r="B45" t="str">
            <v>A713430033</v>
          </cell>
          <cell r="C45" t="str">
            <v>Sewa Concrete Vibrator</v>
          </cell>
          <cell r="D45" t="str">
            <v>Hari</v>
          </cell>
          <cell r="E45">
            <v>100000</v>
          </cell>
        </row>
        <row r="46">
          <cell r="B46" t="str">
            <v>A713430034</v>
          </cell>
          <cell r="C46" t="str">
            <v>Sewa Bar Cutter</v>
          </cell>
          <cell r="D46" t="str">
            <v>Bln</v>
          </cell>
          <cell r="E46">
            <v>2500000</v>
          </cell>
        </row>
        <row r="47">
          <cell r="B47" t="str">
            <v>A713430035</v>
          </cell>
          <cell r="C47" t="str">
            <v>Sewa Vibro Mini</v>
          </cell>
          <cell r="D47" t="str">
            <v>hari</v>
          </cell>
          <cell r="E47">
            <v>100000</v>
          </cell>
        </row>
        <row r="48">
          <cell r="B48" t="str">
            <v>A713430036</v>
          </cell>
          <cell r="C48" t="str">
            <v>Sewa Stamper</v>
          </cell>
          <cell r="D48" t="str">
            <v>hari</v>
          </cell>
          <cell r="E48">
            <v>100000</v>
          </cell>
        </row>
        <row r="49">
          <cell r="B49" t="str">
            <v>A713430037</v>
          </cell>
          <cell r="C49" t="str">
            <v>Sewa Water Pump</v>
          </cell>
          <cell r="D49" t="str">
            <v>hari</v>
          </cell>
          <cell r="E49">
            <v>50000</v>
          </cell>
        </row>
        <row r="50">
          <cell r="B50" t="str">
            <v>A713430038</v>
          </cell>
          <cell r="C50" t="str">
            <v>Sewa Compressor</v>
          </cell>
          <cell r="D50" t="str">
            <v>Bln</v>
          </cell>
          <cell r="E50">
            <v>1500000</v>
          </cell>
        </row>
        <row r="51">
          <cell r="B51" t="str">
            <v>A713430039</v>
          </cell>
          <cell r="C51" t="str">
            <v>Sewa Theodolit</v>
          </cell>
          <cell r="D51" t="str">
            <v>Bln</v>
          </cell>
          <cell r="E51">
            <v>1500000</v>
          </cell>
        </row>
        <row r="52">
          <cell r="B52" t="str">
            <v>A713430040</v>
          </cell>
          <cell r="C52" t="str">
            <v>Sewa Water Pass</v>
          </cell>
          <cell r="D52" t="str">
            <v>Bln</v>
          </cell>
          <cell r="E52">
            <v>1500000</v>
          </cell>
        </row>
        <row r="53">
          <cell r="B53" t="str">
            <v>A713430045</v>
          </cell>
          <cell r="C53" t="str">
            <v>Gunting Besi</v>
          </cell>
          <cell r="D53" t="str">
            <v>Ls</v>
          </cell>
          <cell r="E53">
            <v>2500000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B55" t="str">
            <v>A723430001</v>
          </cell>
          <cell r="C55" t="str">
            <v>Fiskal Excavator</v>
          </cell>
          <cell r="D55" t="str">
            <v>Bln</v>
          </cell>
          <cell r="E55">
            <v>6000000</v>
          </cell>
        </row>
        <row r="56">
          <cell r="B56" t="str">
            <v>A723430003</v>
          </cell>
          <cell r="C56" t="str">
            <v>Fiskal Wheel Loader</v>
          </cell>
          <cell r="D56" t="str">
            <v>Bln</v>
          </cell>
          <cell r="E56">
            <v>4000000</v>
          </cell>
        </row>
        <row r="57">
          <cell r="B57" t="str">
            <v>A723430005</v>
          </cell>
          <cell r="C57" t="str">
            <v>Fiskal PTR</v>
          </cell>
          <cell r="D57" t="str">
            <v>Bln</v>
          </cell>
          <cell r="E57">
            <v>4000000</v>
          </cell>
        </row>
        <row r="58">
          <cell r="B58" t="str">
            <v>A723430007</v>
          </cell>
          <cell r="C58" t="str">
            <v>Fiskal Asphalt Finisher</v>
          </cell>
          <cell r="D58" t="str">
            <v>Bln</v>
          </cell>
          <cell r="E58">
            <v>5500000</v>
          </cell>
        </row>
        <row r="59">
          <cell r="B59" t="str">
            <v>A723430009</v>
          </cell>
          <cell r="C59" t="str">
            <v>Fiskal Vibro Roller</v>
          </cell>
          <cell r="D59" t="str">
            <v>Bln</v>
          </cell>
          <cell r="E59">
            <v>4000000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B62" t="str">
            <v>A733430001</v>
          </cell>
          <cell r="C62" t="str">
            <v>R&amp;O Excavator</v>
          </cell>
          <cell r="D62" t="str">
            <v>Jam</v>
          </cell>
          <cell r="E62">
            <v>60000</v>
          </cell>
        </row>
        <row r="63">
          <cell r="B63" t="str">
            <v>A733430003</v>
          </cell>
          <cell r="C63" t="str">
            <v>R&amp;O Wheel Loader</v>
          </cell>
          <cell r="D63" t="str">
            <v>Jam</v>
          </cell>
          <cell r="E63">
            <v>60000</v>
          </cell>
        </row>
        <row r="64">
          <cell r="B64" t="str">
            <v>A733430005</v>
          </cell>
          <cell r="C64" t="str">
            <v>R&amp;O PTR</v>
          </cell>
          <cell r="D64" t="str">
            <v>Jam</v>
          </cell>
          <cell r="E64">
            <v>40000</v>
          </cell>
        </row>
        <row r="65">
          <cell r="B65" t="str">
            <v>A733430007</v>
          </cell>
          <cell r="C65" t="str">
            <v>R&amp;O Asphalt Finisher</v>
          </cell>
          <cell r="D65" t="str">
            <v>Jam</v>
          </cell>
          <cell r="E65">
            <v>60000</v>
          </cell>
        </row>
        <row r="66">
          <cell r="B66" t="str">
            <v>A733430009</v>
          </cell>
          <cell r="C66" t="str">
            <v>R&amp;O Vibro Roller</v>
          </cell>
          <cell r="D66" t="str">
            <v>Jam</v>
          </cell>
          <cell r="E66">
            <v>60000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B69" t="str">
            <v>A713720007</v>
          </cell>
          <cell r="C69" t="str">
            <v>Fiskal Innova</v>
          </cell>
          <cell r="D69" t="str">
            <v>bulan</v>
          </cell>
          <cell r="E69">
            <v>1508475</v>
          </cell>
        </row>
        <row r="70">
          <cell r="B70" t="str">
            <v>A713730001</v>
          </cell>
          <cell r="C70" t="str">
            <v>Fiskal Concrete Paver</v>
          </cell>
          <cell r="D70" t="str">
            <v>bulan</v>
          </cell>
          <cell r="E70">
            <v>5000000</v>
          </cell>
        </row>
        <row r="71">
          <cell r="B71" t="str">
            <v>A713730002</v>
          </cell>
          <cell r="C71" t="str">
            <v>Fiskal Compressor</v>
          </cell>
          <cell r="D71" t="str">
            <v>bulan</v>
          </cell>
          <cell r="E71">
            <v>1250000</v>
          </cell>
        </row>
        <row r="72">
          <cell r="B72" t="str">
            <v>A713740001</v>
          </cell>
          <cell r="C72" t="str">
            <v>Fiskal Vibro Roller</v>
          </cell>
          <cell r="D72" t="str">
            <v>bulan</v>
          </cell>
          <cell r="E72">
            <v>1171875</v>
          </cell>
        </row>
        <row r="73">
          <cell r="B73" t="str">
            <v>A713740002</v>
          </cell>
          <cell r="C73" t="str">
            <v>Fiskal Excavator</v>
          </cell>
          <cell r="D73" t="str">
            <v>bulan</v>
          </cell>
          <cell r="E73">
            <v>878906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B75" t="str">
            <v>A714880001</v>
          </cell>
          <cell r="C75" t="str">
            <v>Solar Solar Alat Berat</v>
          </cell>
          <cell r="D75" t="str">
            <v>ltr</v>
          </cell>
          <cell r="E75">
            <v>6000</v>
          </cell>
        </row>
        <row r="76">
          <cell r="B76" t="str">
            <v>A714880002</v>
          </cell>
          <cell r="C76" t="str">
            <v>Bensin</v>
          </cell>
          <cell r="D76" t="str">
            <v>ltr</v>
          </cell>
          <cell r="E76">
            <v>5500</v>
          </cell>
        </row>
        <row r="77">
          <cell r="B77" t="str">
            <v>A714880003</v>
          </cell>
          <cell r="C77" t="str">
            <v xml:space="preserve">Solar Kendaraan Operational </v>
          </cell>
          <cell r="D77" t="str">
            <v>ltr</v>
          </cell>
          <cell r="E77">
            <v>5500</v>
          </cell>
        </row>
        <row r="78">
          <cell r="B78" t="str">
            <v>A714880004</v>
          </cell>
          <cell r="C78" t="str">
            <v>Solar Excavator</v>
          </cell>
          <cell r="D78" t="str">
            <v>ltr</v>
          </cell>
          <cell r="E78">
            <v>6000</v>
          </cell>
        </row>
        <row r="79">
          <cell r="B79" t="str">
            <v>A714880005</v>
          </cell>
          <cell r="C79" t="str">
            <v>Solar Vibro Roller</v>
          </cell>
          <cell r="D79" t="str">
            <v>ltr</v>
          </cell>
          <cell r="E79">
            <v>6000</v>
          </cell>
        </row>
        <row r="80">
          <cell r="B80" t="str">
            <v>A714880006</v>
          </cell>
          <cell r="C80" t="str">
            <v>Solar Wheel Loader</v>
          </cell>
          <cell r="D80" t="str">
            <v>ltr</v>
          </cell>
          <cell r="E80">
            <v>6000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Biaya Langsung"/>
      <sheetName val="S daya"/>
      <sheetName val="S daya Beton"/>
      <sheetName val="ARP 10 2 BUL"/>
      <sheetName val="REKAP BUL"/>
      <sheetName val="Gaji"/>
      <sheetName val="ARP 16 Struktur"/>
      <sheetName val="SKEDUL2(INT)"/>
      <sheetName val="skedul hr"/>
      <sheetName val="jAM aLAT"/>
      <sheetName val="ARP 3 CASH FLOW"/>
      <sheetName val="CASHFLOW PEND"/>
      <sheetName val="evaluasi base"/>
      <sheetName val="ARP 20 Analisa "/>
      <sheetName val="Sumda1"/>
      <sheetName val="kist"/>
      <sheetName val="PERHIT VOLUME"/>
      <sheetName val="SEKQUEN PEK1"/>
      <sheetName val="SEQUENT PEK2"/>
      <sheetName val="SPEC"/>
      <sheetName val="Vol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6">
          <cell r="B6" t="str">
            <v>A713030001</v>
          </cell>
          <cell r="C6" t="str">
            <v>Mob/Demob Excavator</v>
          </cell>
          <cell r="D6" t="str">
            <v>Unit</v>
          </cell>
          <cell r="E6">
            <v>5000000</v>
          </cell>
        </row>
        <row r="7">
          <cell r="B7" t="str">
            <v>A713030002</v>
          </cell>
          <cell r="C7" t="str">
            <v>Mob/Demob Vibro Roller</v>
          </cell>
          <cell r="D7" t="str">
            <v>Unit</v>
          </cell>
          <cell r="E7">
            <v>3000000</v>
          </cell>
        </row>
        <row r="8">
          <cell r="B8" t="str">
            <v>A713320003</v>
          </cell>
          <cell r="C8" t="str">
            <v>Mob/Demob Wheel Loader</v>
          </cell>
          <cell r="D8" t="str">
            <v>Unit</v>
          </cell>
          <cell r="E8">
            <v>17500000</v>
          </cell>
        </row>
        <row r="9">
          <cell r="B9" t="str">
            <v>A713320004</v>
          </cell>
          <cell r="C9" t="str">
            <v>Mob/Demob M Grader</v>
          </cell>
          <cell r="D9" t="str">
            <v>Unit</v>
          </cell>
          <cell r="E9">
            <v>5000000</v>
          </cell>
        </row>
        <row r="10">
          <cell r="B10" t="str">
            <v>A713320005</v>
          </cell>
          <cell r="C10" t="str">
            <v>Mob/Demob Concrete Paver dll</v>
          </cell>
          <cell r="D10" t="str">
            <v>Unit</v>
          </cell>
          <cell r="E10">
            <v>75000000</v>
          </cell>
        </row>
        <row r="11">
          <cell r="B11" t="str">
            <v>A713320006</v>
          </cell>
          <cell r="C11" t="str">
            <v>Mob/Demob Dump Truck 10 Ton</v>
          </cell>
          <cell r="D11" t="str">
            <v>Unit</v>
          </cell>
          <cell r="E11">
            <v>200000</v>
          </cell>
        </row>
        <row r="12">
          <cell r="B12" t="str">
            <v>A713320007</v>
          </cell>
          <cell r="C12" t="str">
            <v>Mob/Demob PTR</v>
          </cell>
          <cell r="D12" t="str">
            <v>Unit</v>
          </cell>
          <cell r="E12">
            <v>17500000</v>
          </cell>
        </row>
        <row r="13">
          <cell r="B13" t="str">
            <v>A713320008</v>
          </cell>
          <cell r="C13" t="str">
            <v>Mob/Demob Finisher</v>
          </cell>
          <cell r="D13" t="str">
            <v>Unit</v>
          </cell>
          <cell r="E13">
            <v>17500000</v>
          </cell>
        </row>
        <row r="14">
          <cell r="B14" t="str">
            <v>A713320009</v>
          </cell>
          <cell r="C14" t="str">
            <v>Mob/Demob Truck Crane</v>
          </cell>
          <cell r="D14" t="str">
            <v>Unit</v>
          </cell>
          <cell r="E14">
            <v>500000</v>
          </cell>
        </row>
        <row r="15">
          <cell r="B15" t="str">
            <v>A713320010</v>
          </cell>
          <cell r="C15" t="str">
            <v>Mob/Demob BullDozer</v>
          </cell>
          <cell r="D15" t="str">
            <v>Unit</v>
          </cell>
          <cell r="E15">
            <v>3000000</v>
          </cell>
        </row>
        <row r="16">
          <cell r="B16" t="str">
            <v>A713320021</v>
          </cell>
          <cell r="C16" t="str">
            <v>Mob/Demob Pick up</v>
          </cell>
          <cell r="D16" t="str">
            <v>Unit</v>
          </cell>
          <cell r="E16">
            <v>3000000</v>
          </cell>
        </row>
        <row r="17">
          <cell r="B17" t="str">
            <v>A713320031</v>
          </cell>
          <cell r="C17" t="str">
            <v>Mob/Demob Genset 20 Kva</v>
          </cell>
          <cell r="D17" t="str">
            <v>Unit</v>
          </cell>
          <cell r="E17">
            <v>1000000</v>
          </cell>
        </row>
        <row r="18">
          <cell r="B18" t="str">
            <v>A713320032</v>
          </cell>
          <cell r="C18" t="str">
            <v>Mob/Demob Concrete Cutter</v>
          </cell>
          <cell r="D18" t="str">
            <v>Unit</v>
          </cell>
          <cell r="E18">
            <v>500000</v>
          </cell>
        </row>
        <row r="19">
          <cell r="B19" t="str">
            <v>A713320033</v>
          </cell>
          <cell r="C19" t="str">
            <v>Mob/Demob Concrete Vibrator</v>
          </cell>
          <cell r="D19" t="str">
            <v>Unit</v>
          </cell>
          <cell r="E19">
            <v>500000</v>
          </cell>
        </row>
        <row r="20">
          <cell r="B20" t="str">
            <v>A713320034</v>
          </cell>
          <cell r="C20" t="str">
            <v>Mob/Demob Bar Cutter</v>
          </cell>
          <cell r="D20" t="str">
            <v>Unit</v>
          </cell>
          <cell r="E20">
            <v>500000</v>
          </cell>
        </row>
        <row r="21">
          <cell r="B21" t="str">
            <v>A713320035</v>
          </cell>
          <cell r="C21" t="str">
            <v>Mob/Demob Vibro Mini</v>
          </cell>
          <cell r="D21" t="str">
            <v>Unit</v>
          </cell>
          <cell r="E21">
            <v>500000</v>
          </cell>
        </row>
        <row r="22">
          <cell r="B22" t="str">
            <v>A713320036</v>
          </cell>
          <cell r="C22" t="str">
            <v>Mob/Demob Stamper</v>
          </cell>
          <cell r="D22" t="str">
            <v>Unit</v>
          </cell>
          <cell r="E22">
            <v>1000000</v>
          </cell>
        </row>
        <row r="23">
          <cell r="B23" t="str">
            <v>A713320037</v>
          </cell>
          <cell r="C23" t="str">
            <v>Mob/Demob Water Pump</v>
          </cell>
          <cell r="D23" t="str">
            <v>Unit</v>
          </cell>
          <cell r="E23">
            <v>500000</v>
          </cell>
        </row>
        <row r="24">
          <cell r="B24" t="str">
            <v>A713320038</v>
          </cell>
          <cell r="C24" t="str">
            <v>Mob/Demob Compressor</v>
          </cell>
          <cell r="D24" t="str">
            <v>Unit</v>
          </cell>
          <cell r="E24">
            <v>1000000</v>
          </cell>
        </row>
        <row r="25">
          <cell r="B25" t="str">
            <v>A713320039</v>
          </cell>
          <cell r="C25" t="str">
            <v>Mob/Demob Alat Ukur</v>
          </cell>
          <cell r="D25" t="str">
            <v>Unit</v>
          </cell>
          <cell r="E25">
            <v>500000</v>
          </cell>
        </row>
        <row r="26">
          <cell r="B26" t="str">
            <v>A713320051</v>
          </cell>
          <cell r="C26" t="str">
            <v>Mob/Demob Pekerja</v>
          </cell>
          <cell r="D26" t="str">
            <v>Orang</v>
          </cell>
          <cell r="E26">
            <v>600000</v>
          </cell>
        </row>
        <row r="27">
          <cell r="B27" t="str">
            <v>A713320052</v>
          </cell>
          <cell r="C27" t="str">
            <v>Mob/Demob Pegawai Kantor 1</v>
          </cell>
          <cell r="D27" t="str">
            <v>Orang</v>
          </cell>
          <cell r="E27">
            <v>1200000</v>
          </cell>
        </row>
        <row r="28">
          <cell r="B28" t="str">
            <v>A713320053</v>
          </cell>
          <cell r="C28" t="str">
            <v>Mob/Demob Pegawai Kantor 2</v>
          </cell>
          <cell r="D28" t="str">
            <v>Orang</v>
          </cell>
          <cell r="E28">
            <v>800000</v>
          </cell>
        </row>
        <row r="30">
          <cell r="B30" t="str">
            <v>A713430001</v>
          </cell>
          <cell r="C30" t="str">
            <v>Sewa Excavator</v>
          </cell>
          <cell r="D30" t="str">
            <v>Jam</v>
          </cell>
          <cell r="E30">
            <v>245000</v>
          </cell>
        </row>
        <row r="31">
          <cell r="B31" t="str">
            <v>A713430002</v>
          </cell>
          <cell r="C31" t="str">
            <v>Sewa Vibroroller</v>
          </cell>
          <cell r="D31" t="str">
            <v>Jam</v>
          </cell>
          <cell r="E31">
            <v>240000</v>
          </cell>
        </row>
        <row r="32">
          <cell r="B32" t="str">
            <v>A713430003</v>
          </cell>
          <cell r="C32" t="str">
            <v>Sewa Wheel loade</v>
          </cell>
          <cell r="D32" t="str">
            <v>Jam</v>
          </cell>
          <cell r="E32">
            <v>250000</v>
          </cell>
        </row>
        <row r="33">
          <cell r="B33" t="str">
            <v>A713430004</v>
          </cell>
          <cell r="C33" t="str">
            <v>Sewa M Grader</v>
          </cell>
          <cell r="D33" t="str">
            <v>Jam</v>
          </cell>
          <cell r="E33">
            <v>250000</v>
          </cell>
        </row>
        <row r="34">
          <cell r="B34" t="str">
            <v>A713430005</v>
          </cell>
          <cell r="C34" t="str">
            <v>Sewa Concrete Paver</v>
          </cell>
          <cell r="D34" t="str">
            <v>Jam</v>
          </cell>
          <cell r="E34">
            <v>500000</v>
          </cell>
        </row>
        <row r="35">
          <cell r="B35" t="str">
            <v>A713430007</v>
          </cell>
          <cell r="C35" t="str">
            <v>Sewa Dump Truck 10 ton</v>
          </cell>
          <cell r="D35" t="str">
            <v>Jam</v>
          </cell>
          <cell r="E35">
            <v>83333.333333333328</v>
          </cell>
        </row>
        <row r="36">
          <cell r="B36" t="str">
            <v>A713430008</v>
          </cell>
          <cell r="C36" t="str">
            <v>Sewa Batching Plant</v>
          </cell>
          <cell r="D36" t="str">
            <v>Jam</v>
          </cell>
          <cell r="E36">
            <v>500000</v>
          </cell>
        </row>
        <row r="37">
          <cell r="B37" t="str">
            <v>A713430009</v>
          </cell>
          <cell r="C37" t="str">
            <v>Sewa Truck Mixer</v>
          </cell>
          <cell r="D37" t="str">
            <v>hari</v>
          </cell>
          <cell r="E37">
            <v>1500000</v>
          </cell>
        </row>
        <row r="38">
          <cell r="B38" t="str">
            <v>A713430010</v>
          </cell>
          <cell r="C38" t="str">
            <v>Sewa Truck Crane</v>
          </cell>
          <cell r="D38" t="str">
            <v>hari</v>
          </cell>
          <cell r="E38">
            <v>1500000</v>
          </cell>
        </row>
        <row r="39">
          <cell r="B39" t="str">
            <v>A713430011</v>
          </cell>
          <cell r="C39" t="str">
            <v>Sewa Bulldozer</v>
          </cell>
          <cell r="D39" t="str">
            <v>Jam</v>
          </cell>
          <cell r="E39">
            <v>350000</v>
          </cell>
        </row>
        <row r="40">
          <cell r="B40" t="str">
            <v>A713430012</v>
          </cell>
          <cell r="C40" t="str">
            <v>Sewa Watertank</v>
          </cell>
          <cell r="D40" t="str">
            <v>Jam</v>
          </cell>
          <cell r="E40">
            <v>83333.333333333328</v>
          </cell>
        </row>
        <row r="41">
          <cell r="B41" t="str">
            <v>A713430014</v>
          </cell>
          <cell r="C41" t="str">
            <v>Sewa Lightruck</v>
          </cell>
          <cell r="D41" t="str">
            <v>Hr</v>
          </cell>
          <cell r="E41">
            <v>400000</v>
          </cell>
        </row>
        <row r="42">
          <cell r="B42" t="str">
            <v>A713430021</v>
          </cell>
          <cell r="C42" t="str">
            <v>Sewa Pickup</v>
          </cell>
          <cell r="D42" t="str">
            <v>Bln</v>
          </cell>
          <cell r="E42">
            <v>1000000</v>
          </cell>
        </row>
        <row r="43">
          <cell r="B43" t="str">
            <v>A713430031</v>
          </cell>
          <cell r="C43" t="str">
            <v>Sewa Genset 20 Kva</v>
          </cell>
          <cell r="D43" t="str">
            <v>Hari</v>
          </cell>
          <cell r="E43">
            <v>100000</v>
          </cell>
        </row>
        <row r="44">
          <cell r="B44" t="str">
            <v>A713430032</v>
          </cell>
          <cell r="C44" t="str">
            <v>Sewa Concrete Cutter</v>
          </cell>
          <cell r="D44" t="str">
            <v>Hari</v>
          </cell>
          <cell r="E44">
            <v>100000</v>
          </cell>
        </row>
        <row r="45">
          <cell r="B45" t="str">
            <v>A713430033</v>
          </cell>
          <cell r="C45" t="str">
            <v>Sewa Concrete Vibrator</v>
          </cell>
          <cell r="D45" t="str">
            <v>Hari</v>
          </cell>
          <cell r="E45">
            <v>100000</v>
          </cell>
        </row>
        <row r="46">
          <cell r="B46" t="str">
            <v>A713430034</v>
          </cell>
          <cell r="C46" t="str">
            <v>Sewa Bar Cutter</v>
          </cell>
          <cell r="D46" t="str">
            <v>Bln</v>
          </cell>
          <cell r="E46">
            <v>2500000</v>
          </cell>
        </row>
        <row r="47">
          <cell r="B47" t="str">
            <v>A713430035</v>
          </cell>
          <cell r="C47" t="str">
            <v>Sewa Vibro Mini</v>
          </cell>
          <cell r="D47" t="str">
            <v>hari</v>
          </cell>
          <cell r="E47">
            <v>100000</v>
          </cell>
        </row>
        <row r="48">
          <cell r="B48" t="str">
            <v>A713430036</v>
          </cell>
          <cell r="C48" t="str">
            <v>Sewa Stamper</v>
          </cell>
          <cell r="D48" t="str">
            <v>hari</v>
          </cell>
          <cell r="E48">
            <v>100000</v>
          </cell>
        </row>
        <row r="49">
          <cell r="B49" t="str">
            <v>A713430037</v>
          </cell>
          <cell r="C49" t="str">
            <v>Sewa Water Pump</v>
          </cell>
          <cell r="D49" t="str">
            <v>hari</v>
          </cell>
          <cell r="E49">
            <v>50000</v>
          </cell>
        </row>
        <row r="50">
          <cell r="B50" t="str">
            <v>A713430038</v>
          </cell>
          <cell r="C50" t="str">
            <v>Sewa Compressor</v>
          </cell>
          <cell r="D50" t="str">
            <v>Bln</v>
          </cell>
          <cell r="E50">
            <v>1500000</v>
          </cell>
        </row>
        <row r="51">
          <cell r="B51" t="str">
            <v>A713430039</v>
          </cell>
          <cell r="C51" t="str">
            <v>Sewa Theodolit</v>
          </cell>
          <cell r="D51" t="str">
            <v>Bln</v>
          </cell>
          <cell r="E51">
            <v>1500000</v>
          </cell>
        </row>
        <row r="52">
          <cell r="B52" t="str">
            <v>A713430040</v>
          </cell>
          <cell r="C52" t="str">
            <v>Sewa Water Pass</v>
          </cell>
          <cell r="D52" t="str">
            <v>Bln</v>
          </cell>
          <cell r="E52">
            <v>1500000</v>
          </cell>
        </row>
        <row r="53">
          <cell r="B53" t="str">
            <v>A713430045</v>
          </cell>
          <cell r="C53" t="str">
            <v>Gunting Besi</v>
          </cell>
          <cell r="D53" t="str">
            <v>Ls</v>
          </cell>
          <cell r="E53">
            <v>2500000</v>
          </cell>
        </row>
        <row r="55">
          <cell r="B55" t="str">
            <v>A723430001</v>
          </cell>
          <cell r="C55" t="str">
            <v>Fiskal Excavator</v>
          </cell>
          <cell r="D55" t="str">
            <v>Bln</v>
          </cell>
          <cell r="E55">
            <v>6000000</v>
          </cell>
        </row>
        <row r="56">
          <cell r="B56" t="str">
            <v>A723430003</v>
          </cell>
          <cell r="C56" t="str">
            <v>Fiskal Wheel Loader</v>
          </cell>
          <cell r="D56" t="str">
            <v>Bln</v>
          </cell>
          <cell r="E56">
            <v>4000000</v>
          </cell>
        </row>
        <row r="57">
          <cell r="B57" t="str">
            <v>A723430005</v>
          </cell>
          <cell r="C57" t="str">
            <v>Fiskal PTR</v>
          </cell>
          <cell r="D57" t="str">
            <v>Bln</v>
          </cell>
          <cell r="E57">
            <v>4000000</v>
          </cell>
        </row>
        <row r="58">
          <cell r="B58" t="str">
            <v>A723430007</v>
          </cell>
          <cell r="C58" t="str">
            <v>Fiskal Asphalt Finisher</v>
          </cell>
          <cell r="D58" t="str">
            <v>Bln</v>
          </cell>
          <cell r="E58">
            <v>5500000</v>
          </cell>
        </row>
        <row r="59">
          <cell r="B59" t="str">
            <v>A723430009</v>
          </cell>
          <cell r="C59" t="str">
            <v>Fiskal Vibro Roller</v>
          </cell>
          <cell r="D59" t="str">
            <v>Bln</v>
          </cell>
          <cell r="E59">
            <v>4000000</v>
          </cell>
        </row>
        <row r="60">
          <cell r="B60">
            <v>0</v>
          </cell>
        </row>
        <row r="62">
          <cell r="B62" t="str">
            <v>A733430001</v>
          </cell>
          <cell r="C62" t="str">
            <v>R&amp;O Excavator</v>
          </cell>
          <cell r="D62" t="str">
            <v>Jam</v>
          </cell>
          <cell r="E62">
            <v>60000</v>
          </cell>
        </row>
        <row r="63">
          <cell r="B63" t="str">
            <v>A733430003</v>
          </cell>
          <cell r="C63" t="str">
            <v>R&amp;O Wheel Loader</v>
          </cell>
          <cell r="D63" t="str">
            <v>Jam</v>
          </cell>
          <cell r="E63">
            <v>60000</v>
          </cell>
        </row>
        <row r="64">
          <cell r="B64" t="str">
            <v>A733430005</v>
          </cell>
          <cell r="C64" t="str">
            <v>R&amp;O PTR</v>
          </cell>
          <cell r="D64" t="str">
            <v>Jam</v>
          </cell>
          <cell r="E64">
            <v>40000</v>
          </cell>
        </row>
        <row r="65">
          <cell r="B65" t="str">
            <v>A733430007</v>
          </cell>
          <cell r="C65" t="str">
            <v>R&amp;O Asphalt Finisher</v>
          </cell>
          <cell r="D65" t="str">
            <v>Jam</v>
          </cell>
          <cell r="E65">
            <v>60000</v>
          </cell>
        </row>
        <row r="66">
          <cell r="B66" t="str">
            <v>A733430009</v>
          </cell>
          <cell r="C66" t="str">
            <v>R&amp;O Vibro Roller</v>
          </cell>
          <cell r="D66" t="str">
            <v>Jam</v>
          </cell>
          <cell r="E66">
            <v>60000</v>
          </cell>
        </row>
        <row r="69">
          <cell r="B69" t="str">
            <v>A713720007</v>
          </cell>
          <cell r="C69" t="str">
            <v>Fiskal Innova</v>
          </cell>
          <cell r="D69" t="str">
            <v>bulan</v>
          </cell>
          <cell r="E69">
            <v>1508475</v>
          </cell>
        </row>
        <row r="70">
          <cell r="B70" t="str">
            <v>A713730001</v>
          </cell>
          <cell r="C70" t="str">
            <v>Fiskal Concrete Paver</v>
          </cell>
          <cell r="D70" t="str">
            <v>bulan</v>
          </cell>
          <cell r="E70">
            <v>5000000</v>
          </cell>
        </row>
        <row r="71">
          <cell r="B71" t="str">
            <v>A713730002</v>
          </cell>
          <cell r="C71" t="str">
            <v>Fiskal Compressor</v>
          </cell>
          <cell r="D71" t="str">
            <v>bulan</v>
          </cell>
          <cell r="E71">
            <v>1250000</v>
          </cell>
        </row>
        <row r="72">
          <cell r="B72" t="str">
            <v>A713740001</v>
          </cell>
          <cell r="C72" t="str">
            <v>Fiskal Vibro Roller</v>
          </cell>
          <cell r="D72" t="str">
            <v>bulan</v>
          </cell>
          <cell r="E72">
            <v>1171875</v>
          </cell>
        </row>
        <row r="73">
          <cell r="B73" t="str">
            <v>A713740002</v>
          </cell>
          <cell r="C73" t="str">
            <v>Fiskal Excavator</v>
          </cell>
          <cell r="D73" t="str">
            <v>bulan</v>
          </cell>
          <cell r="E73">
            <v>878906</v>
          </cell>
        </row>
        <row r="75">
          <cell r="B75" t="str">
            <v>A714880001</v>
          </cell>
          <cell r="C75" t="str">
            <v>Solar Solar Alat Berat</v>
          </cell>
          <cell r="D75" t="str">
            <v>ltr</v>
          </cell>
          <cell r="E75">
            <v>6000</v>
          </cell>
        </row>
        <row r="76">
          <cell r="B76" t="str">
            <v>A714880002</v>
          </cell>
          <cell r="C76" t="str">
            <v>Bensin</v>
          </cell>
          <cell r="D76" t="str">
            <v>ltr</v>
          </cell>
          <cell r="E76">
            <v>5500</v>
          </cell>
        </row>
        <row r="77">
          <cell r="B77" t="str">
            <v>A714880003</v>
          </cell>
          <cell r="C77" t="str">
            <v xml:space="preserve">Solar Kendaraan Operational </v>
          </cell>
          <cell r="D77" t="str">
            <v>ltr</v>
          </cell>
          <cell r="E77">
            <v>5500</v>
          </cell>
        </row>
        <row r="78">
          <cell r="B78" t="str">
            <v>A714880004</v>
          </cell>
          <cell r="C78" t="str">
            <v>Solar Excavator</v>
          </cell>
          <cell r="D78" t="str">
            <v>ltr</v>
          </cell>
          <cell r="E78">
            <v>6000</v>
          </cell>
        </row>
        <row r="79">
          <cell r="B79" t="str">
            <v>A714880005</v>
          </cell>
          <cell r="C79" t="str">
            <v>Solar Vibro Roller</v>
          </cell>
          <cell r="D79" t="str">
            <v>ltr</v>
          </cell>
          <cell r="E79">
            <v>6000</v>
          </cell>
        </row>
        <row r="80">
          <cell r="B80" t="str">
            <v>A714880006</v>
          </cell>
          <cell r="C80" t="str">
            <v>Solar Wheel Loader</v>
          </cell>
          <cell r="D80" t="str">
            <v>ltr</v>
          </cell>
          <cell r="E80">
            <v>6000</v>
          </cell>
        </row>
        <row r="81">
          <cell r="B81" t="str">
            <v>A714880007</v>
          </cell>
          <cell r="C81" t="str">
            <v>Solar M Grader</v>
          </cell>
          <cell r="D81" t="str">
            <v>ltr</v>
          </cell>
          <cell r="E81">
            <v>6000</v>
          </cell>
        </row>
        <row r="82">
          <cell r="B82" t="str">
            <v>A714880008</v>
          </cell>
          <cell r="C82" t="str">
            <v>Solar Concrete Paver</v>
          </cell>
          <cell r="D82" t="str">
            <v>ltr</v>
          </cell>
          <cell r="E82">
            <v>6000</v>
          </cell>
        </row>
        <row r="83">
          <cell r="B83" t="str">
            <v>A714880009</v>
          </cell>
          <cell r="C83" t="str">
            <v>Solar Dump Truck</v>
          </cell>
          <cell r="D83" t="str">
            <v>ltr</v>
          </cell>
          <cell r="E83">
            <v>6000</v>
          </cell>
        </row>
        <row r="84">
          <cell r="B84" t="str">
            <v>A714880009.a</v>
          </cell>
          <cell r="C84" t="str">
            <v>Solar Batching Plant</v>
          </cell>
          <cell r="D84" t="str">
            <v>ltr</v>
          </cell>
          <cell r="E84">
            <v>6000</v>
          </cell>
        </row>
        <row r="85">
          <cell r="B85" t="str">
            <v>A714880010</v>
          </cell>
          <cell r="C85" t="str">
            <v>Solar Pick up</v>
          </cell>
          <cell r="D85" t="str">
            <v>ltr</v>
          </cell>
          <cell r="E85">
            <v>6000</v>
          </cell>
        </row>
        <row r="86">
          <cell r="B86" t="str">
            <v>A714880011</v>
          </cell>
          <cell r="C86" t="str">
            <v>Solar Watertank</v>
          </cell>
          <cell r="D86" t="str">
            <v>ltr</v>
          </cell>
          <cell r="E86">
            <v>6000</v>
          </cell>
        </row>
        <row r="87">
          <cell r="B87" t="str">
            <v>A714880012</v>
          </cell>
          <cell r="C87" t="str">
            <v>Solar BullDozer</v>
          </cell>
          <cell r="D87" t="str">
            <v>ltr</v>
          </cell>
          <cell r="E87">
            <v>6000</v>
          </cell>
        </row>
        <row r="88">
          <cell r="B88" t="str">
            <v>A714880014</v>
          </cell>
          <cell r="C88" t="str">
            <v>Solar Lightruck</v>
          </cell>
          <cell r="D88" t="str">
            <v>ltr</v>
          </cell>
          <cell r="E88">
            <v>6000</v>
          </cell>
        </row>
        <row r="89">
          <cell r="B89" t="str">
            <v>A714880023</v>
          </cell>
          <cell r="C89" t="str">
            <v>Solar Genset</v>
          </cell>
          <cell r="D89" t="str">
            <v>ltr</v>
          </cell>
          <cell r="E89">
            <v>6000</v>
          </cell>
        </row>
        <row r="90">
          <cell r="B90" t="str">
            <v>A714880024</v>
          </cell>
          <cell r="C90" t="str">
            <v>Solar Watertank</v>
          </cell>
          <cell r="D90" t="str">
            <v>ltr</v>
          </cell>
          <cell r="E90">
            <v>6000</v>
          </cell>
        </row>
        <row r="91">
          <cell r="B91" t="str">
            <v>A714880034</v>
          </cell>
          <cell r="C91" t="str">
            <v>Solar Compressor</v>
          </cell>
          <cell r="D91" t="str">
            <v>ltr</v>
          </cell>
          <cell r="E91">
            <v>6000</v>
          </cell>
        </row>
        <row r="93">
          <cell r="B93" t="str">
            <v>A714881001</v>
          </cell>
          <cell r="C93" t="str">
            <v xml:space="preserve">Pelumas </v>
          </cell>
          <cell r="D93" t="str">
            <v>ltr</v>
          </cell>
          <cell r="E93">
            <v>25000</v>
          </cell>
        </row>
        <row r="94">
          <cell r="B94" t="str">
            <v>A714881002</v>
          </cell>
          <cell r="C94" t="str">
            <v>Pelumas Vibro Roller</v>
          </cell>
          <cell r="D94" t="str">
            <v>ltr</v>
          </cell>
          <cell r="E94">
            <v>25000</v>
          </cell>
        </row>
        <row r="95">
          <cell r="B95" t="str">
            <v>A714881003</v>
          </cell>
          <cell r="C95" t="str">
            <v>Pelumas Wheel Loader</v>
          </cell>
          <cell r="D95" t="str">
            <v>ltr</v>
          </cell>
          <cell r="E95">
            <v>25000</v>
          </cell>
        </row>
        <row r="96">
          <cell r="B96" t="str">
            <v>A714881004</v>
          </cell>
          <cell r="C96" t="str">
            <v>Pelumas M Grader</v>
          </cell>
          <cell r="D96" t="str">
            <v>ltr</v>
          </cell>
          <cell r="E96">
            <v>25000</v>
          </cell>
        </row>
        <row r="97">
          <cell r="B97" t="str">
            <v>A714881005</v>
          </cell>
          <cell r="C97" t="str">
            <v>Pelumas Concrete Paver</v>
          </cell>
          <cell r="D97" t="str">
            <v>ltr</v>
          </cell>
          <cell r="E97">
            <v>25000</v>
          </cell>
        </row>
        <row r="98">
          <cell r="B98" t="str">
            <v>A714881006</v>
          </cell>
          <cell r="C98" t="str">
            <v>Pelumas Dump Truck 10 Ton</v>
          </cell>
          <cell r="D98" t="str">
            <v>ltr</v>
          </cell>
          <cell r="E98">
            <v>25000</v>
          </cell>
        </row>
        <row r="99">
          <cell r="B99" t="str">
            <v>A714881007</v>
          </cell>
          <cell r="C99" t="str">
            <v>Pelumas Batching Plant</v>
          </cell>
          <cell r="D99" t="str">
            <v>ltr</v>
          </cell>
          <cell r="E99">
            <v>25000</v>
          </cell>
        </row>
        <row r="100">
          <cell r="B100" t="str">
            <v>A714881008</v>
          </cell>
          <cell r="C100" t="str">
            <v>Pelumas Truck Mixer</v>
          </cell>
          <cell r="D100" t="str">
            <v>ltr</v>
          </cell>
          <cell r="E100">
            <v>25000</v>
          </cell>
        </row>
        <row r="101">
          <cell r="B101" t="str">
            <v>A714881009</v>
          </cell>
          <cell r="C101" t="str">
            <v>Pelumas Truck Crane</v>
          </cell>
          <cell r="D101" t="str">
            <v>ltr</v>
          </cell>
          <cell r="E101">
            <v>25000</v>
          </cell>
        </row>
        <row r="102">
          <cell r="B102" t="str">
            <v>A714887010</v>
          </cell>
          <cell r="C102" t="str">
            <v>Pelumas BullDozer</v>
          </cell>
          <cell r="D102" t="str">
            <v>kg</v>
          </cell>
          <cell r="E102">
            <v>0</v>
          </cell>
        </row>
        <row r="103">
          <cell r="B103" t="str">
            <v>A714887021</v>
          </cell>
          <cell r="C103" t="str">
            <v>Grease</v>
          </cell>
          <cell r="D103" t="str">
            <v>kg</v>
          </cell>
          <cell r="E103">
            <v>27500</v>
          </cell>
        </row>
        <row r="106">
          <cell r="B106" t="str">
            <v>M7111 64001</v>
          </cell>
          <cell r="C106" t="str">
            <v>Beton FC 45/K-450</v>
          </cell>
          <cell r="D106" t="str">
            <v>m3</v>
          </cell>
          <cell r="E106">
            <v>835000</v>
          </cell>
        </row>
        <row r="107">
          <cell r="B107" t="str">
            <v>M7111 64002</v>
          </cell>
          <cell r="C107" t="str">
            <v>Lean Concrete</v>
          </cell>
          <cell r="D107" t="str">
            <v>m3</v>
          </cell>
          <cell r="E107">
            <v>640000</v>
          </cell>
        </row>
        <row r="108">
          <cell r="B108" t="str">
            <v>M7111 64003</v>
          </cell>
          <cell r="C108" t="str">
            <v>Semen Type I</v>
          </cell>
          <cell r="D108" t="str">
            <v>Zak</v>
          </cell>
          <cell r="E108">
            <v>51250</v>
          </cell>
        </row>
        <row r="109">
          <cell r="B109" t="str">
            <v>M7111 64004</v>
          </cell>
          <cell r="C109" t="str">
            <v>Wire Mesh M-7</v>
          </cell>
          <cell r="D109" t="str">
            <v>m2</v>
          </cell>
          <cell r="E109">
            <v>36267</v>
          </cell>
        </row>
        <row r="110">
          <cell r="B110" t="str">
            <v>M7111 64005</v>
          </cell>
          <cell r="C110" t="str">
            <v>Besi Polos Dowel dia 32</v>
          </cell>
          <cell r="D110" t="str">
            <v>kg</v>
          </cell>
          <cell r="E110">
            <v>7550</v>
          </cell>
        </row>
        <row r="111">
          <cell r="B111" t="str">
            <v>M7111 64006</v>
          </cell>
          <cell r="C111" t="str">
            <v>Besi Ulir</v>
          </cell>
          <cell r="D111" t="str">
            <v>kg</v>
          </cell>
          <cell r="E111">
            <v>7200</v>
          </cell>
        </row>
        <row r="112">
          <cell r="B112" t="str">
            <v>M7111 64007</v>
          </cell>
          <cell r="C112" t="str">
            <v>Kawat Beton</v>
          </cell>
          <cell r="D112" t="str">
            <v>kg</v>
          </cell>
          <cell r="E112">
            <v>11000</v>
          </cell>
        </row>
        <row r="113">
          <cell r="B113" t="str">
            <v>M7111 64008</v>
          </cell>
          <cell r="C113" t="str">
            <v xml:space="preserve">Material Kist </v>
          </cell>
          <cell r="D113" t="str">
            <v>m1</v>
          </cell>
          <cell r="E113">
            <v>586238.39999999991</v>
          </cell>
        </row>
        <row r="114">
          <cell r="B114" t="str">
            <v>M7111 64009</v>
          </cell>
          <cell r="C114" t="str">
            <v>Transport Besi ke Bjmsn</v>
          </cell>
          <cell r="D114" t="str">
            <v>kg</v>
          </cell>
          <cell r="E114">
            <v>800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Cons KMB04"/>
      <sheetName val="00000"/>
      <sheetName val="Cover-01"/>
      <sheetName val="D_ISI"/>
      <sheetName val="1 (2)"/>
      <sheetName val="Sheet2 (2)"/>
      <sheetName val="IKTISAR"/>
      <sheetName val="NERACA"/>
      <sheetName val="RINGKASAN PNL"/>
      <sheetName val="CASH FLOW"/>
      <sheetName val="RINGKASAN HPP"/>
      <sheetName val="PENJ.NERACA"/>
      <sheetName val="STOCK"/>
      <sheetName val="HUT. DAGANG "/>
      <sheetName val="HUT.KONTRAKTOR"/>
      <sheetName val="RINC.LABA RUGI"/>
      <sheetName val="SALES"/>
      <sheetName val="RINC.HPP"/>
      <sheetName val="PRODUKSI_24"/>
      <sheetName val="BY lgs"/>
      <sheetName val="By Tdk Lgs"/>
      <sheetName val="BEBAN USH"/>
      <sheetName val="PEMBATAS"/>
      <sheetName val="gl des"/>
      <sheetName val="NERACA (16)"/>
      <sheetName val="Sheet2"/>
      <sheetName val="GL Nop "/>
      <sheetName val="614-615"/>
      <sheetName val="bunga "/>
      <sheetName val="Sheet1"/>
      <sheetName val="Sheet3"/>
      <sheetName val="Q3"/>
      <sheetName val="CPO"/>
      <sheetName val="KERNEL"/>
      <sheetName val="AT_13"/>
      <sheetName val="INDIRECT DETAIL"/>
      <sheetName val="FKT_PJK"/>
      <sheetName val="dBase"/>
      <sheetName val="DH_RI_SI Exceptions"/>
      <sheetName val="AG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  <sheetName val="Sumda1"/>
    </sheetNames>
    <sheetDataSet>
      <sheetData sheetId="0" refreshError="1">
        <row r="3">
          <cell r="B3" t="str">
            <v>P00-003</v>
          </cell>
          <cell r="C3" t="str">
            <v>ST Waste AMK 8</v>
          </cell>
          <cell r="D3" t="str">
            <v>Closed</v>
          </cell>
          <cell r="E3" t="str">
            <v>Operations</v>
          </cell>
          <cell r="F3" t="str">
            <v>Dan Powell</v>
          </cell>
          <cell r="G3" t="str">
            <v>Kwok Seng Hwa</v>
          </cell>
          <cell r="J3">
            <v>37087</v>
          </cell>
        </row>
        <row r="4">
          <cell r="B4" t="str">
            <v>P00-008</v>
          </cell>
          <cell r="C4" t="str">
            <v>DI CO,LTD Korea</v>
          </cell>
          <cell r="D4" t="str">
            <v>Active</v>
          </cell>
          <cell r="E4" t="str">
            <v>Project</v>
          </cell>
          <cell r="F4" t="str">
            <v>Dan Powell</v>
          </cell>
          <cell r="G4" t="str">
            <v>May Png</v>
          </cell>
          <cell r="H4" t="str">
            <v>Koh Wai Keat</v>
          </cell>
          <cell r="I4">
            <v>36737</v>
          </cell>
        </row>
        <row r="5">
          <cell r="B5" t="str">
            <v>P00-009</v>
          </cell>
          <cell r="C5" t="str">
            <v>CSM FAB7 Waste</v>
          </cell>
          <cell r="D5" t="str">
            <v>Active</v>
          </cell>
          <cell r="E5" t="str">
            <v>Engineering</v>
          </cell>
          <cell r="F5" t="str">
            <v>Todd Hook</v>
          </cell>
          <cell r="G5" t="str">
            <v>Todd Hook</v>
          </cell>
          <cell r="H5" t="str">
            <v>Mehbub Khan</v>
          </cell>
        </row>
        <row r="6">
          <cell r="B6" t="str">
            <v>P00-010</v>
          </cell>
          <cell r="C6" t="str">
            <v>CSM FAB7 UPW</v>
          </cell>
          <cell r="D6" t="str">
            <v>Active</v>
          </cell>
          <cell r="E6" t="str">
            <v>Process &amp; Application</v>
          </cell>
          <cell r="F6" t="str">
            <v>Gary Sowinski</v>
          </cell>
          <cell r="G6" t="str">
            <v>Thomas Fulde</v>
          </cell>
        </row>
        <row r="7">
          <cell r="B7" t="str">
            <v>P00-011</v>
          </cell>
          <cell r="C7" t="str">
            <v>CNOOC</v>
          </cell>
          <cell r="D7" t="str">
            <v>Active</v>
          </cell>
          <cell r="E7" t="str">
            <v>Project</v>
          </cell>
          <cell r="F7" t="str">
            <v>Dan Powell</v>
          </cell>
          <cell r="G7" t="str">
            <v>Lum Pui Kee ( P.K.Lum )</v>
          </cell>
          <cell r="J7">
            <v>37195</v>
          </cell>
        </row>
        <row r="8">
          <cell r="B8" t="str">
            <v>P00-016</v>
          </cell>
          <cell r="C8" t="str">
            <v>Mobil Asia Pac</v>
          </cell>
          <cell r="D8" t="str">
            <v>Active</v>
          </cell>
          <cell r="E8" t="str">
            <v>Project</v>
          </cell>
          <cell r="F8" t="str">
            <v>Dan Powell</v>
          </cell>
          <cell r="G8" t="str">
            <v>H.S.Mann</v>
          </cell>
          <cell r="J8">
            <v>36960</v>
          </cell>
        </row>
        <row r="9">
          <cell r="B9" t="str">
            <v>P00-019</v>
          </cell>
          <cell r="C9" t="str">
            <v>DI Corpn / Jindo</v>
          </cell>
          <cell r="D9" t="str">
            <v>Active</v>
          </cell>
          <cell r="E9" t="str">
            <v>Project</v>
          </cell>
          <cell r="F9" t="str">
            <v>Dan Powell</v>
          </cell>
          <cell r="G9" t="str">
            <v>May Png</v>
          </cell>
          <cell r="J9">
            <v>37256</v>
          </cell>
        </row>
        <row r="10">
          <cell r="B10" t="str">
            <v>P00-021</v>
          </cell>
          <cell r="C10" t="str">
            <v>CSM Fab 7 - Chem</v>
          </cell>
          <cell r="D10" t="str">
            <v>Active</v>
          </cell>
          <cell r="E10" t="str">
            <v xml:space="preserve">S'pore Engrg.Center </v>
          </cell>
          <cell r="F10" t="str">
            <v>Dan Kettler</v>
          </cell>
          <cell r="G10" t="str">
            <v>Dan Kettler</v>
          </cell>
          <cell r="H10" t="str">
            <v>Anthony Pink</v>
          </cell>
        </row>
        <row r="11">
          <cell r="B11" t="str">
            <v>P00-022</v>
          </cell>
          <cell r="C11" t="str">
            <v>Jacobs-Lend Lease</v>
          </cell>
          <cell r="D11" t="str">
            <v>Active</v>
          </cell>
          <cell r="E11" t="str">
            <v>Kinetics</v>
          </cell>
          <cell r="F11" t="str">
            <v xml:space="preserve">Collin Jenkins </v>
          </cell>
          <cell r="G11" t="str">
            <v xml:space="preserve">Collin Jenkins </v>
          </cell>
        </row>
        <row r="12">
          <cell r="B12" t="str">
            <v>P00-030</v>
          </cell>
          <cell r="C12" t="str">
            <v>ST Micro AMK6 Phase 2</v>
          </cell>
          <cell r="D12" t="str">
            <v>Active</v>
          </cell>
          <cell r="E12" t="str">
            <v>Process &amp; Application</v>
          </cell>
          <cell r="F12" t="str">
            <v>Dan Powell</v>
          </cell>
          <cell r="G12" t="str">
            <v>Zhou Ke- Ke</v>
          </cell>
          <cell r="J12">
            <v>37134</v>
          </cell>
        </row>
        <row r="13">
          <cell r="B13" t="str">
            <v>P00-031</v>
          </cell>
          <cell r="C13" t="str">
            <v>Swift Semiconductor</v>
          </cell>
          <cell r="D13" t="str">
            <v>Active</v>
          </cell>
          <cell r="E13" t="str">
            <v xml:space="preserve">S'pore Engrg.Center </v>
          </cell>
          <cell r="F13" t="str">
            <v>Gary Sowinski</v>
          </cell>
          <cell r="G13" t="str">
            <v>Gary Sowinski</v>
          </cell>
        </row>
        <row r="14">
          <cell r="B14" t="str">
            <v>P00-032</v>
          </cell>
          <cell r="C14" t="str">
            <v>Unisteel Tech- 50 gpm DI plant</v>
          </cell>
          <cell r="D14" t="str">
            <v>Active</v>
          </cell>
          <cell r="E14" t="str">
            <v>Operations</v>
          </cell>
          <cell r="F14" t="str">
            <v>Dan Powell</v>
          </cell>
          <cell r="G14" t="str">
            <v>Kwok Seng Hwa</v>
          </cell>
          <cell r="J14">
            <v>37042</v>
          </cell>
        </row>
        <row r="15">
          <cell r="B15" t="str">
            <v>P01-001</v>
          </cell>
          <cell r="C15" t="str">
            <v>Nidec Singapore</v>
          </cell>
          <cell r="D15" t="str">
            <v>Active</v>
          </cell>
          <cell r="E15" t="str">
            <v>Project</v>
          </cell>
          <cell r="F15" t="str">
            <v>Dan Powell</v>
          </cell>
          <cell r="G15" t="str">
            <v>Jennifer Tay</v>
          </cell>
          <cell r="J15">
            <v>37011</v>
          </cell>
        </row>
        <row r="16">
          <cell r="B16" t="str">
            <v>P01-003</v>
          </cell>
          <cell r="C16" t="str">
            <v>Sumiko LeadFrame-Upgrade of DI system</v>
          </cell>
          <cell r="D16" t="str">
            <v>Active</v>
          </cell>
          <cell r="E16" t="str">
            <v>Operations</v>
          </cell>
          <cell r="F16" t="str">
            <v>Dan Powell</v>
          </cell>
          <cell r="G16" t="str">
            <v>Kwok Seng Hwa</v>
          </cell>
          <cell r="J16">
            <v>37042</v>
          </cell>
        </row>
        <row r="17">
          <cell r="B17" t="str">
            <v>P01-004</v>
          </cell>
          <cell r="C17" t="str">
            <v>PT Enerkon</v>
          </cell>
          <cell r="D17" t="str">
            <v>Active</v>
          </cell>
          <cell r="E17" t="str">
            <v>Project</v>
          </cell>
          <cell r="F17" t="str">
            <v>Dan Powell</v>
          </cell>
          <cell r="G17" t="str">
            <v>Lum Pui Kee ( P.K.Lum )</v>
          </cell>
          <cell r="I17">
            <v>36951</v>
          </cell>
        </row>
        <row r="18">
          <cell r="B18" t="str">
            <v>P01-005</v>
          </cell>
          <cell r="C18" t="str">
            <v>Jacobs-Lend Lease/ Wyeth DI, USP, Domestic &amp; Waste</v>
          </cell>
          <cell r="D18" t="str">
            <v>Active</v>
          </cell>
          <cell r="E18" t="str">
            <v>Operations</v>
          </cell>
          <cell r="F18" t="str">
            <v>Dan Powell</v>
          </cell>
          <cell r="G18" t="str">
            <v>Kwok Seng Hwa</v>
          </cell>
          <cell r="J18">
            <v>37103</v>
          </cell>
        </row>
        <row r="19">
          <cell r="B19" t="str">
            <v>P01-006</v>
          </cell>
          <cell r="C19" t="str">
            <v>Schering Plough Ltd</v>
          </cell>
          <cell r="D19" t="str">
            <v>Active</v>
          </cell>
          <cell r="E19" t="str">
            <v>Project</v>
          </cell>
          <cell r="F19" t="str">
            <v>Dan Powell</v>
          </cell>
          <cell r="G19" t="str">
            <v>May Png</v>
          </cell>
        </row>
        <row r="20">
          <cell r="B20" t="str">
            <v>P01-007</v>
          </cell>
          <cell r="C20" t="str">
            <v>Quest Tech/ S'pore Poly</v>
          </cell>
          <cell r="D20" t="str">
            <v>Active</v>
          </cell>
          <cell r="E20" t="str">
            <v>Project</v>
          </cell>
          <cell r="F20" t="str">
            <v>Dan Powell</v>
          </cell>
          <cell r="G20" t="str">
            <v>Jennifer Tay</v>
          </cell>
          <cell r="J20">
            <v>37103</v>
          </cell>
        </row>
        <row r="21">
          <cell r="B21" t="str">
            <v>P01-009</v>
          </cell>
          <cell r="C21" t="str">
            <v>Quest Tech/ Akrion</v>
          </cell>
          <cell r="D21" t="str">
            <v>Active</v>
          </cell>
          <cell r="E21" t="str">
            <v>Project</v>
          </cell>
          <cell r="F21" t="str">
            <v>Dan Powell</v>
          </cell>
          <cell r="G21" t="str">
            <v>Patrick, Chua Hock Chuan</v>
          </cell>
          <cell r="J21" t="str">
            <v>On hold</v>
          </cell>
        </row>
        <row r="22">
          <cell r="B22" t="str">
            <v>P01-010</v>
          </cell>
          <cell r="C22" t="str">
            <v>Hyundai Electronics</v>
          </cell>
          <cell r="D22" t="str">
            <v>Active</v>
          </cell>
          <cell r="E22" t="str">
            <v xml:space="preserve">S'pore Engrg.Center </v>
          </cell>
          <cell r="F22" t="str">
            <v>Gary Sowinski</v>
          </cell>
          <cell r="G22" t="str">
            <v>Gary Sowinski</v>
          </cell>
        </row>
        <row r="23">
          <cell r="B23" t="str">
            <v>P01-012</v>
          </cell>
          <cell r="C23" t="str">
            <v>M+W Zander (Denslight)</v>
          </cell>
          <cell r="D23" t="str">
            <v>Active</v>
          </cell>
          <cell r="E23" t="str">
            <v>Project</v>
          </cell>
          <cell r="F23" t="str">
            <v>Dan Powell</v>
          </cell>
          <cell r="G23" t="str">
            <v>Patrick, Chua Hock Chuan</v>
          </cell>
          <cell r="J23">
            <v>37103</v>
          </cell>
        </row>
        <row r="24">
          <cell r="B24" t="str">
            <v>P01-013</v>
          </cell>
          <cell r="C24" t="str">
            <v>Kuem Young Int'l Inc</v>
          </cell>
          <cell r="D24" t="str">
            <v>Closed</v>
          </cell>
          <cell r="E24" t="str">
            <v>Project</v>
          </cell>
          <cell r="F24" t="str">
            <v>Dan Powell</v>
          </cell>
          <cell r="G24" t="str">
            <v>May Png</v>
          </cell>
          <cell r="J24">
            <v>37042</v>
          </cell>
        </row>
        <row r="25">
          <cell r="B25" t="str">
            <v>P01-014</v>
          </cell>
          <cell r="C25" t="str">
            <v>Unocal Serang A PWT</v>
          </cell>
          <cell r="D25" t="str">
            <v>Active</v>
          </cell>
          <cell r="E25" t="str">
            <v>Project</v>
          </cell>
          <cell r="F25" t="str">
            <v>Dan Powell</v>
          </cell>
          <cell r="G25" t="str">
            <v>Michael Wee</v>
          </cell>
          <cell r="J25">
            <v>37180</v>
          </cell>
        </row>
        <row r="26">
          <cell r="B26" t="str">
            <v>P01-015</v>
          </cell>
          <cell r="C26" t="str">
            <v>Siemens Demin Plant</v>
          </cell>
          <cell r="D26" t="str">
            <v>Active</v>
          </cell>
          <cell r="E26" t="str">
            <v>Process &amp; Application</v>
          </cell>
          <cell r="F26" t="str">
            <v>Dan Powell</v>
          </cell>
          <cell r="G26" t="str">
            <v>Zhou Ke- Ke</v>
          </cell>
          <cell r="J26">
            <v>37134</v>
          </cell>
        </row>
        <row r="27">
          <cell r="B27" t="str">
            <v>P01-016</v>
          </cell>
          <cell r="C27" t="str">
            <v>Tech North CMP Slurry</v>
          </cell>
          <cell r="D27" t="str">
            <v>Active</v>
          </cell>
          <cell r="E27" t="str">
            <v>Engineering</v>
          </cell>
          <cell r="F27" t="str">
            <v>Dan Powell</v>
          </cell>
          <cell r="G27" t="str">
            <v>Todd Hook</v>
          </cell>
          <cell r="J27">
            <v>37164</v>
          </cell>
        </row>
        <row r="28">
          <cell r="B28" t="str">
            <v>P01-017</v>
          </cell>
          <cell r="C28" t="str">
            <v>PT Abdi Bara Baja</v>
          </cell>
          <cell r="D28" t="str">
            <v>Active</v>
          </cell>
          <cell r="E28" t="str">
            <v>Project</v>
          </cell>
          <cell r="F28" t="str">
            <v>Dan Powell</v>
          </cell>
          <cell r="G28" t="str">
            <v>Jennifer Tay</v>
          </cell>
        </row>
        <row r="29">
          <cell r="B29" t="str">
            <v>P01-018</v>
          </cell>
          <cell r="C29" t="str">
            <v>M+W Zander/ Peregrine Semicond</v>
          </cell>
          <cell r="D29" t="str">
            <v>Active</v>
          </cell>
          <cell r="E29" t="str">
            <v>Project</v>
          </cell>
          <cell r="F29" t="str">
            <v>Dan Powell</v>
          </cell>
          <cell r="G29" t="str">
            <v>Jennifer Tay</v>
          </cell>
          <cell r="J29">
            <v>37114</v>
          </cell>
        </row>
        <row r="30">
          <cell r="B30" t="str">
            <v>P01-019</v>
          </cell>
          <cell r="C30" t="str">
            <v>Tech Semi-conductor</v>
          </cell>
          <cell r="D30" t="str">
            <v>Active</v>
          </cell>
          <cell r="E30" t="str">
            <v>Engineering</v>
          </cell>
          <cell r="F30" t="str">
            <v>Todd Hook</v>
          </cell>
          <cell r="G30" t="str">
            <v>Dave Stanek</v>
          </cell>
        </row>
        <row r="31">
          <cell r="B31" t="str">
            <v>P01-020</v>
          </cell>
          <cell r="C31" t="str">
            <v>Duraco Industries</v>
          </cell>
          <cell r="D31" t="str">
            <v>Active</v>
          </cell>
          <cell r="E31" t="str">
            <v>Project</v>
          </cell>
          <cell r="F31" t="str">
            <v>Dan Powell</v>
          </cell>
          <cell r="G31" t="str">
            <v>Go Say Ken</v>
          </cell>
          <cell r="J31">
            <v>37103</v>
          </cell>
        </row>
        <row r="32">
          <cell r="B32" t="str">
            <v>P01-021</v>
          </cell>
          <cell r="C32" t="str">
            <v>Natco/ Modec Elang Hydrocyclone Japan</v>
          </cell>
          <cell r="D32" t="str">
            <v>Active</v>
          </cell>
          <cell r="E32" t="str">
            <v>Project</v>
          </cell>
          <cell r="F32" t="str">
            <v>Dan Powell</v>
          </cell>
          <cell r="G32" t="str">
            <v>Jennifer Tay</v>
          </cell>
          <cell r="J32">
            <v>37103</v>
          </cell>
        </row>
        <row r="33">
          <cell r="B33" t="str">
            <v>P01-022</v>
          </cell>
          <cell r="C33" t="str">
            <v>PT Infineon Technologies</v>
          </cell>
          <cell r="D33" t="str">
            <v>Active</v>
          </cell>
          <cell r="E33" t="str">
            <v>HP - Project</v>
          </cell>
          <cell r="F33" t="str">
            <v>Dan Powell</v>
          </cell>
          <cell r="G33" t="str">
            <v>Roslan Ismail</v>
          </cell>
          <cell r="J33">
            <v>37087</v>
          </cell>
        </row>
        <row r="34">
          <cell r="B34" t="str">
            <v>P01-023</v>
          </cell>
          <cell r="C34" t="str">
            <v>Quest Tech (S'pore Poly)</v>
          </cell>
          <cell r="D34" t="str">
            <v>Active</v>
          </cell>
          <cell r="E34" t="str">
            <v>Project</v>
          </cell>
          <cell r="F34" t="str">
            <v>Dan Powell</v>
          </cell>
          <cell r="G34" t="str">
            <v>Patrick, Chua Hock Chuan</v>
          </cell>
          <cell r="J34">
            <v>37141</v>
          </cell>
        </row>
        <row r="35">
          <cell r="B35" t="str">
            <v>P01-024</v>
          </cell>
          <cell r="C35" t="str">
            <v>Ashland Chemical Co Korea</v>
          </cell>
          <cell r="D35" t="str">
            <v>Active</v>
          </cell>
          <cell r="E35" t="str">
            <v xml:space="preserve">Engineering </v>
          </cell>
          <cell r="F35" t="str">
            <v>Dan Powell</v>
          </cell>
          <cell r="G35" t="str">
            <v>Anil Jadhav</v>
          </cell>
          <cell r="H35" t="str">
            <v>Thomas Fulde</v>
          </cell>
          <cell r="I35">
            <v>37210</v>
          </cell>
        </row>
        <row r="36">
          <cell r="B36" t="str">
            <v>P01-025</v>
          </cell>
          <cell r="C36" t="str">
            <v>Unocal Attaka</v>
          </cell>
          <cell r="D36" t="str">
            <v>Active</v>
          </cell>
          <cell r="E36" t="str">
            <v>Sales Oil &amp; Gas</v>
          </cell>
          <cell r="F36" t="str">
            <v>Dan Powell</v>
          </cell>
          <cell r="G36" t="str">
            <v>Anthony Pink</v>
          </cell>
          <cell r="H36" t="str">
            <v>Handoko Wijaya</v>
          </cell>
          <cell r="I36">
            <v>37069</v>
          </cell>
        </row>
        <row r="37">
          <cell r="B37" t="str">
            <v>P01-026</v>
          </cell>
          <cell r="C37" t="str">
            <v>Caltex Duri</v>
          </cell>
          <cell r="D37" t="str">
            <v>Active</v>
          </cell>
          <cell r="E37" t="str">
            <v>Sales Oil &amp; Gas</v>
          </cell>
          <cell r="F37" t="str">
            <v>Dan Powell</v>
          </cell>
          <cell r="G37" t="str">
            <v>Anthony Pink</v>
          </cell>
          <cell r="H37" t="str">
            <v>Handoko Wijaya</v>
          </cell>
          <cell r="I37">
            <v>37103</v>
          </cell>
        </row>
        <row r="38">
          <cell r="B38" t="str">
            <v>P01-027</v>
          </cell>
          <cell r="C38" t="str">
            <v>Foster Wheeler</v>
          </cell>
          <cell r="D38" t="str">
            <v>Active</v>
          </cell>
          <cell r="E38" t="str">
            <v>Sales Oil &amp; Gas</v>
          </cell>
          <cell r="F38" t="str">
            <v>Dan Powell</v>
          </cell>
          <cell r="G38" t="str">
            <v>Anthony Pink</v>
          </cell>
          <cell r="H38" t="str">
            <v>Wui Mun Loy ( M.L.Wui )</v>
          </cell>
          <cell r="I38">
            <v>37116</v>
          </cell>
        </row>
        <row r="39">
          <cell r="B39" t="str">
            <v>P97-072</v>
          </cell>
          <cell r="C39" t="str">
            <v>Salcon Limited</v>
          </cell>
          <cell r="D39" t="str">
            <v>Closed</v>
          </cell>
          <cell r="E39" t="str">
            <v>Project</v>
          </cell>
          <cell r="F39" t="str">
            <v>Dan Powell</v>
          </cell>
          <cell r="G39" t="str">
            <v>Michael Wee</v>
          </cell>
          <cell r="J39">
            <v>37460</v>
          </cell>
        </row>
        <row r="40">
          <cell r="B40" t="str">
            <v>P98-062</v>
          </cell>
          <cell r="C40" t="str">
            <v>Sumiko</v>
          </cell>
          <cell r="D40" t="str">
            <v>Active</v>
          </cell>
          <cell r="E40" t="str">
            <v>Process &amp; Application</v>
          </cell>
          <cell r="F40" t="str">
            <v>Dan Powell</v>
          </cell>
          <cell r="G40" t="str">
            <v>Zhou Ke- Ke</v>
          </cell>
        </row>
        <row r="41">
          <cell r="B41" t="str">
            <v>P99-007</v>
          </cell>
          <cell r="C41" t="str">
            <v>IBM Storage</v>
          </cell>
          <cell r="D41" t="str">
            <v>Active</v>
          </cell>
          <cell r="E41">
            <v>0</v>
          </cell>
          <cell r="F41" t="str">
            <v>Dan Powell</v>
          </cell>
        </row>
        <row r="42">
          <cell r="B42" t="str">
            <v>P99-013</v>
          </cell>
          <cell r="C42" t="str">
            <v>Kim Chuan</v>
          </cell>
          <cell r="D42" t="str">
            <v>Active</v>
          </cell>
          <cell r="E42" t="str">
            <v>Operations</v>
          </cell>
          <cell r="F42" t="str">
            <v>Dan Powell</v>
          </cell>
          <cell r="G42" t="str">
            <v>Kwok Seng Hwa</v>
          </cell>
          <cell r="J42">
            <v>37256</v>
          </cell>
        </row>
        <row r="43">
          <cell r="B43" t="str">
            <v>P99-014</v>
          </cell>
          <cell r="C43" t="str">
            <v>Bedok Sewage</v>
          </cell>
          <cell r="D43" t="str">
            <v>Closed</v>
          </cell>
          <cell r="E43" t="str">
            <v>Operations</v>
          </cell>
          <cell r="F43" t="str">
            <v>Dan Powell</v>
          </cell>
          <cell r="G43" t="str">
            <v>Dan Powell</v>
          </cell>
          <cell r="J43">
            <v>36769</v>
          </cell>
        </row>
        <row r="44">
          <cell r="B44" t="str">
            <v>P99-015</v>
          </cell>
          <cell r="C44" t="str">
            <v>Infineon Recycling</v>
          </cell>
          <cell r="D44" t="str">
            <v>Active</v>
          </cell>
          <cell r="E44" t="str">
            <v>Operations</v>
          </cell>
          <cell r="F44" t="str">
            <v>Dan Powell</v>
          </cell>
          <cell r="G44" t="str">
            <v>Dan Powell</v>
          </cell>
          <cell r="J44">
            <v>36769</v>
          </cell>
        </row>
        <row r="45">
          <cell r="B45" t="str">
            <v>P99-017</v>
          </cell>
          <cell r="C45" t="str">
            <v>CSP</v>
          </cell>
          <cell r="D45" t="str">
            <v>Active</v>
          </cell>
          <cell r="E45" t="str">
            <v xml:space="preserve">S'pore Engrg.Center </v>
          </cell>
          <cell r="F45" t="str">
            <v>Dan Kettler</v>
          </cell>
          <cell r="G45" t="str">
            <v>Dan Kettler</v>
          </cell>
        </row>
        <row r="46">
          <cell r="B46" t="str">
            <v>P99-020</v>
          </cell>
          <cell r="C46" t="str">
            <v>Bedok Contract 2</v>
          </cell>
          <cell r="D46" t="str">
            <v>Active</v>
          </cell>
          <cell r="E46" t="str">
            <v>Operations</v>
          </cell>
          <cell r="F46" t="str">
            <v>Dan Powell</v>
          </cell>
          <cell r="G46" t="str">
            <v>Kwok Seng Hwa</v>
          </cell>
          <cell r="J46">
            <v>37072</v>
          </cell>
        </row>
        <row r="47">
          <cell r="B47" t="str">
            <v>P99-021</v>
          </cell>
          <cell r="C47" t="str">
            <v>Tuas Incineration</v>
          </cell>
          <cell r="D47" t="str">
            <v>Closed</v>
          </cell>
          <cell r="E47">
            <v>0</v>
          </cell>
          <cell r="F47" t="str">
            <v>Dan Powell</v>
          </cell>
        </row>
        <row r="48">
          <cell r="B48" t="str">
            <v>P99-023</v>
          </cell>
          <cell r="C48" t="str">
            <v>M+W Zander</v>
          </cell>
          <cell r="D48" t="str">
            <v>Active</v>
          </cell>
          <cell r="E48" t="str">
            <v xml:space="preserve">S'pore Engrg.Center </v>
          </cell>
          <cell r="F48" t="str">
            <v>Dan Kettler</v>
          </cell>
          <cell r="G48" t="str">
            <v>Dan Kettler</v>
          </cell>
        </row>
        <row r="49">
          <cell r="B49" t="str">
            <v>P99-024</v>
          </cell>
          <cell r="C49" t="str">
            <v>ST Micro</v>
          </cell>
          <cell r="D49" t="str">
            <v>Closed</v>
          </cell>
          <cell r="E49" t="str">
            <v>Process &amp; Application</v>
          </cell>
          <cell r="F49" t="str">
            <v>Dan Powell</v>
          </cell>
          <cell r="G49" t="str">
            <v>Zhou Ke- Ke</v>
          </cell>
          <cell r="J49">
            <v>37134</v>
          </cell>
        </row>
        <row r="50">
          <cell r="B50" t="str">
            <v>P99-025</v>
          </cell>
          <cell r="C50" t="str">
            <v>Bedok Contract 3</v>
          </cell>
          <cell r="D50" t="str">
            <v>Active</v>
          </cell>
          <cell r="E50" t="str">
            <v>Project</v>
          </cell>
          <cell r="F50" t="str">
            <v>Dan Powell</v>
          </cell>
          <cell r="G50" t="str">
            <v>Lum Pui Kee ( P.K.Lum )</v>
          </cell>
          <cell r="J50">
            <v>37075</v>
          </cell>
        </row>
        <row r="51">
          <cell r="B51" t="str">
            <v>P99-027</v>
          </cell>
          <cell r="C51" t="str">
            <v>Samut Prakan</v>
          </cell>
          <cell r="D51" t="str">
            <v>Active</v>
          </cell>
          <cell r="E51" t="str">
            <v>Operations</v>
          </cell>
          <cell r="F51" t="str">
            <v>Dan Powell</v>
          </cell>
          <cell r="G51" t="str">
            <v>Dan Powell</v>
          </cell>
          <cell r="J51">
            <v>37225</v>
          </cell>
        </row>
      </sheetData>
      <sheetData sheetId="1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Modal Kerja"/>
      <sheetName val="Sumda1"/>
      <sheetName val="De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JUNA"/>
      <sheetName val="ARIMBI"/>
      <sheetName val="CINTA"/>
      <sheetName val="Sheet1"/>
      <sheetName val="LPG"/>
      <sheetName val="PGN"/>
      <sheetName val="RESIDUE"/>
      <sheetName val="PLNGAS"/>
      <sheetName val="ENT-PER"/>
      <sheetName val="MA5JA"/>
      <sheetName val="MA6JA"/>
      <sheetName val="MA5&amp;6 recon"/>
      <sheetName val="BCAJA"/>
      <sheetName val="BCA UK GAAP"/>
      <sheetName val="LIFTR"/>
      <sheetName val="C&amp;D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BQ PLAMBING - SEMANAN"/>
      <sheetName val="BQ-RSUD1"/>
      <sheetName val="SAT"/>
      <sheetName val="Anal"/>
      <sheetName val="REK"/>
      <sheetName val="Bill rekap"/>
      <sheetName val="Bill of Qty"/>
      <sheetName val="Bahan "/>
      <sheetName val="Pekerjaan "/>
      <sheetName val="DivVII"/>
      <sheetName val="ESCON"/>
      <sheetName val="DAFTAR HARGA"/>
      <sheetName val="Harga Satuan"/>
      <sheetName val="Cover"/>
      <sheetName val="Bldg"/>
      <sheetName val="_bhn_uph"/>
      <sheetName val="HARGA ALAT"/>
      <sheetName val="HRG BHN"/>
      <sheetName val="plumbing"/>
      <sheetName val="I-KAMAR"/>
      <sheetName val="I_KAMAR"/>
      <sheetName val="PAD-F"/>
      <sheetName val="H.Satuan"/>
      <sheetName val="QTO-11P"/>
      <sheetName val="304_06"/>
      <sheetName val="Bangunan Utama"/>
      <sheetName val="RAB-NEGO"/>
      <sheetName val="Harsat"/>
      <sheetName val="STR"/>
      <sheetName val="Bang_A"/>
      <sheetName val="Bang_B"/>
      <sheetName val="BQ_PLAMBING_-_SEMANAN"/>
      <sheetName val="Analisa 2"/>
      <sheetName val="Analisa Gabungan"/>
      <sheetName val="Sub"/>
      <sheetName val="BQ_E20_02_Rp_"/>
      <sheetName val="rumus"/>
      <sheetName val="Cash Flow bulanan"/>
      <sheetName val="dasboard"/>
      <sheetName val="Metode"/>
      <sheetName val="Analisa DMPU"/>
      <sheetName val="Bahan_"/>
      <sheetName val="Pekerjaan_"/>
      <sheetName val="8LT 12"/>
      <sheetName val="H-BHN"/>
      <sheetName val="chitimc"/>
      <sheetName val="dongia (2)"/>
      <sheetName val="giathanh1"/>
      <sheetName val="THPDMoi  (2)"/>
      <sheetName val="gtrinh"/>
      <sheetName val="phuluc1"/>
      <sheetName val="TONG HOP VL-NC"/>
      <sheetName val="lam-moi"/>
      <sheetName val="#REF"/>
      <sheetName val="DONGIA"/>
      <sheetName val="chitiet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H XL"/>
      <sheetName val="TONGKE3p "/>
      <sheetName val="VC"/>
      <sheetName val="CHITIET VL-NC-TT-3p"/>
      <sheetName val="TDTKP1"/>
      <sheetName val="KPVC-BD "/>
      <sheetName val="VCV-BE-TONG"/>
      <sheetName val="CHITIET VL-NC"/>
      <sheetName val="VAC-1"/>
      <sheetName val="BQ-E20-02(Rp)"/>
      <sheetName val="Peralatan"/>
      <sheetName val="SAP"/>
      <sheetName val="Rab "/>
      <sheetName val="Harga"/>
      <sheetName val="analisa Str"/>
      <sheetName val="Koef"/>
      <sheetName val="01A- RAB"/>
      <sheetName val="Basic Price"/>
      <sheetName val="REKAP STR T"/>
      <sheetName val="Volume"/>
      <sheetName val="Sheet1"/>
      <sheetName val="Elektronik"/>
      <sheetName val="Electrikal"/>
      <sheetName val="AC"/>
      <sheetName val="Fire Fighting"/>
      <sheetName val="Item Kompensasi"/>
      <sheetName val="Daftar Upah"/>
      <sheetName val="D2.8"/>
      <sheetName val="NAME"/>
      <sheetName val="Pipe"/>
      <sheetName val="Surat"/>
      <sheetName val="Input"/>
      <sheetName val="A LIS"/>
      <sheetName val="A REKAP"/>
      <sheetName val="TSS"/>
      <sheetName val="Harsat BHN AR,M"/>
      <sheetName val="struktur tdk dipakai"/>
      <sheetName val="BO alat"/>
      <sheetName val="bq"/>
      <sheetName val="DivX"/>
      <sheetName val="ANAL KOEF"/>
      <sheetName val="DivVI"/>
      <sheetName val="Up &amp; bhn"/>
      <sheetName val="K"/>
      <sheetName val="Man 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EXTERNA_x0000__x0000_ANIMATION"/>
      <sheetName val="ASUMPTION"/>
      <sheetName val="KSO-Revenue"/>
      <sheetName val="Coy"/>
      <sheetName val="General Info"/>
      <sheetName val="2003 ACT CFlow"/>
      <sheetName val="2003 BGT C Flow"/>
      <sheetName val="HO Use"/>
      <sheetName val="Engineering Workload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EXTERNA??ANIMATION"/>
      <sheetName val="ANGGARAN"/>
      <sheetName val="BODP-16KOLOM"/>
      <sheetName val="EXTERNA_x005f_x0000__x005f_x0000_ANIMATION"/>
      <sheetName val="PriceList"/>
      <sheetName val="CTIPricing"/>
      <sheetName val="Input"/>
      <sheetName val="PlatformList"/>
      <sheetName val="A"/>
      <sheetName val="FAKTOR"/>
      <sheetName val="Table 5"/>
      <sheetName val="Income Statement"/>
      <sheetName val="Calcs"/>
      <sheetName val="Adj"/>
      <sheetName val="PRODUCTION_REPORTS"/>
      <sheetName val="ANIMATION_ONLY"/>
      <sheetName val="ANIMATION_COST_FORECAST"/>
      <sheetName val="EXTERNAL_ANIMATION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EXTERNAANIMATION"/>
      <sheetName val="General_Info"/>
      <sheetName val="Engineering_Workload"/>
      <sheetName val="EXRA"/>
      <sheetName val="hiden"/>
      <sheetName val="17"/>
      <sheetName val="Penyusutan Kendaraan"/>
      <sheetName val="NB UNIT3"/>
      <sheetName val="Monthly"/>
      <sheetName val="EXTERNA"/>
      <sheetName val="EXTERNA__ANIMATION"/>
      <sheetName val="List Pilihan"/>
      <sheetName val="2D_REPNew2.4"/>
      <sheetName val="summary-final"/>
      <sheetName val="Report"/>
      <sheetName val="Ref"/>
      <sheetName val="gvl"/>
      <sheetName val="summary"/>
      <sheetName val="Tables"/>
      <sheetName val="U-EK"/>
      <sheetName val="upah_borong"/>
      <sheetName val="harsat"/>
      <sheetName val="satuan_pek"/>
      <sheetName val="Okt"/>
      <sheetName val="Ex-Rate"/>
      <sheetName val="Fixset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PERSONAL"/>
      <sheetName val="absen kebun 28"/>
      <sheetName val="absen panen 28"/>
      <sheetName val="UPAH 28"/>
      <sheetName val="TB"/>
      <sheetName val="CRITERIA2"/>
      <sheetName val="SLS-TGT-FEED (FDM)"/>
      <sheetName val="1152000"/>
      <sheetName val="C O A"/>
      <sheetName val="WS"/>
      <sheetName val="List of related party"/>
      <sheetName val="rekap pph 23"/>
      <sheetName val="21 &amp; 25"/>
      <sheetName val="PPN"/>
      <sheetName val="Coll Bulan ini"/>
      <sheetName val="Coll Bulan lalu"/>
      <sheetName val="Renc Bulan ini"/>
      <sheetName val="Renc Bulan Lalu"/>
      <sheetName val="Instructions"/>
      <sheetName val="Stock Report"/>
      <sheetName val="lookup table"/>
      <sheetName val="Altman Z Score"/>
      <sheetName val="TB0"/>
      <sheetName val="2-asi-00"/>
      <sheetName val="Rates"/>
      <sheetName val="Iss Jrn"/>
      <sheetName val="Table_5"/>
      <sheetName val="2D_REPNew2_4"/>
      <sheetName val="SCH 3"/>
      <sheetName val="단가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DATA"/>
      <sheetName val="EXTERNA_x005f_x005f_x005f_x0000__x005f_x005f_x000"/>
      <sheetName val="Keragaan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#REF"/>
      <sheetName val="MD13"/>
      <sheetName val="TB_BLSHT"/>
      <sheetName val="TBCons KMB04"/>
      <sheetName val="bpp"/>
      <sheetName val="Sheet7"/>
      <sheetName val="Outil"/>
      <sheetName val="Coef Calculation"/>
      <sheetName val="PEG"/>
      <sheetName val="Kontensalden"/>
      <sheetName val="Pipe"/>
      <sheetName val="RATE"/>
      <sheetName val="GeneralInfo"/>
      <sheetName val="original"/>
      <sheetName val="BA Rekon ARDWS-APTSEL (IDR)"/>
      <sheetName val="BA Rekon RevDWS-ExpTSEL (IDR)"/>
      <sheetName val="BA Rekon ARAP (USD)"/>
      <sheetName val="BA Rekon RevExp (USD)"/>
      <sheetName val="BA Rekon RevDWS-ExpTSEL (SLI)"/>
      <sheetName val="Memo"/>
      <sheetName val="Jurnal Memo (USD)"/>
      <sheetName val="List"/>
      <sheetName val="Permanent info"/>
      <sheetName val="Sheet8"/>
      <sheetName val="logopt"/>
      <sheetName val="FISIK RAB 2000"/>
      <sheetName val="PPH1298S"/>
      <sheetName val="Satuan Harga Bahan"/>
      <sheetName val="Satuan Harga Upah"/>
      <sheetName val="Material SAP"/>
      <sheetName val="Salary"/>
      <sheetName val="Master File"/>
      <sheetName val="Master Data"/>
      <sheetName val="Pivot-HK"/>
      <sheetName val="Assump"/>
      <sheetName val="BUDGET_1999"/>
      <sheetName val="①　BP vs SPR (TTL Impact)"/>
      <sheetName val="MENU"/>
      <sheetName val="A u g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BBM-03"/>
      <sheetName val="SC Pusat BB301"/>
      <sheetName val="SC Pusat BB303"/>
      <sheetName val="Cucian"/>
      <sheetName val="SC Pusat krd"/>
      <sheetName val="R"/>
      <sheetName val="DPPN"/>
      <sheetName val="4 - Income Statement"/>
      <sheetName val="Analisa Harga Satuan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CA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tabel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Main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Jateng"/>
      <sheetName val="Jatim"/>
      <sheetName val="contekan"/>
      <sheetName val="NT"/>
      <sheetName val="TB-Detail-IDR"/>
      <sheetName val="Tanah 09"/>
      <sheetName val="Ass_Planting"/>
      <sheetName val="Inputs"/>
      <sheetName val="JSiar"/>
      <sheetName val="CF-hot"/>
      <sheetName val="Material"/>
      <sheetName val="Bal 1997-1998"/>
      <sheetName val="194"/>
      <sheetName val="132 "/>
      <sheetName val="puspel_proyk"/>
      <sheetName val="budget 2018"/>
      <sheetName val="Div_Prj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>
        <row r="1">
          <cell r="D1" t="str">
            <v>No BA Rekon:</v>
          </cell>
        </row>
      </sheetData>
      <sheetData sheetId="178"/>
      <sheetData sheetId="179"/>
      <sheetData sheetId="180">
        <row r="1">
          <cell r="D1" t="str">
            <v>No BA Rekon:</v>
          </cell>
        </row>
      </sheetData>
      <sheetData sheetId="181"/>
      <sheetData sheetId="182">
        <row r="1">
          <cell r="D1" t="str">
            <v>No BA Rekon:</v>
          </cell>
        </row>
      </sheetData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1.8a"/>
      <sheetName val="lain2"/>
      <sheetName val="Sheet1"/>
      <sheetName val="Peralatan"/>
      <sheetName val="Info"/>
      <sheetName val="Rekap"/>
      <sheetName val="Srt Pen"/>
      <sheetName val="BoQ"/>
      <sheetName val="L-1"/>
      <sheetName val="L-2"/>
      <sheetName val="L-3"/>
      <sheetName val="BD Div-2 sd 7.6"/>
      <sheetName val="BD 7.9 sd Div-8"/>
      <sheetName val="L 4a,b"/>
      <sheetName val="L-5abcde"/>
      <sheetName val="L-6"/>
      <sheetName val="L-7a,b"/>
      <sheetName val="L-8"/>
      <sheetName val="L-9"/>
      <sheetName val="L-10"/>
      <sheetName val="L-11"/>
      <sheetName val="L-12"/>
      <sheetName val="L-14"/>
      <sheetName val="HSD"/>
      <sheetName val="KH-Q1,Q2,01"/>
      <sheetName val="Modal Kerja"/>
      <sheetName val="Sumd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选择报表"/>
      <sheetName val="封面"/>
      <sheetName val="业务往来"/>
      <sheetName val="系统内资产调拨表"/>
      <sheetName val="投资收益表"/>
      <sheetName val="应收帐款"/>
      <sheetName val="利息费用表"/>
      <sheetName val="资产负债表"/>
      <sheetName val="资产负债表提盘"/>
      <sheetName val="损益表"/>
      <sheetName val="损益表提盘"/>
      <sheetName val="利润分配表"/>
      <sheetName val="现金流量表"/>
      <sheetName val="现金流量表附注"/>
      <sheetName val="短期投资表"/>
      <sheetName val="实收资本明细表"/>
      <sheetName val="固定资产累计折旧表"/>
      <sheetName val="固定资产累计折旧表续"/>
      <sheetName val="海上油(气)投资表"/>
      <sheetName val="自营勘探投资明细表"/>
      <sheetName val="自营开发投资情况表"/>
      <sheetName val="自营开发投资情况表续"/>
      <sheetName val="长期投资表"/>
      <sheetName val="长期投资表-合资经营投资"/>
      <sheetName val="长期投资表-联合经营投资"/>
      <sheetName val="长期投资表-股份投资"/>
      <sheetName val="长期投资表-证券投资"/>
      <sheetName val="长期投资表-其他投资"/>
      <sheetName val="人民币借款表"/>
      <sheetName val="外币借款表"/>
      <sheetName val="存货表"/>
      <sheetName val="库存油表"/>
      <sheetName val="应付工资、应付福利费表"/>
      <sheetName val="对外合作人员费收入明细表"/>
      <sheetName val="生产成本表"/>
      <sheetName val="其他生产成本表"/>
      <sheetName val="制造费用表"/>
      <sheetName val="生产成本表(总）"/>
      <sheetName val="油(气)田生产成本"/>
      <sheetName val="管理费用明细表"/>
      <sheetName val="销售费用及财务费用明细表"/>
      <sheetName val="营业外收支明细表"/>
      <sheetName val="油（气）田投入产出表"/>
      <sheetName val="合作油（气）投入、分成表"/>
      <sheetName val="合作区块历年投资去向表"/>
      <sheetName val="在建工程表"/>
      <sheetName val="经费预算执行情况表"/>
      <sheetName val="Sheet1"/>
      <sheetName val="KH-Q1,Q2,01"/>
    </sheetNames>
    <sheetDataSet>
      <sheetData sheetId="0" refreshError="1">
        <row r="1">
          <cell r="A1" t="str">
            <v>编制单位：东部油公司</v>
          </cell>
        </row>
        <row r="2">
          <cell r="A2">
            <v>36160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bahan"/>
      <sheetName val="Upah"/>
      <sheetName val="pegawai"/>
      <sheetName val="KH-Q1,Q2,01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ktur tdk dipakai"/>
      <sheetName val="A"/>
      <sheetName val="Current"/>
      <sheetName val="PERTANYAAN"/>
      <sheetName val="Ana duct"/>
      <sheetName val="Hsd Duct"/>
      <sheetName val="Grille"/>
      <sheetName val="DM"/>
      <sheetName val="Cover"/>
      <sheetName val="Estimate"/>
      <sheetName val="Altman Z Score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Sheet2"/>
      <sheetName val="Sheet1"/>
      <sheetName val="2"/>
      <sheetName val="选择报表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3_idr"/>
      <sheetName val="933_idrrk"/>
      <sheetName val="933_usdrk"/>
      <sheetName val="933_usdpc"/>
      <sheetName val="833_idrPC"/>
      <sheetName val="833_idrRK"/>
      <sheetName val="833_usd"/>
      <sheetName val="833_usdRK"/>
      <sheetName val="BDN_IDRPC"/>
      <sheetName val="BDN_IDRrk"/>
      <sheetName val="Loan"/>
      <sheetName val="BDN_USDpc"/>
      <sheetName val="BDN_USDRK"/>
      <sheetName val="CIC_USDPC"/>
      <sheetName val="CIC_USDRK"/>
      <sheetName val="CIC_IDRpc"/>
      <sheetName val="CIC_IDRrk"/>
      <sheetName val="Kas "/>
      <sheetName val="K-Jul"/>
      <sheetName val="PC"/>
      <sheetName val="Log"/>
      <sheetName val="Komponen"/>
      <sheetName val="Fitting"/>
      <sheetName val="Sale"/>
      <sheetName val="Packing"/>
      <sheetName val="SP"/>
      <sheetName val="Shipping"/>
      <sheetName val="Sheet3"/>
      <sheetName val="Kas_bnk"/>
      <sheetName val="ADJ"/>
      <sheetName val="WS "/>
      <sheetName val="Neraca"/>
      <sheetName val="RL"/>
      <sheetName val="HPP"/>
      <sheetName val="GL"/>
      <sheetName val="BBM-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als"/>
      <sheetName val="Notes"/>
      <sheetName val="Rollfwd"/>
      <sheetName val="RPO"/>
      <sheetName val="opname sample"/>
      <sheetName val="Depreciation"/>
      <sheetName val="Additions"/>
      <sheetName val="TOD"/>
      <sheetName val="Tickmarks"/>
      <sheetName val="Data Sheet"/>
      <sheetName val="ocean voyage"/>
      <sheetName val="Trial Bal"/>
      <sheetName val="A u g"/>
      <sheetName val="F1771-2"/>
      <sheetName val="F1771-3"/>
      <sheetName val="Permanent info"/>
      <sheetName val="GeneralInfo"/>
      <sheetName val="B"/>
      <sheetName val="LAMP 1"/>
      <sheetName val="WPL"/>
      <sheetName val="V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BBM-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"/>
      <sheetName val="Eva Spek"/>
      <sheetName val="LP-CRT"/>
      <sheetName val="PLB"/>
      <sheetName val="Harga Satuan"/>
      <sheetName val="daf-3(OK)"/>
      <sheetName val="daf-7(OK)"/>
      <sheetName val="SITE-E"/>
      <sheetName val="Foundation"/>
      <sheetName val="lamp-d"/>
      <sheetName val="plumbing"/>
      <sheetName val="Cover"/>
      <sheetName val="Material"/>
      <sheetName val="DAF-2"/>
      <sheetName val="ah sanitary"/>
      <sheetName val="CONSUMABLE"/>
      <sheetName val="Currency Rate"/>
      <sheetName val="Steel-Twr"/>
      <sheetName val="BAG-III"/>
      <sheetName val="BAG_III"/>
      <sheetName val="I-KAMAR"/>
      <sheetName val="Eva_Spek"/>
      <sheetName val="Harga_Satuan"/>
      <sheetName val="BQ"/>
      <sheetName val="BQ ARS"/>
      <sheetName val="Elektrikal"/>
      <sheetName val="Fill this out first..."/>
      <sheetName val="LS_Rutin"/>
      <sheetName val="ESCON"/>
      <sheetName val="daf_3_OK_"/>
      <sheetName val="daf_7_OK_"/>
      <sheetName val="DAF_2"/>
      <sheetName val="A"/>
      <sheetName val="ah_sanitary"/>
      <sheetName val="Currency_Rate"/>
      <sheetName val="2_2"/>
      <sheetName val="Kolom"/>
      <sheetName val="Daf 1"/>
      <sheetName val="Rate"/>
      <sheetName val="Scd_RAB"/>
      <sheetName val="Penwrn"/>
      <sheetName val="STR"/>
      <sheetName val="Analisa"/>
      <sheetName val="BAG-2"/>
      <sheetName val="harsat"/>
      <sheetName val="Bill_1_VAC_Supply_A"/>
      <sheetName val="price"/>
      <sheetName val="INPUT DATAS"/>
      <sheetName val="Sch.1"/>
      <sheetName val="SEX"/>
      <sheetName val="SAT-BHN"/>
      <sheetName val="upah"/>
      <sheetName val="Total Load List"/>
      <sheetName val="Eva_Spek1"/>
      <sheetName val="Harga_Satuan1"/>
      <sheetName val="BQ_ARS"/>
      <sheetName val="Daf_1"/>
      <sheetName val="Bahan "/>
      <sheetName val="Pekerjaan "/>
      <sheetName val="Bgt_Jun-05"/>
      <sheetName val="Fill this out first___"/>
      <sheetName val="Isolasi Luar"/>
      <sheetName val="H.Satuan"/>
      <sheetName val="chitimc"/>
      <sheetName val="Harga ME "/>
      <sheetName val="TE TS FA LAN MATV"/>
      <sheetName val="sheet1"/>
      <sheetName val="BAG_2"/>
      <sheetName val="Isolasi Luar Dalam"/>
      <sheetName val="Alat"/>
      <sheetName val="Persiapan"/>
      <sheetName val="Bahan"/>
      <sheetName val="DATA GRAFIK"/>
      <sheetName val="Bill rekap"/>
      <sheetName val="Bill of Qty"/>
      <sheetName val="sort"/>
      <sheetName val="BQ atap bengkel"/>
      <sheetName val="str bengkel"/>
      <sheetName val="ALEK"/>
      <sheetName val="FINISHING"/>
      <sheetName val="STRUKTUR"/>
      <sheetName val="AHSbj"/>
      <sheetName val="A+Supl."/>
      <sheetName val="7"/>
      <sheetName val="Bldg"/>
      <sheetName val="Peralatan (2)"/>
      <sheetName val="SPEC"/>
      <sheetName val="Kuantitas &amp; Harga"/>
      <sheetName val="AHS Marka"/>
      <sheetName val="AHS Aspal"/>
      <sheetName val="PT."/>
      <sheetName val="Input"/>
      <sheetName val="Huruf"/>
      <sheetName val="Biaya-Lat"/>
      <sheetName val="bilangan"/>
      <sheetName val="Laboratorium"/>
      <sheetName val="Pengaturan air"/>
      <sheetName val="Pemeliharaan LL"/>
      <sheetName val="Kebutuhan alat I"/>
      <sheetName val="Produktif. alat"/>
      <sheetName val="Item-01.20(01) to (09) Abov (2)"/>
      <sheetName val="Rekap Seksi 2"/>
      <sheetName val="CEK1"/>
      <sheetName val="form"/>
      <sheetName val="CEK2"/>
      <sheetName val="info umum"/>
      <sheetName val="anal pek tanah"/>
      <sheetName val="concrete paver"/>
      <sheetName val="analisa owning cost"/>
      <sheetName val="form ANALISA"/>
      <sheetName val="MAJOR SDY"/>
      <sheetName val="harsat sdy"/>
      <sheetName val="RAB SDY"/>
      <sheetName val="HITUNGAN"/>
      <sheetName val="bq analisa"/>
      <sheetName val="RAB"/>
      <sheetName val="sum boq"/>
      <sheetName val="BQ SUSUKAN"/>
      <sheetName val="BQ PENGGARON"/>
      <sheetName val="boq"/>
      <sheetName val="Daftar Kuantitas dan Harga"/>
      <sheetName val="sumblank"/>
      <sheetName val="bqblank"/>
      <sheetName val="DAFTAR HARGA"/>
      <sheetName val="drain"/>
      <sheetName val="Structure"/>
      <sheetName val="Bill No. 2"/>
      <sheetName val="machinery"/>
      <sheetName val="walk way"/>
      <sheetName val="Architecture"/>
      <sheetName val="HS_TRG"/>
      <sheetName val="REKAP"/>
      <sheetName val="data"/>
      <sheetName val="Cover1"/>
      <sheetName val="DAF-1"/>
      <sheetName val="Pt"/>
      <sheetName val="mu"/>
      <sheetName val="#REF!"/>
      <sheetName val="Rekapitulasi"/>
      <sheetName val="mat_me pipa"/>
      <sheetName val="BQ-Str"/>
      <sheetName val="Bhn"/>
      <sheetName val="mat baja"/>
      <sheetName val="harga baja"/>
      <sheetName val="REF.ONLY"/>
      <sheetName val="INDEX"/>
      <sheetName val="Rekap Direct Cost"/>
      <sheetName val="Penjumlahan"/>
      <sheetName val="Hrg.Sat"/>
      <sheetName val="UNIT CHILLER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hs.2"/>
      <sheetName val="Ahs.1"/>
      <sheetName val="rab me (by owner) "/>
      <sheetName val="BQ (by owner)"/>
      <sheetName val="rab me (fisik)"/>
      <sheetName val="Listrik"/>
      <sheetName val="304_06"/>
      <sheetName val="Cash Flow bulanan"/>
      <sheetName val="Perm. Test"/>
      <sheetName val="UNIT PRICE ANALYSIS (KSN)"/>
      <sheetName val="RAB MEK 15 M MB "/>
      <sheetName val="VAC-1"/>
      <sheetName val="I_KAMAR"/>
      <sheetName val="AC"/>
      <sheetName val="Jurnal"/>
      <sheetName val="TOWN"/>
      <sheetName val="Tataudara"/>
      <sheetName val="HB "/>
      <sheetName val="Analisa STR"/>
      <sheetName val="ah_sanitary1"/>
      <sheetName val="Currency_Rate1"/>
      <sheetName val="Fill_this_out_first___"/>
      <sheetName val="Mob"/>
      <sheetName val="合成単価作成表-BLDG"/>
      <sheetName val="rumus"/>
      <sheetName val="Koef"/>
      <sheetName val="Analisa  (2)"/>
      <sheetName val="Sat Bahan"/>
      <sheetName val="Sat Alat"/>
      <sheetName val="Sat Upah"/>
      <sheetName val="H.SAT"/>
      <sheetName val="BQ (1)"/>
      <sheetName val="Bill of Qty MEP"/>
      <sheetName val="Tabel Berat"/>
      <sheetName val="Column"/>
      <sheetName val="Steel"/>
      <sheetName val="HB me"/>
      <sheetName val="jobhist"/>
      <sheetName val="met bab3"/>
      <sheetName val="anal bab8"/>
      <sheetName val="prime coal"/>
      <sheetName val="arab"/>
      <sheetName val="Volume"/>
      <sheetName val="HRG BHN"/>
      <sheetName val="analysis"/>
      <sheetName val="L-TIGA"/>
      <sheetName val="L_TIGA"/>
      <sheetName val="Fab+erect"/>
      <sheetName val="HARGA ALAT"/>
      <sheetName val="RKP"/>
      <sheetName val="Analisa Upah &amp; Bahan Plum"/>
      <sheetName val="???????-BLDG"/>
      <sheetName val="_______-BLDG"/>
      <sheetName val="DAF-5"/>
      <sheetName val="DAF_5"/>
      <sheetName val="FACTOR"/>
      <sheetName val="r.tank"/>
      <sheetName val="prelim"/>
      <sheetName val="Fire Fighting"/>
      <sheetName val="R_Srikana"/>
      <sheetName val="UPAH~K"/>
      <sheetName val="ANALIS"/>
      <sheetName val="BAHAN~"/>
      <sheetName val="ES STG"/>
      <sheetName val="Analisa Teknik"/>
      <sheetName val="D7"/>
      <sheetName val="Bsc"/>
      <sheetName val="Alt"/>
      <sheetName val="Sal"/>
      <sheetName val="div7"/>
      <sheetName val="G_SUMMARY"/>
      <sheetName val="Hrg"/>
      <sheetName val="MUA"/>
      <sheetName val="HB"/>
      <sheetName val="An Arsitektur"/>
      <sheetName val="Unit Rate (2)"/>
      <sheetName val="An Struktur"/>
      <sheetName val="ETAB 2"/>
      <sheetName val="MAPDC"/>
      <sheetName val="E_TRIKAL"/>
      <sheetName val="E_TRONIK"/>
      <sheetName val="MEK"/>
      <sheetName val="ANAL_HPS"/>
      <sheetName val="Rekap1"/>
      <sheetName val="ARSITEK"/>
      <sheetName val="hsp-STR-ARS"/>
      <sheetName val="8LT 12"/>
      <sheetName val="schtng"/>
      <sheetName val="schbhn"/>
      <sheetName val="schalt"/>
      <sheetName val="satuan_pek_ars"/>
      <sheetName val="RAB-ARS"/>
      <sheetName val="HSBU"/>
      <sheetName val="Dashboard"/>
      <sheetName val="Cover "/>
      <sheetName val="Daftar-Isi"/>
      <sheetName val="PEMBATAS"/>
      <sheetName val="RPD"/>
      <sheetName val="SPD"/>
      <sheetName val="PO2"/>
      <sheetName val="LBP-01 "/>
      <sheetName val="Sheet2"/>
      <sheetName val="PBK-01"/>
      <sheetName val="CFP-11"/>
      <sheetName val="hutang-lapangan "/>
      <sheetName val="CASH-lapangan"/>
      <sheetName val="CASH-Divisi"/>
      <sheetName val="Hutang-Divisi"/>
      <sheetName val="Rekap klad"/>
      <sheetName val="daftarhutang"/>
      <sheetName val="LPP-101"/>
      <sheetName val="RLP-01"/>
      <sheetName val="ASAT"/>
      <sheetName val="RRK-01"/>
      <sheetName val="PU DANA KERJA"/>
      <sheetName val="LPF-01"/>
      <sheetName val="MOS-01 "/>
      <sheetName val="RSK-01"/>
      <sheetName val="RTS-11"/>
      <sheetName val="RTS-21"/>
      <sheetName val="antisipasi"/>
      <sheetName val="RAPA"/>
      <sheetName val="AAK-01"/>
      <sheetName val="DAFTAR HUTANG"/>
      <sheetName val="KARTU PIUTANG"/>
      <sheetName val="LAP ALAT"/>
      <sheetName val="PROGRESS DIAKUI"/>
      <sheetName val="KKP-1"/>
      <sheetName val="M-RESIKO "/>
      <sheetName val="PANJR"/>
      <sheetName val="FM-MR01 "/>
      <sheetName val="FM-MR02 "/>
      <sheetName val="FM-MR03 Lap Bulan Agus"/>
      <sheetName val="FOTO"/>
      <sheetName val="DATA PROYEK"/>
      <sheetName val="RUANG LINGKUP"/>
      <sheetName val="Eva_Spek3"/>
      <sheetName val="Harga_Satuan3"/>
      <sheetName val="ah_sanitary3"/>
      <sheetName val="Currency_Rate3"/>
      <sheetName val="BQ_ARS2"/>
      <sheetName val="Fill_this_out_first___3"/>
      <sheetName val="Daf_12"/>
      <sheetName val="INPUT_DATAS1"/>
      <sheetName val="Sch_11"/>
      <sheetName val="Total_Load_List1"/>
      <sheetName val="Bahan_1"/>
      <sheetName val="Pekerjaan_1"/>
      <sheetName val="Isolasi_Luar1"/>
      <sheetName val="Fill_this_out_first___4"/>
      <sheetName val="H_Satuan1"/>
      <sheetName val="TE_TS_FA_LAN_MATV1"/>
      <sheetName val="Harga_ME_1"/>
      <sheetName val="Bill_rekap1"/>
      <sheetName val="Bill_of_Qty1"/>
      <sheetName val="BQ_atap_bengkel1"/>
      <sheetName val="str_bengkel1"/>
      <sheetName val="mat_me_pipa1"/>
      <sheetName val="Isolasi_Luar_Dalam1"/>
      <sheetName val="DAFTAR_HARGA1"/>
      <sheetName val="A+Supl_1"/>
      <sheetName val="Hrg_Sat1"/>
      <sheetName val="Peralatan_(2)1"/>
      <sheetName val="Ahs_21"/>
      <sheetName val="Ahs_11"/>
      <sheetName val="HRG_BHN1"/>
      <sheetName val="HARGA_ALAT1"/>
      <sheetName val="Bill_No__21"/>
      <sheetName val="walk_way1"/>
      <sheetName val="UNIT_PRICE_ANALYSIS_(KSN)1"/>
      <sheetName val="RAB_MEK_15_M_MB_1"/>
      <sheetName val="PT_1"/>
      <sheetName val="Kuantitas_&amp;_Harga1"/>
      <sheetName val="AHS_Marka1"/>
      <sheetName val="AHS_Aspal1"/>
      <sheetName val="REF_ONLY1"/>
      <sheetName val="Cash_Flow_bulanan1"/>
      <sheetName val="mat_baja1"/>
      <sheetName val="harga_baja1"/>
      <sheetName val="Rekap_Direct_Cost1"/>
      <sheetName val="rab_me_(by_owner)_1"/>
      <sheetName val="BQ_(by_owner)1"/>
      <sheetName val="rab_me_(fisik)1"/>
      <sheetName val="Analisa_Teknik1"/>
      <sheetName val="UNIT_CHILLER1"/>
      <sheetName val="Perm__Test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HB_1"/>
      <sheetName val="DATA_GRAFIK1"/>
      <sheetName val="Analisa_STR1"/>
      <sheetName val="Analisa__(2)1"/>
      <sheetName val="prime_coal1"/>
      <sheetName val="Pengaturan_air1"/>
      <sheetName val="Pemeliharaan_LL1"/>
      <sheetName val="Kebutuhan_alat_I1"/>
      <sheetName val="Produktif__alat1"/>
      <sheetName val="Item-01_20(01)_to_(09)_Abov_(21"/>
      <sheetName val="Rekap_Seksi_21"/>
      <sheetName val="info_umum1"/>
      <sheetName val="anal_pek_tanah1"/>
      <sheetName val="concrete_paver1"/>
      <sheetName val="analisa_owning_cost1"/>
      <sheetName val="form_ANALISA1"/>
      <sheetName val="MAJOR_SDY1"/>
      <sheetName val="harsat_sdy1"/>
      <sheetName val="RAB_SDY1"/>
      <sheetName val="bq_analisa1"/>
      <sheetName val="sum_boq1"/>
      <sheetName val="BQ_SUSUKAN1"/>
      <sheetName val="BQ_PENGGARON1"/>
      <sheetName val="Daftar_Kuantitas_dan_Harga1"/>
      <sheetName val="HB_me1"/>
      <sheetName val="Sat_Bahan1"/>
      <sheetName val="Sat_Alat1"/>
      <sheetName val="Sat_Upah1"/>
      <sheetName val="H_SAT1"/>
      <sheetName val="met_bab31"/>
      <sheetName val="anal_bab81"/>
      <sheetName val="Analisa_Upah_&amp;_Bahan_Plum1"/>
      <sheetName val="BQ_(1)1"/>
      <sheetName val="Bill_of_Qty_MEP1"/>
      <sheetName val="Tabel_Berat1"/>
      <sheetName val="Eva_Spek2"/>
      <sheetName val="Harga_Satuan2"/>
      <sheetName val="ah_sanitary2"/>
      <sheetName val="Currency_Rate2"/>
      <sheetName val="BQ_ARS1"/>
      <sheetName val="Fill_this_out_first___1"/>
      <sheetName val="Daf_11"/>
      <sheetName val="INPUT_DATAS"/>
      <sheetName val="Sch_1"/>
      <sheetName val="Total_Load_List"/>
      <sheetName val="Bahan_"/>
      <sheetName val="Pekerjaan_"/>
      <sheetName val="Isolasi_Luar"/>
      <sheetName val="Fill_this_out_first___2"/>
      <sheetName val="H_Satuan"/>
      <sheetName val="TE_TS_FA_LAN_MATV"/>
      <sheetName val="Harga_ME_"/>
      <sheetName val="Bill_rekap"/>
      <sheetName val="Bill_of_Qty"/>
      <sheetName val="BQ_atap_bengkel"/>
      <sheetName val="str_bengkel"/>
      <sheetName val="mat_me_pipa"/>
      <sheetName val="Isolasi_Luar_Dalam"/>
      <sheetName val="DAFTAR_HARGA"/>
      <sheetName val="A+Supl_"/>
      <sheetName val="Hrg_Sat"/>
      <sheetName val="Peralatan_(2)"/>
      <sheetName val="Ahs_2"/>
      <sheetName val="Ahs_1"/>
      <sheetName val="HRG_BHN"/>
      <sheetName val="HARGA_ALAT"/>
      <sheetName val="Bill_No__2"/>
      <sheetName val="walk_way"/>
      <sheetName val="UNIT_PRICE_ANALYSIS_(KSN)"/>
      <sheetName val="RAB_MEK_15_M_MB_"/>
      <sheetName val="PT_"/>
      <sheetName val="Kuantitas_&amp;_Harga"/>
      <sheetName val="AHS_Marka"/>
      <sheetName val="AHS_Aspal"/>
      <sheetName val="REF_ONLY"/>
      <sheetName val="Cash_Flow_bulanan"/>
      <sheetName val="mat_baja"/>
      <sheetName val="harga_baja"/>
      <sheetName val="Rekap_Direct_Cost"/>
      <sheetName val="rab_me_(by_owner)_"/>
      <sheetName val="BQ_(by_owner)"/>
      <sheetName val="rab_me_(fisik)"/>
      <sheetName val="Analisa_Teknik"/>
      <sheetName val="UNIT_CHILLER"/>
      <sheetName val="Perm__Test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B_"/>
      <sheetName val="DATA_GRAFIK"/>
      <sheetName val="Analisa_STR"/>
      <sheetName val="Analisa__(2)"/>
      <sheetName val="prime_coal"/>
      <sheetName val="Pengaturan_air"/>
      <sheetName val="Pemeliharaan_LL"/>
      <sheetName val="Kebutuhan_alat_I"/>
      <sheetName val="Produktif__alat"/>
      <sheetName val="Item-01_20(01)_to_(09)_Abov_(2)"/>
      <sheetName val="Rekap_Seksi_2"/>
      <sheetName val="info_umum"/>
      <sheetName val="anal_pek_tanah"/>
      <sheetName val="concrete_paver"/>
      <sheetName val="analisa_owning_cost"/>
      <sheetName val="form_ANALISA"/>
      <sheetName val="MAJOR_SDY"/>
      <sheetName val="harsat_sdy"/>
      <sheetName val="RAB_SDY"/>
      <sheetName val="bq_analisa"/>
      <sheetName val="sum_boq"/>
      <sheetName val="BQ_SUSUKAN"/>
      <sheetName val="BQ_PENGGARON"/>
      <sheetName val="Daftar_Kuantitas_dan_Harga"/>
      <sheetName val="Sat_Bahan"/>
      <sheetName val="Sat_Alat"/>
      <sheetName val="Sat_Upah"/>
      <sheetName val="H_SAT"/>
      <sheetName val="BQ_(1)"/>
      <sheetName val="Bill_of_Qty_MEP"/>
      <sheetName val="Tabel_Berat"/>
      <sheetName val="HB_me"/>
      <sheetName val="met_bab3"/>
      <sheetName val="anal_bab8"/>
      <sheetName val="Analisa_Upah_&amp;_Bahan_Plum"/>
      <sheetName val="Eva_Spek4"/>
      <sheetName val="Harga_Satuan4"/>
      <sheetName val="ah_sanitary4"/>
      <sheetName val="Currency_Rate4"/>
      <sheetName val="BQ_ARS3"/>
      <sheetName val="Fill_this_out_first___5"/>
      <sheetName val="Daf_13"/>
      <sheetName val="INPUT_DATAS2"/>
      <sheetName val="Sch_12"/>
      <sheetName val="Total_Load_List2"/>
      <sheetName val="Bahan_2"/>
      <sheetName val="Pekerjaan_2"/>
      <sheetName val="Isolasi_Luar2"/>
      <sheetName val="Fill_this_out_first___6"/>
      <sheetName val="H_Satuan2"/>
      <sheetName val="TE_TS_FA_LAN_MATV2"/>
      <sheetName val="Harga_ME_2"/>
      <sheetName val="Bill_rekap2"/>
      <sheetName val="Bill_of_Qty2"/>
      <sheetName val="BQ_atap_bengkel2"/>
      <sheetName val="str_bengkel2"/>
      <sheetName val="mat_me_pipa2"/>
      <sheetName val="Isolasi_Luar_Dalam2"/>
      <sheetName val="DAFTAR_HARGA2"/>
      <sheetName val="A+Supl_2"/>
      <sheetName val="Hrg_Sat2"/>
      <sheetName val="Peralatan_(2)2"/>
      <sheetName val="Ahs_22"/>
      <sheetName val="Ahs_12"/>
      <sheetName val="HRG_BHN2"/>
      <sheetName val="HARGA_ALAT2"/>
      <sheetName val="Bill_No__22"/>
      <sheetName val="walk_way2"/>
      <sheetName val="UNIT_PRICE_ANALYSIS_(KSN)2"/>
      <sheetName val="RAB_MEK_15_M_MB_2"/>
      <sheetName val="PT_2"/>
      <sheetName val="Kuantitas_&amp;_Harga2"/>
      <sheetName val="AHS_Marka2"/>
      <sheetName val="AHS_Aspal2"/>
      <sheetName val="REF_ONLY2"/>
      <sheetName val="Cash_Flow_bulanan2"/>
      <sheetName val="mat_baja2"/>
      <sheetName val="harga_baja2"/>
      <sheetName val="Rekap_Direct_Cost2"/>
      <sheetName val="rab_me_(by_owner)_2"/>
      <sheetName val="BQ_(by_owner)2"/>
      <sheetName val="rab_me_(fisik)2"/>
      <sheetName val="Analisa_Teknik2"/>
      <sheetName val="UNIT_CHILLER2"/>
      <sheetName val="Perm__Test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HB_2"/>
      <sheetName val="DATA_GRAFIK2"/>
      <sheetName val="Analisa_STR2"/>
      <sheetName val="Analisa__(2)2"/>
      <sheetName val="prime_coal2"/>
      <sheetName val="Pengaturan_air2"/>
      <sheetName val="Pemeliharaan_LL2"/>
      <sheetName val="Kebutuhan_alat_I2"/>
      <sheetName val="Produktif__alat2"/>
      <sheetName val="Item-01_20(01)_to_(09)_Abov_(22"/>
      <sheetName val="Rekap_Seksi_22"/>
      <sheetName val="info_umum2"/>
      <sheetName val="anal_pek_tanah2"/>
      <sheetName val="concrete_paver2"/>
      <sheetName val="analisa_owning_cost2"/>
      <sheetName val="form_ANALISA2"/>
      <sheetName val="MAJOR_SDY2"/>
      <sheetName val="harsat_sdy2"/>
      <sheetName val="RAB_SDY2"/>
      <sheetName val="bq_analisa2"/>
      <sheetName val="sum_boq2"/>
      <sheetName val="BQ_SUSUKAN2"/>
      <sheetName val="BQ_PENGGARON2"/>
      <sheetName val="Daftar_Kuantitas_dan_Harga2"/>
      <sheetName val="HB_me2"/>
      <sheetName val="Sat_Bahan2"/>
      <sheetName val="Sat_Alat2"/>
      <sheetName val="Sat_Upah2"/>
      <sheetName val="H_SAT2"/>
      <sheetName val="met_bab32"/>
      <sheetName val="anal_bab82"/>
      <sheetName val="Analisa_Upah_&amp;_Bahan_Plum2"/>
      <sheetName val="BQ_(1)2"/>
      <sheetName val="Bill_of_Qty_MEP2"/>
      <sheetName val="Tabel_Berat2"/>
      <sheetName val="Eva_Spek5"/>
      <sheetName val="Harga_Satuan5"/>
      <sheetName val="ah_sanitary5"/>
      <sheetName val="Currency_Rate5"/>
      <sheetName val="BQ_ARS4"/>
      <sheetName val="Fill_this_out_first___7"/>
      <sheetName val="Daf_14"/>
      <sheetName val="INPUT_DATAS3"/>
      <sheetName val="Sch_13"/>
      <sheetName val="Total_Load_List3"/>
      <sheetName val="Bahan_3"/>
      <sheetName val="Pekerjaan_3"/>
      <sheetName val="Isolasi_Luar3"/>
      <sheetName val="Fill_this_out_first___8"/>
      <sheetName val="H_Satuan3"/>
      <sheetName val="TE_TS_FA_LAN_MATV3"/>
      <sheetName val="Harga_ME_3"/>
      <sheetName val="Bill_rekap3"/>
      <sheetName val="Bill_of_Qty3"/>
      <sheetName val="BQ_atap_bengkel3"/>
      <sheetName val="str_bengkel3"/>
      <sheetName val="mat_me_pipa3"/>
      <sheetName val="Isolasi_Luar_Dalam3"/>
      <sheetName val="DAFTAR_HARGA3"/>
      <sheetName val="A+Supl_3"/>
      <sheetName val="Hrg_Sat3"/>
      <sheetName val="Peralatan_(2)3"/>
      <sheetName val="Ahs_23"/>
      <sheetName val="Ahs_13"/>
      <sheetName val="HRG_BHN3"/>
      <sheetName val="HARGA_ALAT3"/>
      <sheetName val="Bill_No__23"/>
      <sheetName val="walk_way3"/>
      <sheetName val="UNIT_PRICE_ANALYSIS_(KSN)3"/>
      <sheetName val="RAB_MEK_15_M_MB_3"/>
      <sheetName val="PT_3"/>
      <sheetName val="Kuantitas_&amp;_Harga3"/>
      <sheetName val="AHS_Marka3"/>
      <sheetName val="AHS_Aspal3"/>
      <sheetName val="REF_ONLY3"/>
      <sheetName val="Cash_Flow_bulanan3"/>
      <sheetName val="mat_baja3"/>
      <sheetName val="harga_baja3"/>
      <sheetName val="Rekap_Direct_Cost3"/>
      <sheetName val="rab_me_(by_owner)_3"/>
      <sheetName val="BQ_(by_owner)3"/>
      <sheetName val="rab_me_(fisik)3"/>
      <sheetName val="Analisa_Teknik3"/>
      <sheetName val="UNIT_CHILLER3"/>
      <sheetName val="Perm__Test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HB_3"/>
      <sheetName val="DATA_GRAFIK3"/>
      <sheetName val="Analisa_STR3"/>
      <sheetName val="Analisa__(2)3"/>
      <sheetName val="prime_coal3"/>
      <sheetName val="Pengaturan_air3"/>
      <sheetName val="Pemeliharaan_LL3"/>
      <sheetName val="Kebutuhan_alat_I3"/>
      <sheetName val="Produktif__alat3"/>
      <sheetName val="Item-01_20(01)_to_(09)_Abov_(23"/>
      <sheetName val="Rekap_Seksi_23"/>
      <sheetName val="info_umum3"/>
      <sheetName val="anal_pek_tanah3"/>
      <sheetName val="concrete_paver3"/>
      <sheetName val="analisa_owning_cost3"/>
      <sheetName val="form_ANALISA3"/>
      <sheetName val="MAJOR_SDY3"/>
      <sheetName val="harsat_sdy3"/>
      <sheetName val="RAB_SDY3"/>
      <sheetName val="bq_analisa3"/>
      <sheetName val="sum_boq3"/>
      <sheetName val="BQ_SUSUKAN3"/>
      <sheetName val="BQ_PENGGARON3"/>
      <sheetName val="Daftar_Kuantitas_dan_Harga3"/>
      <sheetName val="Sat_Bahan3"/>
      <sheetName val="Sat_Alat3"/>
      <sheetName val="Sat_Upah3"/>
      <sheetName val="H_SAT3"/>
      <sheetName val="BQ_(1)3"/>
      <sheetName val="Bill_of_Qty_MEP3"/>
      <sheetName val="Tabel_Berat3"/>
      <sheetName val="HB_me3"/>
      <sheetName val="met_bab33"/>
      <sheetName val="anal_bab83"/>
      <sheetName val="Analisa_Upah_&amp;_Bahan_Plum3"/>
      <sheetName val="Cover_"/>
      <sheetName val="LBP-01_"/>
      <sheetName val="hutang-lapangan_"/>
      <sheetName val="Rekap_klad"/>
      <sheetName val="PU_DANA_KERJA"/>
      <sheetName val="MOS-01_"/>
      <sheetName val="DAFTAR_HUTANG"/>
      <sheetName val="KARTU_PIUTANG"/>
      <sheetName val="LAP_ALAT"/>
      <sheetName val="PROGRESS_DIAKUI"/>
      <sheetName val="M-RESIKO_"/>
      <sheetName val="FM-MR01_"/>
      <sheetName val="FM-MR02_"/>
      <sheetName val="FM-MR03_Lap_Bulan_Agus"/>
      <sheetName val="DATA_PROYEK"/>
      <sheetName val="RUANG_LINGKUP"/>
      <sheetName val="CERT"/>
      <sheetName val="Smry Wk (P I)"/>
      <sheetName val="Normalisasi"/>
      <sheetName val="ANALISA PEK.UMUM"/>
      <sheetName val="ANALISA KONST BTN"/>
      <sheetName val="NP"/>
      <sheetName val="NP (3)"/>
      <sheetName val="NP (2)"/>
      <sheetName val="Additional"/>
      <sheetName val="SKEDUL AV-05"/>
      <sheetName val="Analisa Harga Satuan"/>
      <sheetName val="C-FLOW JUNI"/>
      <sheetName val="Sat Bah &amp; Up"/>
      <sheetName val="Sat Bah _ Up"/>
      <sheetName val="Basic Price"/>
      <sheetName val="hs-str"/>
      <sheetName val="hs_str"/>
      <sheetName val="ANALIS ALAT"/>
      <sheetName val="Vibro_Roller"/>
      <sheetName val="Based Data_wacc"/>
      <sheetName val="BQ-E20-02(Rp)"/>
      <sheetName val="금액내역서"/>
      <sheetName val="B"/>
      <sheetName val="AHS2 Partisi,Curtain,Pnt,Jndla"/>
      <sheetName val="Rekap B.L."/>
      <sheetName val="BoQ."/>
      <sheetName val="pivot"/>
      <sheetName val="AHS"/>
      <sheetName val="wo 276&amp;1050 (98-99)"/>
      <sheetName val="ANL STR"/>
      <sheetName val="Coord"/>
      <sheetName val="Koefisien"/>
      <sheetName val="ANA"/>
      <sheetName val="Harga"/>
      <sheetName val="Dokumentasi (2)"/>
      <sheetName val="4-MVAC"/>
      <sheetName val="IT-SDSEPT"/>
      <sheetName val="ITSDSEPT"/>
      <sheetName val="PENYERAPANKTRK"/>
      <sheetName val="EVAINF08"/>
      <sheetName val="EVAINF08 (PPT)"/>
      <sheetName val="REKAPMS08 (31%) (2)"/>
      <sheetName val="grafik"/>
      <sheetName val="RENCKTRK08"/>
      <sheetName val="RENCKTRK08 (2)"/>
      <sheetName val="SAT_BHN"/>
      <sheetName val="AO_UMUM"/>
      <sheetName val=" anal hrg sat"/>
      <sheetName val="Analisa "/>
      <sheetName val="BQ Utama "/>
      <sheetName val="Upah "/>
      <sheetName val="BASE_PL1_H_shape__OLD_"/>
      <sheetName val="Pipe"/>
      <sheetName val="95삼성급(본사)"/>
      <sheetName val="HARGA DASAR"/>
      <sheetName val="SCH"/>
      <sheetName val="AMP"/>
      <sheetName val="ANTEK-AGGA"/>
      <sheetName val="BD-LS"/>
      <sheetName val="BIA-LUMPSUM"/>
      <sheetName val="FINAL"/>
      <sheetName val="KEBALAT"/>
      <sheetName val="Master Edit"/>
      <sheetName val="BURDA"/>
      <sheetName val="ANTEK-GAL"/>
      <sheetName val="HRS-ATB"/>
      <sheetName val="ANTEK-PRIME"/>
      <sheetName val="ANTEK-TIMB"/>
      <sheetName val="CRUSER"/>
      <sheetName val="DIV.3"/>
      <sheetName val="HS Bhn&amp;Upah"/>
      <sheetName val="A_2"/>
      <sheetName val="Level"/>
      <sheetName val="mat&amp;upah"/>
      <sheetName val="HargaBahan"/>
      <sheetName val="304-06"/>
      <sheetName val="HARGA MATERIAL"/>
      <sheetName val="DivVII"/>
      <sheetName val="5-ALAT(1)"/>
      <sheetName val="4-Basic Price"/>
      <sheetName val="ANLS ALAT"/>
      <sheetName val="Peralatan"/>
      <sheetName val="Cashflow"/>
      <sheetName val="Sat-Tan"/>
      <sheetName val="Infrastruktur"/>
      <sheetName val="S_DAYA"/>
      <sheetName val="Reference-SL"/>
      <sheetName val="RAB AR&amp;STR"/>
      <sheetName val="IPL_SCHEDULE"/>
      <sheetName val="61004"/>
      <sheetName val="arp4"/>
      <sheetName val="arp5"/>
      <sheetName val="arp6"/>
      <sheetName val="arp10a"/>
      <sheetName val="Eva_Spek6"/>
      <sheetName val="Harga_Satuan6"/>
      <sheetName val="ah_sanitary6"/>
      <sheetName val="Currency_Rate6"/>
      <sheetName val="BQ_ARS5"/>
      <sheetName val="Fill_this_out_first___9"/>
      <sheetName val="Daf_15"/>
      <sheetName val="INPUT_DATAS4"/>
      <sheetName val="Sch_14"/>
      <sheetName val="Total_Load_List4"/>
      <sheetName val="Bahan_4"/>
      <sheetName val="Pekerjaan_4"/>
      <sheetName val="Isolasi_Luar4"/>
      <sheetName val="Fill_this_out_first___10"/>
      <sheetName val="H_Satuan4"/>
      <sheetName val="TE_TS_FA_LAN_MATV4"/>
      <sheetName val="Harga_ME_4"/>
      <sheetName val="Bill_rekap4"/>
      <sheetName val="Bill_of_Qty4"/>
      <sheetName val="BQ_atap_bengkel4"/>
      <sheetName val="str_bengkel4"/>
      <sheetName val="mat_me_pipa4"/>
      <sheetName val="Isolasi_Luar_Dalam4"/>
      <sheetName val="DAFTAR_HARGA4"/>
      <sheetName val="A+Supl_4"/>
      <sheetName val="Hrg_Sat4"/>
      <sheetName val="Peralatan_(2)4"/>
      <sheetName val="Ahs_24"/>
      <sheetName val="Ahs_14"/>
      <sheetName val="HRG_BHN4"/>
      <sheetName val="HARGA_ALAT4"/>
      <sheetName val="Bill_No__24"/>
      <sheetName val="walk_way4"/>
      <sheetName val="PT_4"/>
      <sheetName val="Kuantitas_&amp;_Harga4"/>
      <sheetName val="AHS_Marka4"/>
      <sheetName val="AHS_Aspal4"/>
      <sheetName val="UNIT_PRICE_ANALYSIS_(KSN)4"/>
      <sheetName val="RAB_MEK_15_M_MB_4"/>
      <sheetName val="REF_ONLY4"/>
      <sheetName val="Cash_Flow_bulanan4"/>
      <sheetName val="mat_baja4"/>
      <sheetName val="harga_baja4"/>
      <sheetName val="Rekap_Direct_Cost4"/>
      <sheetName val="rab_me_(by_owner)_4"/>
      <sheetName val="BQ_(by_owner)4"/>
      <sheetName val="rab_me_(fisik)4"/>
      <sheetName val="Analisa_Teknik4"/>
      <sheetName val="UNIT_CHILLER4"/>
      <sheetName val="Perm__Test4"/>
      <sheetName val="prime_coal4"/>
      <sheetName val="dongia_(2)4"/>
      <sheetName val="THPDMoi_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KPVC-BD_4"/>
      <sheetName val="HB_4"/>
      <sheetName val="DATA_GRAFIK4"/>
      <sheetName val="Analisa_STR4"/>
      <sheetName val="Analisa__(2)4"/>
      <sheetName val="Pengaturan_air4"/>
      <sheetName val="Pemeliharaan_LL4"/>
      <sheetName val="Kebutuhan_alat_I4"/>
      <sheetName val="Produktif__alat4"/>
      <sheetName val="Item-01_20(01)_to_(09)_Abov_(24"/>
      <sheetName val="Rekap_Seksi_24"/>
      <sheetName val="info_umum4"/>
      <sheetName val="anal_pek_tanah4"/>
      <sheetName val="concrete_paver4"/>
      <sheetName val="analisa_owning_cost4"/>
      <sheetName val="form_ANALISA4"/>
      <sheetName val="MAJOR_SDY4"/>
      <sheetName val="harsat_sdy4"/>
      <sheetName val="RAB_SDY4"/>
      <sheetName val="bq_analisa4"/>
      <sheetName val="sum_boq4"/>
      <sheetName val="BQ_SUSUKAN4"/>
      <sheetName val="BQ_PENGGARON4"/>
      <sheetName val="Daftar_Kuantitas_dan_Harga4"/>
      <sheetName val="Sat_Bahan4"/>
      <sheetName val="Sat_Alat4"/>
      <sheetName val="Sat_Upah4"/>
      <sheetName val="H_SAT4"/>
      <sheetName val="met_bab34"/>
      <sheetName val="anal_bab84"/>
      <sheetName val="Analisa_Upah_&amp;_Bahan_Plum4"/>
      <sheetName val="BQ_(1)4"/>
      <sheetName val="Bill_of_Qty_MEP4"/>
      <sheetName val="Tabel_Berat4"/>
      <sheetName val="HB_me4"/>
      <sheetName val="Cover_1"/>
      <sheetName val="LBP-01_1"/>
      <sheetName val="hutang-lapangan_1"/>
      <sheetName val="Rekap_klad1"/>
      <sheetName val="PU_DANA_KERJA1"/>
      <sheetName val="MOS-01_1"/>
      <sheetName val="DAFTAR_HUTANG1"/>
      <sheetName val="KARTU_PIUTANG1"/>
      <sheetName val="LAP_ALAT1"/>
      <sheetName val="PROGRESS_DIAKUI1"/>
      <sheetName val="M-RESIKO_1"/>
      <sheetName val="FM-MR01_1"/>
      <sheetName val="FM-MR02_1"/>
      <sheetName val="FM-MR03_Lap_Bulan_Agus1"/>
      <sheetName val="DATA_PROYEK1"/>
      <sheetName val="RUANG_LINGKUP1"/>
      <sheetName val="Smry_Wk_(P_I)"/>
      <sheetName val="ES_STG"/>
      <sheetName val="ANALISA_PEK_UMUM"/>
      <sheetName val="ANALISA_KONST_BTN"/>
      <sheetName val="r_tank"/>
      <sheetName val="NP_(3)"/>
      <sheetName val="NP_(2)"/>
      <sheetName val="Fire_Fighting"/>
      <sheetName val="SKEDUL_AV-05"/>
      <sheetName val="An_Arsitektur"/>
      <sheetName val="Unit_Rate_(2)"/>
      <sheetName val="An_Struktur"/>
      <sheetName val="ETAB_2"/>
      <sheetName val="8LT_12"/>
      <sheetName val="Eva_Spek7"/>
      <sheetName val="Harga_Satuan7"/>
      <sheetName val="ah_sanitary7"/>
      <sheetName val="Currency_Rate7"/>
      <sheetName val="BQ_ARS6"/>
      <sheetName val="Fill_this_out_first___11"/>
      <sheetName val="Daf_16"/>
      <sheetName val="INPUT_DATAS5"/>
      <sheetName val="Sch_15"/>
      <sheetName val="Total_Load_List5"/>
      <sheetName val="Bahan_5"/>
      <sheetName val="Pekerjaan_5"/>
      <sheetName val="Isolasi_Luar5"/>
      <sheetName val="Fill_this_out_first___12"/>
      <sheetName val="H_Satuan5"/>
      <sheetName val="TE_TS_FA_LAN_MATV5"/>
      <sheetName val="Harga_ME_5"/>
      <sheetName val="Bill_rekap5"/>
      <sheetName val="Bill_of_Qty5"/>
      <sheetName val="BQ_atap_bengkel5"/>
      <sheetName val="str_bengkel5"/>
      <sheetName val="mat_me_pipa5"/>
      <sheetName val="Isolasi_Luar_Dalam5"/>
      <sheetName val="DAFTAR_HARGA5"/>
      <sheetName val="A+Supl_5"/>
      <sheetName val="Hrg_Sat5"/>
      <sheetName val="Peralatan_(2)5"/>
      <sheetName val="Ahs_25"/>
      <sheetName val="Ahs_15"/>
      <sheetName val="HRG_BHN5"/>
      <sheetName val="HARGA_ALAT5"/>
      <sheetName val="Bill_No__25"/>
      <sheetName val="walk_way5"/>
      <sheetName val="PT_5"/>
      <sheetName val="Kuantitas_&amp;_Harga5"/>
      <sheetName val="AHS_Marka5"/>
      <sheetName val="AHS_Aspal5"/>
      <sheetName val="UNIT_PRICE_ANALYSIS_(KSN)5"/>
      <sheetName val="RAB_MEK_15_M_MB_5"/>
      <sheetName val="REF_ONLY5"/>
      <sheetName val="Cash_Flow_bulanan5"/>
      <sheetName val="mat_baja5"/>
      <sheetName val="harga_baja5"/>
      <sheetName val="Rekap_Direct_Cost5"/>
      <sheetName val="rab_me_(by_owner)_5"/>
      <sheetName val="BQ_(by_owner)5"/>
      <sheetName val="rab_me_(fisik)5"/>
      <sheetName val="Analisa_Teknik5"/>
      <sheetName val="UNIT_CHILLER5"/>
      <sheetName val="Perm__Test5"/>
      <sheetName val="prime_coal5"/>
      <sheetName val="dongia_(2)5"/>
      <sheetName val="THPDMoi__(2)5"/>
      <sheetName val="TONG_HOP_VL-NC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CHITIET_VL-NC-TT-3p5"/>
      <sheetName val="KPVC-BD_5"/>
      <sheetName val="HB_5"/>
      <sheetName val="DATA_GRAFIK5"/>
      <sheetName val="Analisa_STR5"/>
      <sheetName val="Analisa__(2)5"/>
      <sheetName val="Pengaturan_air5"/>
      <sheetName val="Pemeliharaan_LL5"/>
      <sheetName val="Kebutuhan_alat_I5"/>
      <sheetName val="Produktif__alat5"/>
      <sheetName val="Item-01_20(01)_to_(09)_Abov_(25"/>
      <sheetName val="Rekap_Seksi_25"/>
      <sheetName val="info_umum5"/>
      <sheetName val="anal_pek_tanah5"/>
      <sheetName val="concrete_paver5"/>
      <sheetName val="analisa_owning_cost5"/>
      <sheetName val="form_ANALISA5"/>
      <sheetName val="MAJOR_SDY5"/>
      <sheetName val="harsat_sdy5"/>
      <sheetName val="RAB_SDY5"/>
      <sheetName val="bq_analisa5"/>
      <sheetName val="sum_boq5"/>
      <sheetName val="BQ_SUSUKAN5"/>
      <sheetName val="BQ_PENGGARON5"/>
      <sheetName val="Daftar_Kuantitas_dan_Harga5"/>
      <sheetName val="Sat_Bahan5"/>
      <sheetName val="Sat_Alat5"/>
      <sheetName val="Sat_Upah5"/>
      <sheetName val="H_SAT5"/>
      <sheetName val="met_bab35"/>
      <sheetName val="anal_bab85"/>
      <sheetName val="Analisa_Upah_&amp;_Bahan_Plum5"/>
      <sheetName val="BQ_(1)5"/>
      <sheetName val="Bill_of_Qty_MEP5"/>
      <sheetName val="Tabel_Berat5"/>
      <sheetName val="HB_me5"/>
      <sheetName val="Cover_2"/>
      <sheetName val="LBP-01_2"/>
      <sheetName val="hutang-lapangan_2"/>
      <sheetName val="Rekap_klad2"/>
      <sheetName val="PU_DANA_KERJA2"/>
      <sheetName val="MOS-01_2"/>
      <sheetName val="DAFTAR_HUTANG2"/>
      <sheetName val="KARTU_PIUTANG2"/>
      <sheetName val="LAP_ALAT2"/>
      <sheetName val="PROGRESS_DIAKUI2"/>
      <sheetName val="M-RESIKO_2"/>
      <sheetName val="FM-MR01_2"/>
      <sheetName val="FM-MR02_2"/>
      <sheetName val="FM-MR03_Lap_Bulan_Agus2"/>
      <sheetName val="DATA_PROYEK2"/>
      <sheetName val="RUANG_LINGKUP2"/>
      <sheetName val="Smry_Wk_(P_I)1"/>
      <sheetName val="ES_STG1"/>
      <sheetName val="ANALISA_PEK_UMUM1"/>
      <sheetName val="ANALISA_KONST_BTN1"/>
      <sheetName val="r_tank1"/>
      <sheetName val="NP_(3)1"/>
      <sheetName val="NP_(2)1"/>
      <sheetName val="Fire_Fighting1"/>
      <sheetName val="SKEDUL_AV-051"/>
      <sheetName val="An_Arsitektur1"/>
      <sheetName val="Unit_Rate_(2)1"/>
      <sheetName val="An_Struktur1"/>
      <sheetName val="ETAB_21"/>
      <sheetName val="8LT_121"/>
      <sheetName val="villa"/>
      <sheetName val="ALAT1"/>
      <sheetName val="BASIC"/>
      <sheetName val="DIV_3"/>
      <sheetName val="UNIT PRICE"/>
      <sheetName val="ARS ADM"/>
      <sheetName val="2.1"/>
      <sheetName val="Mg_I"/>
      <sheetName val="Eva_Spek8"/>
      <sheetName val="Harga_Satuan8"/>
      <sheetName val="ah_sanitary8"/>
      <sheetName val="Currency_Rate8"/>
      <sheetName val="BQ_ARS7"/>
      <sheetName val="Fill_this_out_first___13"/>
      <sheetName val="Daf_17"/>
      <sheetName val="H_Satuan6"/>
      <sheetName val="Harga_ME_6"/>
      <sheetName val="Bahan_6"/>
      <sheetName val="Pekerjaan_6"/>
      <sheetName val="INPUT_DATAS6"/>
      <sheetName val="Sch_16"/>
      <sheetName val="Isolasi_Luar6"/>
      <sheetName val="Total_Load_List6"/>
      <sheetName val="Fill_this_out_first___14"/>
      <sheetName val="Isolasi_Luar_Dalam6"/>
      <sheetName val="BQ_atap_bengkel6"/>
      <sheetName val="str_bengkel6"/>
      <sheetName val="TE_TS_FA_LAN_MATV6"/>
      <sheetName val="Bill_rekap6"/>
      <sheetName val="Bill_of_Qty6"/>
      <sheetName val="mat_me_pipa6"/>
      <sheetName val="Ahs_26"/>
      <sheetName val="Ahs_16"/>
      <sheetName val="DAFTAR_HARGA6"/>
      <sheetName val="REF_ONLY6"/>
      <sheetName val="A+Supl_6"/>
      <sheetName val="Bill_No__26"/>
      <sheetName val="walk_way6"/>
      <sheetName val="Peralatan_(2)6"/>
      <sheetName val="Cash_Flow_bulanan6"/>
      <sheetName val="RAB_MEK_15_M_MB_6"/>
      <sheetName val="mat_baja6"/>
      <sheetName val="harga_baja6"/>
      <sheetName val="rab_me_(by_owner)_6"/>
      <sheetName val="BQ_(by_owner)6"/>
      <sheetName val="rab_me_(fisik)6"/>
      <sheetName val="Rekap_Direct_Cost6"/>
      <sheetName val="PT_6"/>
      <sheetName val="UNIT_CHILLER6"/>
      <sheetName val="dongia_(2)6"/>
      <sheetName val="THPDMoi__(2)6"/>
      <sheetName val="TONG_HOP_VL-NC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CHITIET_VL-NC-TT-3p6"/>
      <sheetName val="KPVC-BD_6"/>
      <sheetName val="HB_me6"/>
      <sheetName val="Hrg_Sat6"/>
      <sheetName val="Perm__Test6"/>
      <sheetName val="UNIT_PRICE_ANALYSIS_(KSN)6"/>
      <sheetName val="Kuantitas_&amp;_Harga6"/>
      <sheetName val="AHS_Marka6"/>
      <sheetName val="AHS_Aspal6"/>
      <sheetName val="HB_6"/>
      <sheetName val="DATA_GRAFIK6"/>
      <sheetName val="Analisa__(2)6"/>
      <sheetName val="Sat_Bahan6"/>
      <sheetName val="Sat_Alat6"/>
      <sheetName val="Sat_Upah6"/>
      <sheetName val="H_SAT6"/>
      <sheetName val="BQ_(1)6"/>
      <sheetName val="Bill_of_Qty_MEP6"/>
      <sheetName val="Tabel_Berat6"/>
      <sheetName val="met_bab36"/>
      <sheetName val="anal_bab86"/>
      <sheetName val="prime_coal6"/>
      <sheetName val="HRG_BHN6"/>
      <sheetName val="HARGA_ALAT6"/>
      <sheetName val="Analisa_Upah_&amp;_Bahan_Plum6"/>
      <sheetName val="Analisa_Teknik6"/>
      <sheetName val="r_tank2"/>
      <sheetName val="Fire_Fighting2"/>
      <sheetName val="Pengaturan_air6"/>
      <sheetName val="Pemeliharaan_LL6"/>
      <sheetName val="Kebutuhan_alat_I6"/>
      <sheetName val="Produktif__alat6"/>
      <sheetName val="Item-01_20(01)_to_(09)_Abov_(26"/>
      <sheetName val="Rekap_Seksi_26"/>
      <sheetName val="info_umum6"/>
      <sheetName val="anal_pek_tanah6"/>
      <sheetName val="concrete_paver6"/>
      <sheetName val="analisa_owning_cost6"/>
      <sheetName val="form_ANALISA6"/>
      <sheetName val="MAJOR_SDY6"/>
      <sheetName val="harsat_sdy6"/>
      <sheetName val="RAB_SDY6"/>
      <sheetName val="bq_analisa6"/>
      <sheetName val="sum_boq6"/>
      <sheetName val="BQ_SUSUKAN6"/>
      <sheetName val="BQ_PENGGARON6"/>
      <sheetName val="Daftar_Kuantitas_dan_Harga6"/>
      <sheetName val="8LT_122"/>
      <sheetName val="Cover_3"/>
      <sheetName val="LBP-01_3"/>
      <sheetName val="hutang-lapangan_3"/>
      <sheetName val="Rekap_klad3"/>
      <sheetName val="PU_DANA_KERJA3"/>
      <sheetName val="MOS-01_3"/>
      <sheetName val="DAFTAR_HUTANG3"/>
      <sheetName val="KARTU_PIUTANG3"/>
      <sheetName val="LAP_ALAT3"/>
      <sheetName val="PROGRESS_DIAKUI3"/>
      <sheetName val="M-RESIKO_3"/>
      <sheetName val="FM-MR01_3"/>
      <sheetName val="FM-MR02_3"/>
      <sheetName val="FM-MR03_Lap_Bulan_Agus3"/>
      <sheetName val="DATA_PROYEK3"/>
      <sheetName val="RUANG_LINGKUP3"/>
      <sheetName val="Smry_Wk_(P_I)2"/>
      <sheetName val="ES_STG2"/>
      <sheetName val="ANALISA_PEK_UMUM2"/>
      <sheetName val="ANALISA_KONST_BTN2"/>
      <sheetName val="NP_(3)2"/>
      <sheetName val="NP_(2)2"/>
      <sheetName val="SKEDUL_AV-052"/>
      <sheetName val="An_Arsitektur2"/>
      <sheetName val="Unit_Rate_(2)2"/>
      <sheetName val="An_Struktur2"/>
      <sheetName val="ETAB_22"/>
      <sheetName val="Analisa_Harga_Satuan"/>
      <sheetName val="C-FLOW_JUNI"/>
      <sheetName val="Sat_Bah_&amp;_Up"/>
      <sheetName val="Sat_Bah___Up"/>
      <sheetName val="Basic_Price"/>
      <sheetName val="ANALIS_ALAT"/>
      <sheetName val="Based_Data_wacc"/>
      <sheetName val="AHS2_Partisi,Curtain,Pnt,Jndla"/>
      <sheetName val="Rekap_B_L_"/>
      <sheetName val="BoQ_"/>
      <sheetName val="wo_276&amp;1050_(98-99)"/>
      <sheetName val="ANL_STR"/>
      <sheetName val="Dokumentasi_(2)"/>
      <sheetName val="EVAINF08_(PPT)"/>
      <sheetName val="REKAPMS08_(31%)_(2)"/>
      <sheetName val="RENCKTRK08_(2)"/>
      <sheetName val="_anal_hrg_sat"/>
      <sheetName val="Analisa_"/>
      <sheetName val="BQ_Utama_"/>
      <sheetName val="Upah_"/>
      <sheetName val="HARGA_DASAR"/>
      <sheetName val="Master_Edit"/>
      <sheetName val="HS_Bhn&amp;Upah"/>
      <sheetName val="4-Basic_Price"/>
      <sheetName val="HARGA_MATERIAL"/>
      <sheetName val="ANLS_ALAT"/>
      <sheetName val="RAB_AR&amp;STR"/>
      <sheetName val="2.2"/>
      <sheetName val="REKAP GROSS"/>
      <sheetName val="BELAGIO"/>
      <sheetName val="ARTAGDING"/>
      <sheetName val="MANHATTAN"/>
      <sheetName val="SENTUL"/>
      <sheetName val="T.ABANG"/>
      <sheetName val="SEMANAN"/>
      <sheetName val="BKPM"/>
      <sheetName val="Compare"/>
      <sheetName val="pivot1"/>
      <sheetName val="UMUM"/>
      <sheetName val="AN-RC"/>
      <sheetName val="PROGRESS"/>
      <sheetName val="TTL"/>
      <sheetName val="기능공"/>
      <sheetName val="기능공 (3)"/>
      <sheetName val="연도별 자금"/>
      <sheetName val="월별자금"/>
      <sheetName val="기능공 (2)"/>
      <sheetName val="LOAD"/>
      <sheetName val="기능공_(3)"/>
      <sheetName val="연도별_자금"/>
      <sheetName val="기능공_(2)"/>
      <sheetName val="기능공_(3)1"/>
      <sheetName val="연도별_자금1"/>
      <sheetName val="기능공_(2)1"/>
      <sheetName val="prog"/>
      <sheetName val="Attachment 1"/>
      <sheetName val="GTS I PS"/>
      <sheetName val="ARSITEKTUR"/>
      <sheetName val="Upah&amp;Bahan"/>
      <sheetName val="FAKTOR"/>
      <sheetName val="Particular Sch"/>
      <sheetName val="HSD"/>
      <sheetName val="PAD-F"/>
      <sheetName val="LOADDAT"/>
      <sheetName val="Urai _ Guide Post"/>
      <sheetName val="Urai_Galian Tanah"/>
      <sheetName val="Electrikal"/>
      <sheetName val="Elektronik"/>
      <sheetName val="Item Kompensasi"/>
      <sheetName val="PL (MONTHLY)"/>
      <sheetName val="struktur tdk dipakai"/>
      <sheetName val="351BQMCN"/>
      <sheetName val="Gen"/>
      <sheetName val=" "/>
      <sheetName val="5-Peralatan"/>
      <sheetName val="hrg sat1"/>
      <sheetName val="F_I"/>
      <sheetName val="PAR"/>
      <sheetName val="RF"/>
      <sheetName val="Code"/>
      <sheetName val="MDB"/>
      <sheetName val="Harga "/>
      <sheetName val="HDasar"/>
      <sheetName val="Div2"/>
      <sheetName val="Analisa Alat Berat"/>
      <sheetName val="UP MINOR"/>
      <sheetName val="HS-2"/>
      <sheetName val="MAP-Prog"/>
      <sheetName val="HS-1"/>
      <sheetName val="ANSTRUK"/>
      <sheetName val="railing"/>
      <sheetName val="H S D"/>
      <sheetName val="Budget"/>
      <sheetName val="COM Villa"/>
      <sheetName val="COVER Sh 1"/>
      <sheetName val="ESTIMASI"/>
      <sheetName val="luar"/>
      <sheetName val="RINC FIN T4  _3_"/>
      <sheetName val="RINC FIN T4  _2_"/>
      <sheetName val="RINC hotel"/>
      <sheetName val="RINC FIN T4 "/>
      <sheetName val="INF08"/>
      <sheetName val="RAB-SPL2"/>
      <sheetName val="Ch"/>
      <sheetName val="TB"/>
      <sheetName val="Balok L_2"/>
      <sheetName val="DIV.8"/>
      <sheetName val="DIV.9"/>
      <sheetName val="JSiar"/>
      <sheetName val="PaintBreak"/>
      <sheetName val="35"/>
      <sheetName val="33"/>
      <sheetName val="9"/>
      <sheetName val="32"/>
      <sheetName val="37"/>
      <sheetName val="MH CIVIL"/>
      <sheetName val="64.1"/>
      <sheetName val="64.3"/>
      <sheetName val="64.4"/>
      <sheetName val="64.5"/>
      <sheetName val="20"/>
      <sheetName val="36.4"/>
      <sheetName val="36.2"/>
      <sheetName val="36.1"/>
      <sheetName val="45"/>
      <sheetName val="PNT"/>
      <sheetName val="PEMBAGIAN"/>
      <sheetName val="pricing"/>
      <sheetName val="anal"/>
      <sheetName val="FORM BQ TL PRATU 4cct"/>
      <sheetName val="Pembongkaran"/>
      <sheetName val="PRY 03-1 (Amd1)"/>
      <sheetName val="CHITIET VL_NC"/>
      <sheetName val="Har S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 refreshError="1"/>
      <sheetData sheetId="759" refreshError="1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/>
      <sheetData sheetId="1303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aba Rugi"/>
      <sheetName val="Arus Kas Metode Langsung"/>
      <sheetName val="Laba Rugi Per Jenis"/>
      <sheetName val="Arus Metode Tidak Langsung"/>
      <sheetName val="Kin. Keu. (RKAP RUPS)"/>
    </sheetNames>
    <sheetDataSet>
      <sheetData sheetId="0" refreshError="1"/>
      <sheetData sheetId="1" refreshError="1"/>
      <sheetData sheetId="2" refreshError="1">
        <row r="100">
          <cell r="K100">
            <v>55831362633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"/>
      <sheetName val="REVIS RKAP (LR) "/>
      <sheetName val="NERACA"/>
      <sheetName val="REVISI RKAP (NERACA)"/>
      <sheetName val="ARUS KAS"/>
      <sheetName val="REVISI RKAP (ARUS KAS)"/>
    </sheetNames>
    <sheetDataSet>
      <sheetData sheetId="0" refreshError="1"/>
      <sheetData sheetId="1" refreshError="1"/>
      <sheetData sheetId="2">
        <row r="22">
          <cell r="C22">
            <v>190000000000</v>
          </cell>
        </row>
        <row r="23">
          <cell r="C23">
            <v>2037341000000</v>
          </cell>
        </row>
      </sheetData>
      <sheetData sheetId="3" refreshError="1"/>
      <sheetData sheetId="4">
        <row r="26">
          <cell r="C26">
            <v>65500000000</v>
          </cell>
        </row>
      </sheetData>
      <sheetData sheetId="5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 isi"/>
      <sheetName val="Subholding Petikemas"/>
      <sheetName val="Subholding Petikemas (USD)"/>
      <sheetName val="Subholding Non Petikemas"/>
      <sheetName val="Subholding Non Petikemas (USD)"/>
      <sheetName val="Subholding Logistik"/>
      <sheetName val="Subholding Logistik (USD)"/>
      <sheetName val="Subholding Jasa Maritim"/>
      <sheetName val="Subholding Jasa Maritim (USD)"/>
      <sheetName val="Corporate Action"/>
      <sheetName val="LIST "/>
      <sheetName val="COA Oktober"/>
    </sheetNames>
    <sheetDataSet>
      <sheetData sheetId="0" refreshError="1"/>
      <sheetData sheetId="1">
        <row r="1001">
          <cell r="AK1001">
            <v>3890400000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a Rugi"/>
      <sheetName val="Est. LR s.d Trw III"/>
      <sheetName val="Neraca"/>
      <sheetName val="Arus Kas"/>
      <sheetName val="KEY FIN RATIO"/>
    </sheetNames>
    <sheetDataSet>
      <sheetData sheetId="0">
        <row r="1">
          <cell r="C1" t="str">
            <v>Realisasi sd Juli 2020</v>
          </cell>
          <cell r="D1" t="str">
            <v>RKAP sd Juli  2021</v>
          </cell>
          <cell r="E1" t="str">
            <v>Realisasi sd Juli 2021</v>
          </cell>
        </row>
        <row r="27">
          <cell r="C27">
            <v>0</v>
          </cell>
          <cell r="D27">
            <v>27511.75</v>
          </cell>
          <cell r="E27">
            <v>19607.234493000004</v>
          </cell>
        </row>
        <row r="28">
          <cell r="C28">
            <v>19055.013738000001</v>
          </cell>
          <cell r="D28">
            <v>64527.655977750001</v>
          </cell>
          <cell r="E28">
            <v>45935.756615999991</v>
          </cell>
        </row>
        <row r="29">
          <cell r="C29">
            <v>-19055.013738000001</v>
          </cell>
          <cell r="D29">
            <v>-37015.905977750001</v>
          </cell>
          <cell r="E29">
            <v>-26328.522122999988</v>
          </cell>
        </row>
        <row r="38">
          <cell r="C38">
            <v>-11504.157232000001</v>
          </cell>
          <cell r="D38">
            <v>-53138.298686083333</v>
          </cell>
          <cell r="E38">
            <v>-71812.407562999986</v>
          </cell>
        </row>
        <row r="42">
          <cell r="C42">
            <v>-11504.157232000001</v>
          </cell>
          <cell r="D42">
            <v>9379.0730903333315</v>
          </cell>
          <cell r="E42">
            <v>15838.258094000013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aba Rugi"/>
      <sheetName val="Arus Kas"/>
      <sheetName val="Arus Metode Tidak Langsung"/>
      <sheetName val="Laba Rugi Per Jenis"/>
      <sheetName val="Rekap"/>
      <sheetName val="Kin. Keu. (RKAP RUPS)"/>
    </sheetNames>
    <sheetDataSet>
      <sheetData sheetId="0"/>
      <sheetData sheetId="1"/>
      <sheetData sheetId="2">
        <row r="11">
          <cell r="K11">
            <v>93052982593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REAL. DES 2021"/>
      <sheetName val="REAL. LR DES 2021"/>
      <sheetName val="ARUS KAS"/>
      <sheetName val="Sheet1"/>
    </sheetNames>
    <sheetDataSet>
      <sheetData sheetId="0"/>
      <sheetData sheetId="1"/>
      <sheetData sheetId="2">
        <row r="35">
          <cell r="B35">
            <v>2874.1434689999924</v>
          </cell>
          <cell r="C35">
            <v>11330.411012199969</v>
          </cell>
          <cell r="D35">
            <v>-6368.2538609999829</v>
          </cell>
        </row>
      </sheetData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BBM-03_(2)"/>
      <sheetName val="P.Afl0608"/>
      <sheetName val="CAB 2"/>
      <sheetName val="dasar"/>
      <sheetName val="UPH,BHN,ALT"/>
      <sheetName val="Analis harga"/>
      <sheetName val="A"/>
      <sheetName val="NAT_MKT"/>
      <sheetName val="Courses"/>
      <sheetName val="rate"/>
      <sheetName val="rumus"/>
      <sheetName val="BSHO Report"/>
      <sheetName val="Front"/>
      <sheetName val="Check Sheet"/>
      <sheetName val="PLHO Report"/>
      <sheetName val="PLHOENG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BoQ C4"/>
      <sheetName val="I-KAMAR"/>
      <sheetName val="Steel-Twr"/>
      <sheetName val="SAP"/>
      <sheetName val="B _ Norelec"/>
      <sheetName val="DATA"/>
      <sheetName val="Isolasi Luar Dalam"/>
      <sheetName val="Isolasi Luar"/>
      <sheetName val="Kuantitas &amp; Harga"/>
      <sheetName val="STR"/>
      <sheetName val="RAP"/>
      <sheetName val="PPC"/>
      <sheetName val="kode rekening"/>
      <sheetName val="LOADDAT"/>
      <sheetName val="B - Norelec"/>
      <sheetName val="Peralatan"/>
      <sheetName val="harsat"/>
      <sheetName val="anal"/>
      <sheetName val="Currency Rate"/>
      <sheetName val="Spek_Kusen"/>
      <sheetName val="Gross_Area"/>
      <sheetName val="B___Norelec"/>
      <sheetName val="BoQ_C4"/>
      <sheetName val="Material"/>
      <sheetName val="A"/>
      <sheetName val="HS_TRG"/>
      <sheetName val="CH"/>
      <sheetName val="HSD Alat"/>
      <sheetName val="HSD Bahan"/>
      <sheetName val="ANA"/>
      <sheetName val="REK"/>
      <sheetName val="HSD Upah"/>
      <sheetName val="struktur"/>
      <sheetName val="BQ"/>
      <sheetName val="BOQ Permata Senayan 09 Juni 200"/>
      <sheetName val="Rekapitulasi Harga Satuan"/>
      <sheetName val="Daftar Harga Material"/>
      <sheetName val="Ahs.2"/>
      <sheetName val="Ahs.1"/>
      <sheetName val="Rate"/>
      <sheetName val="HB"/>
      <sheetName val="Personnel"/>
      <sheetName val="jobhist"/>
      <sheetName val="name"/>
      <sheetName val="DAF_2"/>
      <sheetName val="BQ &amp; Harga"/>
      <sheetName val="major tems"/>
      <sheetName val="Kolam"/>
      <sheetName val="Koef"/>
      <sheetName val="HRG BHN"/>
      <sheetName val="Jembatan I"/>
      <sheetName val="HB "/>
      <sheetName val="DAF-1"/>
      <sheetName val="SAT UPAH RAPI"/>
      <sheetName val="5-ALAT(1)"/>
      <sheetName val="SUB-KON"/>
      <sheetName val="STAF"/>
      <sheetName val="ALAT"/>
      <sheetName val="Cash Flow bulanan"/>
      <sheetName val="struktur tdk dipakai"/>
      <sheetName val="SAT-BHN"/>
      <sheetName val="Metode"/>
      <sheetName val="hrg-dsr"/>
      <sheetName val="HARGA SATUAN UPAH PEKERJA"/>
      <sheetName val="Cover"/>
      <sheetName val="Dashboard"/>
      <sheetName val="Analisa Harga Satuan"/>
      <sheetName val="UMUM"/>
      <sheetName val="Rekap Direct Cost"/>
      <sheetName val="sub_total_bag_7"/>
      <sheetName val="harga"/>
      <sheetName val="Bahan"/>
      <sheetName val="BAHAN "/>
      <sheetName val="UPAH"/>
      <sheetName val="ESCON"/>
      <sheetName val="DAF-4"/>
      <sheetName val="iTEM hARSAT"/>
      <sheetName val="arab"/>
      <sheetName val="PRD01-5"/>
      <sheetName val="G_SUMMARY"/>
      <sheetName val="Daf 1"/>
      <sheetName val="Spek_Kusen1"/>
      <sheetName val="Gross_Area1"/>
      <sheetName val="rab me (by owner) "/>
      <sheetName val="BQ (by owner)"/>
      <sheetName val="rab me (fisik)"/>
      <sheetName val="plumbing"/>
      <sheetName val="AHS Marka"/>
      <sheetName val="Memb Schd"/>
      <sheetName val="I_KAMAR"/>
      <sheetName val="BQ-Tenis"/>
      <sheetName val="Arsitektur"/>
      <sheetName val="BOQ_Aula"/>
      <sheetName val="L1"/>
      <sheetName val=""/>
      <sheetName val="4"/>
      <sheetName val="DAF-7"/>
      <sheetName val="L-TIGA"/>
      <sheetName val="Balok_1"/>
      <sheetName val="Pekerjaan "/>
      <sheetName val="4-Basic Price"/>
      <sheetName val="D7(1)"/>
      <sheetName val="Up &amp; bhn"/>
      <sheetName val="H.Satuan"/>
      <sheetName val="Analisa STR"/>
      <sheetName val="B___Norelec1"/>
      <sheetName val="BoQ_C41"/>
      <sheetName val="B_-_Norelec"/>
      <sheetName val="kode_rekening"/>
      <sheetName val="Currency_Rate"/>
      <sheetName val="DAF_1"/>
      <sheetName val="hst  LAMP_1"/>
      <sheetName val="304-06"/>
      <sheetName val="Bide-bq-int"/>
      <sheetName val="KODE"/>
      <sheetName val="Rab"/>
      <sheetName val="NP 7"/>
      <sheetName val="satuan_pek_ars"/>
      <sheetName val="Mall"/>
      <sheetName val="arp-3a"/>
      <sheetName val="ARP-10"/>
      <sheetName val="Elektrikal"/>
      <sheetName val="bhn"/>
      <sheetName val="dongia (2)"/>
      <sheetName val="LKVL-CK-HT-GD1"/>
      <sheetName val="giathanh1"/>
      <sheetName val="Urai _Resap pengikat"/>
      <sheetName val="A1"/>
      <sheetName val="Kuantitas"/>
      <sheetName val="BO alat"/>
      <sheetName val="JSiar"/>
      <sheetName val="Analisa Quarry"/>
      <sheetName val="Informasi"/>
      <sheetName val="Q'ty"/>
      <sheetName val="railing"/>
      <sheetName val="Rekap"/>
      <sheetName val="10"/>
      <sheetName val="TS add-01"/>
      <sheetName val="HARGA ALAT"/>
      <sheetName val="BASIC"/>
      <sheetName val="div2"/>
      <sheetName val="BAG-2"/>
      <sheetName val="CBD"/>
      <sheetName val="Persiapan"/>
      <sheetName val="Fill this out first___"/>
      <sheetName val="BAG-III"/>
      <sheetName val="MK"/>
      <sheetName val="Surat"/>
      <sheetName val="Input"/>
      <sheetName val="Compare"/>
      <sheetName val="DIV.3"/>
      <sheetName val="DIV.8"/>
      <sheetName val="URAIAN "/>
      <sheetName val="LS-Rutin"/>
      <sheetName val="IPL_SCHEDULE"/>
      <sheetName val="REKAP (2)"/>
      <sheetName val="Spek_Kusen3"/>
      <sheetName val="Gross_Area3"/>
      <sheetName val="BoQ_C43"/>
      <sheetName val="B___Norelec3"/>
      <sheetName val="Isolasi_Luar_Dalam1"/>
      <sheetName val="Isolasi_Luar1"/>
      <sheetName val="Kuantitas_&amp;_Harga1"/>
      <sheetName val="kode_rekening2"/>
      <sheetName val="B_-_Norelec2"/>
      <sheetName val="Currency_Rate2"/>
      <sheetName val="BOQ_Permata_Senayan_09_Juni_201"/>
      <sheetName val="HSD_Alat1"/>
      <sheetName val="HSD_Bahan1"/>
      <sheetName val="HSD_Upah1"/>
      <sheetName val="Rekapitulasi_Harga_Satuan1"/>
      <sheetName val="Daftar_Harga_Material1"/>
      <sheetName val="Ahs_21"/>
      <sheetName val="Ahs_11"/>
      <sheetName val="HRG_BHN1"/>
      <sheetName val="Jembatan_I1"/>
      <sheetName val="Cash_Flow_bulanan1"/>
      <sheetName val="struktur_tdk_dipakai1"/>
      <sheetName val="BQ_&amp;_Harga1"/>
      <sheetName val="major_tems1"/>
      <sheetName val="HB_1"/>
      <sheetName val="Urai__Resap_pengikat1"/>
      <sheetName val="BO_alat1"/>
      <sheetName val="Analisa_Harga_Satuan1"/>
      <sheetName val="Analisa_Quarry1"/>
      <sheetName val="SAT_UPAH_RAPI1"/>
      <sheetName val="Rekap_Direct_Cost1"/>
      <sheetName val="BAHAN_1"/>
      <sheetName val="iTEM_hARSAT1"/>
      <sheetName val="rab_me_(by_owner)_1"/>
      <sheetName val="BQ_(by_owner)1"/>
      <sheetName val="rab_me_(fisik)1"/>
      <sheetName val="H_Satuan1"/>
      <sheetName val="TS_add-011"/>
      <sheetName val="HARGA_ALAT1"/>
      <sheetName val="Pekerjaan_1"/>
      <sheetName val="4-Basic_Price1"/>
      <sheetName val="dongia_(2)1"/>
      <sheetName val="Memb_Schd1"/>
      <sheetName val="Fill_this_out_first___1"/>
      <sheetName val="DIV_31"/>
      <sheetName val="DIV_81"/>
      <sheetName val="URAIAN_1"/>
      <sheetName val="Analisa_STR1"/>
      <sheetName val="NP_71"/>
      <sheetName val="Spek_Kusen2"/>
      <sheetName val="Gross_Area2"/>
      <sheetName val="BoQ_C42"/>
      <sheetName val="B___Norelec2"/>
      <sheetName val="Isolasi_Luar_Dalam"/>
      <sheetName val="Isolasi_Luar"/>
      <sheetName val="Kuantitas_&amp;_Harga"/>
      <sheetName val="kode_rekening1"/>
      <sheetName val="B_-_Norelec1"/>
      <sheetName val="Currency_Rate1"/>
      <sheetName val="BOQ_Permata_Senayan_09_Juni_200"/>
      <sheetName val="HSD_Alat"/>
      <sheetName val="HSD_Bahan"/>
      <sheetName val="HSD_Upah"/>
      <sheetName val="Rekapitulasi_Harga_Satuan"/>
      <sheetName val="Daftar_Harga_Material"/>
      <sheetName val="Ahs_2"/>
      <sheetName val="Ahs_1"/>
      <sheetName val="HRG_BHN"/>
      <sheetName val="Jembatan_I"/>
      <sheetName val="Cash_Flow_bulanan"/>
      <sheetName val="struktur_tdk_dipakai"/>
      <sheetName val="BQ_&amp;_Harga"/>
      <sheetName val="major_tems"/>
      <sheetName val="HB_"/>
      <sheetName val="Urai__Resap_pengikat"/>
      <sheetName val="BO_alat"/>
      <sheetName val="Analisa_Harga_Satuan"/>
      <sheetName val="Analisa_Quarry"/>
      <sheetName val="SAT_UPAH_RAPI"/>
      <sheetName val="Rekap_Direct_Cost"/>
      <sheetName val="BAHAN_"/>
      <sheetName val="iTEM_hARSAT"/>
      <sheetName val="rab_me_(by_owner)_"/>
      <sheetName val="BQ_(by_owner)"/>
      <sheetName val="rab_me_(fisik)"/>
      <sheetName val="H_Satuan"/>
      <sheetName val="TS_add-01"/>
      <sheetName val="HARGA_ALAT"/>
      <sheetName val="Pekerjaan_"/>
      <sheetName val="Analisa_STR"/>
      <sheetName val="NP_7"/>
      <sheetName val="4-Basic_Price"/>
      <sheetName val="dongia_(2)"/>
      <sheetName val="Memb_Schd"/>
      <sheetName val="Fill_this_out_first___"/>
      <sheetName val="DIV_3"/>
      <sheetName val="DIV_8"/>
      <sheetName val="URAIAN_"/>
      <sheetName val="Spek_Kusen4"/>
      <sheetName val="Gross_Area4"/>
      <sheetName val="BoQ_C44"/>
      <sheetName val="B___Norelec4"/>
      <sheetName val="Isolasi_Luar_Dalam2"/>
      <sheetName val="Isolasi_Luar2"/>
      <sheetName val="Kuantitas_&amp;_Harga2"/>
      <sheetName val="kode_rekening3"/>
      <sheetName val="B_-_Norelec3"/>
      <sheetName val="Currency_Rate3"/>
      <sheetName val="BOQ_Permata_Senayan_09_Juni_202"/>
      <sheetName val="HSD_Alat2"/>
      <sheetName val="HSD_Bahan2"/>
      <sheetName val="HSD_Upah2"/>
      <sheetName val="Rekapitulasi_Harga_Satuan2"/>
      <sheetName val="Daftar_Harga_Material2"/>
      <sheetName val="Ahs_22"/>
      <sheetName val="Ahs_12"/>
      <sheetName val="HRG_BHN2"/>
      <sheetName val="Jembatan_I2"/>
      <sheetName val="Cash_Flow_bulanan2"/>
      <sheetName val="struktur_tdk_dipakai2"/>
      <sheetName val="BQ_&amp;_Harga2"/>
      <sheetName val="major_tems2"/>
      <sheetName val="HB_2"/>
      <sheetName val="Urai__Resap_pengikat2"/>
      <sheetName val="BO_alat2"/>
      <sheetName val="Analisa_Harga_Satuan2"/>
      <sheetName val="Analisa_Quarry2"/>
      <sheetName val="SAT_UPAH_RAPI2"/>
      <sheetName val="Rekap_Direct_Cost2"/>
      <sheetName val="BAHAN_2"/>
      <sheetName val="iTEM_hARSAT2"/>
      <sheetName val="Daf_11"/>
      <sheetName val="rab_me_(by_owner)_2"/>
      <sheetName val="BQ_(by_owner)2"/>
      <sheetName val="rab_me_(fisik)2"/>
      <sheetName val="H_Satuan2"/>
      <sheetName val="TS_add-012"/>
      <sheetName val="HARGA_ALAT2"/>
      <sheetName val="Pekerjaan_2"/>
      <sheetName val="4-Basic_Price2"/>
      <sheetName val="dongia_(2)2"/>
      <sheetName val="Memb_Schd2"/>
      <sheetName val="Fill_this_out_first___2"/>
      <sheetName val="DIV_32"/>
      <sheetName val="DIV_82"/>
      <sheetName val="URAIAN_2"/>
      <sheetName val="Analisa_STR2"/>
      <sheetName val="NP_72"/>
      <sheetName val="Spek_Kusen5"/>
      <sheetName val="Gross_Area5"/>
      <sheetName val="BoQ_C45"/>
      <sheetName val="B___Norelec5"/>
      <sheetName val="Isolasi_Luar_Dalam3"/>
      <sheetName val="Isolasi_Luar3"/>
      <sheetName val="Kuantitas_&amp;_Harga3"/>
      <sheetName val="kode_rekening4"/>
      <sheetName val="B_-_Norelec4"/>
      <sheetName val="Currency_Rate4"/>
      <sheetName val="BOQ_Permata_Senayan_09_Juni_203"/>
      <sheetName val="HSD_Alat3"/>
      <sheetName val="HSD_Bahan3"/>
      <sheetName val="HSD_Upah3"/>
      <sheetName val="Rekapitulasi_Harga_Satuan3"/>
      <sheetName val="Daftar_Harga_Material3"/>
      <sheetName val="Ahs_23"/>
      <sheetName val="Ahs_13"/>
      <sheetName val="HRG_BHN3"/>
      <sheetName val="Jembatan_I3"/>
      <sheetName val="Cash_Flow_bulanan3"/>
      <sheetName val="struktur_tdk_dipakai3"/>
      <sheetName val="BQ_&amp;_Harga3"/>
      <sheetName val="major_tems3"/>
      <sheetName val="HB_3"/>
      <sheetName val="Urai__Resap_pengikat3"/>
      <sheetName val="BO_alat3"/>
      <sheetName val="Analisa_Harga_Satuan3"/>
      <sheetName val="Analisa_Quarry3"/>
      <sheetName val="SAT_UPAH_RAPI3"/>
      <sheetName val="Rekap_Direct_Cost3"/>
      <sheetName val="BAHAN_3"/>
      <sheetName val="iTEM_hARSAT3"/>
      <sheetName val="Daf_12"/>
      <sheetName val="rab_me_(by_owner)_3"/>
      <sheetName val="BQ_(by_owner)3"/>
      <sheetName val="rab_me_(fisik)3"/>
      <sheetName val="H_Satuan3"/>
      <sheetName val="TS_add-013"/>
      <sheetName val="HARGA_ALAT3"/>
      <sheetName val="Pekerjaan_3"/>
      <sheetName val="Analisa_STR3"/>
      <sheetName val="NP_73"/>
      <sheetName val="4-Basic_Price3"/>
      <sheetName val="dongia_(2)3"/>
      <sheetName val="Memb_Schd3"/>
      <sheetName val="Fill_this_out_first___3"/>
      <sheetName val="DIV_33"/>
      <sheetName val="DIV_83"/>
      <sheetName val="URAIAN_3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DTKP"/>
      <sheetName val="VCV-BE-TONG"/>
      <sheetName val="Unit-P"/>
      <sheetName val="61004"/>
      <sheetName val="61005"/>
      <sheetName val="61006"/>
      <sheetName val="61007"/>
      <sheetName val="61008"/>
      <sheetName val="Dash"/>
      <sheetName val="BoQ-Gen"/>
      <sheetName val="BREAKSCD"/>
      <sheetName val="Own"/>
      <sheetName val="hrg-sat.pek"/>
      <sheetName val="sub-total.bag-7"/>
      <sheetName val="chitimc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Tiepdia"/>
      <sheetName val="CHITIET VL-NC-TT-3p"/>
      <sheetName val="TDTKP1"/>
      <sheetName val="KPVC-BD "/>
      <sheetName val="I-ME"/>
      <sheetName val="DAFMAT"/>
      <sheetName val="REKAP_STRUKTUR"/>
      <sheetName val="StanE"/>
      <sheetName val="Antek"/>
      <sheetName val="BasicPrice"/>
      <sheetName val="Sheet2"/>
      <sheetName val="Sheet3"/>
      <sheetName val="BQ-1A"/>
      <sheetName val="BQ_E20_02_Rp_"/>
      <sheetName val="351BQMCN"/>
      <sheetName val="AN-RC"/>
      <sheetName val="ah sanitary"/>
      <sheetName val="Daf.Harga-Upah"/>
      <sheetName val="INPUT 3"/>
      <sheetName val="INPUT 2"/>
      <sheetName val="ana_str"/>
      <sheetName val="Panel,feeder,elek"/>
      <sheetName val="KoefExc_Dump_Vibro"/>
      <sheetName val="analisa ARS"/>
      <sheetName val="INF"/>
      <sheetName val="prog-mgu"/>
      <sheetName val="Fill this out first..."/>
      <sheetName val="KODE BAHAN"/>
      <sheetName val="INPUT AGST"/>
      <sheetName val="KODE UPAH"/>
      <sheetName val="Basic Price"/>
      <sheetName val="Peralatan Utama"/>
      <sheetName val="DCF"/>
      <sheetName val="REKAP PER BUILDING"/>
      <sheetName val="H_Dasr link"/>
      <sheetName val="ah_sanitary2"/>
      <sheetName val="ah_sanitary"/>
      <sheetName val="ah_sanitary1"/>
      <sheetName val="NP"/>
      <sheetName val="NP (3)"/>
      <sheetName val="NP (2)"/>
      <sheetName val="Additional"/>
      <sheetName val="divII"/>
      <sheetName val="TSS"/>
      <sheetName val="Harga Dasar"/>
      <sheetName val="BQ ARS"/>
      <sheetName val="Tableau"/>
      <sheetName val="Coef et données"/>
      <sheetName val="pipcompr"/>
      <sheetName val="NAMES"/>
      <sheetName val="Harsat Bahan"/>
      <sheetName val="Harsat Upah"/>
      <sheetName val="REF.ONLY"/>
      <sheetName val="Pipe"/>
      <sheetName val="Harsat_Bahan"/>
      <sheetName val="Harsat_Upah"/>
      <sheetName val="REF_ONLY"/>
      <sheetName val="Kolom UT"/>
      <sheetName val="RAW MATERIALS "/>
      <sheetName val="COST-PERSON-J.O."/>
      <sheetName val="RENTAL1"/>
      <sheetName val="BQ-Str"/>
      <sheetName val="LAMPIRAN"/>
      <sheetName val="HRG BAHAN &amp; UPAH okk"/>
      <sheetName val="Analis Kusen okk"/>
      <sheetName val="1.Unit Price"/>
      <sheetName val="7. Comparison of Asphalt etc"/>
      <sheetName val="DTR"/>
      <sheetName val="TBL2"/>
      <sheetName val="RAB AR&amp;STR"/>
      <sheetName val="HARGA MATERIAL"/>
      <sheetName val="BBM-03"/>
      <sheetName val="Analisa RAP"/>
      <sheetName val="Bahan B"/>
      <sheetName val="Sub"/>
      <sheetName val="Telusur"/>
      <sheetName val="Upah B"/>
      <sheetName val="Analisa RAB"/>
      <sheetName val="Uraian Teknis"/>
      <sheetName val="KUANT &amp; HRG"/>
      <sheetName val="DIV-7"/>
      <sheetName val="DIV-3"/>
      <sheetName val="DIV-8"/>
      <sheetName val="MarkUp"/>
      <sheetName val="LAP 033HO"/>
      <sheetName val="MAP-Prog"/>
      <sheetName val="HRG- UPAH"/>
      <sheetName val="ES STG"/>
      <sheetName val="PriceList"/>
      <sheetName val="Concrete"/>
      <sheetName val="Peralatan (2)"/>
      <sheetName val="8LT 12"/>
      <sheetName val="DATA WP"/>
      <sheetName val="BOQ"/>
      <sheetName val="ans"/>
      <sheetName val="BOQ_PAKET-1"/>
      <sheetName val="REKAP_PAKEI-1"/>
      <sheetName val="HS"/>
      <sheetName val="Pekerjaan Utama"/>
      <sheetName val="Rekap Biaya"/>
      <sheetName val="Du_lieu"/>
      <sheetName val="gvl"/>
      <sheetName val="KH-Q1,Q2,01"/>
      <sheetName val="salary"/>
      <sheetName val="daf-3(OK)"/>
      <sheetName val="daf-7(OK)"/>
      <sheetName val="RnBiaya"/>
      <sheetName val="AKP-01 (2)"/>
      <sheetName val="BAG_2"/>
      <sheetName val="Harga satuan"/>
      <sheetName val="Analysis"/>
      <sheetName val="TRIWULAN 3"/>
      <sheetName val="HargaBahan"/>
      <sheetName val="hrgbahan"/>
      <sheetName val="5-ALAT"/>
      <sheetName val="UPH,BHN,ALT"/>
      <sheetName val="Analis harga"/>
      <sheetName val="Bill of Qty MEP"/>
      <sheetName val="PC"/>
      <sheetName val="Mob"/>
      <sheetName val="SUM_Steel-Strc"/>
      <sheetName val="DKH"/>
      <sheetName val="AMP"/>
      <sheetName val="ANTEK-AGGA"/>
      <sheetName val="BD-LS"/>
      <sheetName val="BIA-LUMPSUM"/>
      <sheetName val="FINAL"/>
      <sheetName val="KEBALAT"/>
      <sheetName val="Master Edit"/>
      <sheetName val="SCH"/>
      <sheetName val="AC"/>
      <sheetName val="RINCIAN NRC"/>
      <sheetName val="HRG BAHAN _ UPAH okk"/>
      <sheetName val="Koefisien Besi ( hit. bareng )"/>
      <sheetName val="대비표"/>
      <sheetName val="Harsat_Bahan1"/>
      <sheetName val="Harsat_Upah1"/>
      <sheetName val="REF_ONLY1"/>
      <sheetName val="SEX"/>
      <sheetName val="Short List-1"/>
      <sheetName val="BILL OF QUANTITY"/>
      <sheetName val="dft-harga"/>
      <sheetName val="Tabels"/>
      <sheetName val="sat-har"/>
      <sheetName val="Harga ME "/>
      <sheetName val="Mobilisasi"/>
      <sheetName val="Analisa Alat"/>
      <sheetName val="Satuan Dasar"/>
      <sheetName val="PT."/>
      <sheetName val="Huruf"/>
      <sheetName val="D-3 (M)"/>
      <sheetName val="D-7 (M)"/>
      <sheetName val="BQ-1A prelim"/>
      <sheetName val="Sat Bah &amp; Up"/>
      <sheetName val="Sat Bah _ Up"/>
      <sheetName val="Har-mat"/>
      <sheetName val="Har_mat"/>
      <sheetName val="RAB J18 "/>
      <sheetName val="HARGA J18"/>
      <sheetName val="analisa J18"/>
      <sheetName val="COVERUSRP"/>
      <sheetName val="SITE"/>
      <sheetName val="ESCOND"/>
      <sheetName val="BQUSRP"/>
      <sheetName val="harsat_str"/>
      <sheetName val="Daftar Sewa"/>
      <sheetName val="AHS_Marka"/>
      <sheetName val="AHS_Marka1"/>
      <sheetName val="06b"/>
      <sheetName val="SUMBER"/>
      <sheetName val="pivot1"/>
      <sheetName val="Perm. Test"/>
      <sheetName val="PNT"/>
      <sheetName val="RBP2"/>
      <sheetName val="bank"/>
      <sheetName val="BL"/>
      <sheetName val="BTL"/>
      <sheetName val="gaji"/>
      <sheetName val="ANALISA-HST"/>
      <sheetName val="Hsatuan-OK"/>
      <sheetName val="CPar"/>
      <sheetName val="7.PEK-STRUKTUR"/>
      <sheetName val="Rp"/>
      <sheetName val="Potongan"/>
      <sheetName val="BPM"/>
      <sheetName val="H.Material, Upah &amp; Alat"/>
      <sheetName val="Analisa H.Sat.Pek."/>
      <sheetName val="Analisa HS"/>
      <sheetName val="HPS PC"/>
      <sheetName val="CRA_Detail"/>
      <sheetName val="Volume"/>
      <sheetName val="uba"/>
      <sheetName val="AN-ALT"/>
      <sheetName val="NP7(2)"/>
      <sheetName val="Agt Halus &amp; Kasar"/>
      <sheetName val="INDEX"/>
      <sheetName val="C.I_ALAT"/>
      <sheetName val="NP10"/>
      <sheetName val="NP6(2)"/>
      <sheetName val="NP7"/>
      <sheetName val="NP8"/>
      <sheetName val="NP3"/>
      <sheetName val="NP4"/>
      <sheetName val="NP5"/>
      <sheetName val="NP6"/>
      <sheetName val="NP9"/>
      <sheetName val="SPK DP"/>
      <sheetName val="Sum"/>
      <sheetName val="L_O&amp;O"/>
      <sheetName val="PO2"/>
      <sheetName val="Cash Wilayah"/>
      <sheetName val="Hutang Lap"/>
      <sheetName val="Hutang-Wil"/>
      <sheetName val="jeulingke"/>
      <sheetName val="gampong kuala cs"/>
      <sheetName val="kuala seuntang cs"/>
      <sheetName val="lambaro skep"/>
      <sheetName val="DPKlah"/>
      <sheetName val="Spek_Kusen6"/>
      <sheetName val="Gross_Area6"/>
      <sheetName val="BoQ_C46"/>
      <sheetName val="B___Norelec6"/>
      <sheetName val="Isolasi_Luar_Dalam4"/>
      <sheetName val="Isolasi_Luar4"/>
      <sheetName val="Kuantitas_&amp;_Harga4"/>
      <sheetName val="kode_rekening5"/>
      <sheetName val="B_-_Norelec5"/>
      <sheetName val="Currency_Rate5"/>
      <sheetName val="BOQ_Permata_Senayan_09_Juni_204"/>
      <sheetName val="HSD_Alat4"/>
      <sheetName val="HSD_Bahan4"/>
      <sheetName val="HSD_Upah4"/>
      <sheetName val="Rekapitulasi_Harga_Satuan4"/>
      <sheetName val="Daftar_Harga_Material4"/>
      <sheetName val="Ahs_24"/>
      <sheetName val="Ahs_14"/>
      <sheetName val="HRG_BHN4"/>
      <sheetName val="Jembatan_I4"/>
      <sheetName val="Cash_Flow_bulanan4"/>
      <sheetName val="struktur_tdk_dipakai4"/>
      <sheetName val="BQ_&amp;_Harga4"/>
      <sheetName val="major_tems4"/>
      <sheetName val="HB_4"/>
      <sheetName val="Urai__Resap_pengikat4"/>
      <sheetName val="BO_alat4"/>
      <sheetName val="Analisa_Harga_Satuan4"/>
      <sheetName val="Analisa_Quarry4"/>
      <sheetName val="SAT_UPAH_RAPI4"/>
      <sheetName val="Rekap_Direct_Cost4"/>
      <sheetName val="BAHAN_4"/>
      <sheetName val="iTEM_hARSAT4"/>
      <sheetName val="rab_me_(by_owner)_4"/>
      <sheetName val="BQ_(by_owner)4"/>
      <sheetName val="rab_me_(fisik)4"/>
      <sheetName val="H_Satuan4"/>
      <sheetName val="TS_add-014"/>
      <sheetName val="HARGA_ALAT4"/>
      <sheetName val="Pekerjaan_4"/>
      <sheetName val="4-Basic_Price4"/>
      <sheetName val="dongia_(2)4"/>
      <sheetName val="Memb_Schd4"/>
      <sheetName val="Fill_this_out_first___4"/>
      <sheetName val="DIV_34"/>
      <sheetName val="DIV_84"/>
      <sheetName val="URAIAN_4"/>
      <sheetName val="Analisa_STR4"/>
      <sheetName val="NP_74"/>
      <sheetName val="REKAP_(2)"/>
      <sheetName val="TONG_HOP_VL-NC"/>
      <sheetName val="TONGKE3p_"/>
      <sheetName val="TH_VL,_NC,_DDHT_Thanhphuoc"/>
      <sheetName val="DON_GIA"/>
      <sheetName val="CHITIET_VL-NC"/>
      <sheetName val="hrg-sat_pek"/>
      <sheetName val="sub-total_bag-7"/>
      <sheetName val="THPDMoi__(2)"/>
      <sheetName val="t-h_HA_THE"/>
      <sheetName val="CHITIET_VL-NC-TT_-1p"/>
      <sheetName val="TONG_HOP_VL-NC_TT"/>
      <sheetName val="TH_XL"/>
      <sheetName val="CHITIET_VL-NC-TT-3p"/>
      <sheetName val="KPVC-BD_"/>
      <sheetName val="Spek_Kusen7"/>
      <sheetName val="Gross_Area7"/>
      <sheetName val="BoQ_C47"/>
      <sheetName val="B___Norelec7"/>
      <sheetName val="Isolasi_Luar_Dalam5"/>
      <sheetName val="Isolasi_Luar5"/>
      <sheetName val="Kuantitas_&amp;_Harga5"/>
      <sheetName val="kode_rekening6"/>
      <sheetName val="B_-_Norelec6"/>
      <sheetName val="Currency_Rate6"/>
      <sheetName val="BOQ_Permata_Senayan_09_Juni_205"/>
      <sheetName val="HSD_Alat5"/>
      <sheetName val="HSD_Bahan5"/>
      <sheetName val="HSD_Upah5"/>
      <sheetName val="Rekapitulasi_Harga_Satuan5"/>
      <sheetName val="Daftar_Harga_Material5"/>
      <sheetName val="Ahs_25"/>
      <sheetName val="Ahs_15"/>
      <sheetName val="HRG_BHN5"/>
      <sheetName val="Jembatan_I5"/>
      <sheetName val="Cash_Flow_bulanan5"/>
      <sheetName val="struktur_tdk_dipakai5"/>
      <sheetName val="BQ_&amp;_Harga5"/>
      <sheetName val="major_tems5"/>
      <sheetName val="HB_5"/>
      <sheetName val="Urai__Resap_pengikat5"/>
      <sheetName val="BO_alat5"/>
      <sheetName val="Analisa_Harga_Satuan5"/>
      <sheetName val="Analisa_Quarry5"/>
      <sheetName val="SAT_UPAH_RAPI5"/>
      <sheetName val="Rekap_Direct_Cost5"/>
      <sheetName val="BAHAN_5"/>
      <sheetName val="iTEM_hARSAT5"/>
      <sheetName val="rab_me_(by_owner)_5"/>
      <sheetName val="BQ_(by_owner)5"/>
      <sheetName val="rab_me_(fisik)5"/>
      <sheetName val="H_Satuan5"/>
      <sheetName val="TS_add-015"/>
      <sheetName val="HARGA_ALAT5"/>
      <sheetName val="Pekerjaan_5"/>
      <sheetName val="4-Basic_Price5"/>
      <sheetName val="dongia_(2)5"/>
      <sheetName val="Memb_Schd5"/>
      <sheetName val="Fill_this_out_first___5"/>
      <sheetName val="DIV_35"/>
      <sheetName val="DIV_85"/>
      <sheetName val="URAIAN_5"/>
      <sheetName val="Analisa_STR5"/>
      <sheetName val="NP_75"/>
      <sheetName val="REKAP_(2)1"/>
      <sheetName val="TONG_HOP_VL-NC1"/>
      <sheetName val="TONGKE3p_1"/>
      <sheetName val="TH_VL,_NC,_DDHT_Thanhphuoc1"/>
      <sheetName val="DON_GIA1"/>
      <sheetName val="CHITIET_VL-NC1"/>
      <sheetName val="hrg-sat_pek1"/>
      <sheetName val="sub-total_bag-71"/>
      <sheetName val="THPDMoi__(2)1"/>
      <sheetName val="t-h_HA_THE1"/>
      <sheetName val="CHITIET_VL-NC-TT_-1p1"/>
      <sheetName val="TONG_HOP_VL-NC_TT1"/>
      <sheetName val="TH_XL1"/>
      <sheetName val="CHITIET_VL-NC-TT-3p1"/>
      <sheetName val="KPVC-BD_1"/>
      <sheetName val="Rekapitulasi"/>
      <sheetName val="HPP PER BULAN"/>
      <sheetName val="spi&amp;cpi"/>
      <sheetName val="3Div7"/>
      <sheetName val="Modal Kerja"/>
      <sheetName val=" "/>
      <sheetName val="WP_1998"/>
      <sheetName val="DHS"/>
      <sheetName val="an-aspal"/>
      <sheetName val="info"/>
      <sheetName val="anal_alat"/>
      <sheetName val="rESUME hDS"/>
      <sheetName val="Bsc"/>
      <sheetName val="7a"/>
      <sheetName val="Ana.Alat"/>
      <sheetName val="Hsatbahan"/>
      <sheetName val="Analisa PEMB. UTAMA"/>
      <sheetName val="DIV 1"/>
      <sheetName val="UPAH-BAHAN"/>
      <sheetName val="Df-Kuan"/>
      <sheetName val="RAB14"/>
      <sheetName val="L-3 DHSD"/>
      <sheetName val="COV"/>
      <sheetName val="MAP"/>
      <sheetName val="RECORD"/>
      <sheetName val="MAP2"/>
      <sheetName val="anal-mpu"/>
      <sheetName val="Kinerja Proyek"/>
      <sheetName val="SDM"/>
      <sheetName val="prd01-6"/>
      <sheetName val="6106"/>
      <sheetName val="MAPP"/>
      <sheetName val="Bekisting"/>
      <sheetName val="Bab10"/>
      <sheetName val="RinciBab1_Seksi1"/>
      <sheetName val="RinciBab1"/>
      <sheetName val="grail"/>
      <sheetName val="Stressing bed"/>
      <sheetName val="DaftarAn"/>
      <sheetName val="DEF"/>
      <sheetName val="KOP 2"/>
      <sheetName val="an.mek"/>
      <sheetName val="an.lstrk"/>
      <sheetName val="_x0000_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ANTEK-1"/>
      <sheetName val="anal-2"/>
      <sheetName val="usaid"/>
      <sheetName val="NERACA"/>
      <sheetName val="GL"/>
      <sheetName val="saluran &amp; landscape"/>
      <sheetName val="(ML(Bill2,5,7,8)"/>
      <sheetName val="Analisa Alat Berat"/>
      <sheetName val="AHS"/>
      <sheetName val="ANHAS"/>
      <sheetName val="ANL-lain"/>
      <sheetName val="MAPDC"/>
      <sheetName val="D.1.7"/>
      <sheetName val="D.1.5"/>
      <sheetName val="D.2.3"/>
      <sheetName val="D.2.2"/>
      <sheetName val="DATA PROYEK"/>
      <sheetName val="Sales Parameter"/>
      <sheetName val="Parameter"/>
      <sheetName val="IS"/>
      <sheetName val="RESUME"/>
      <sheetName val="RKP"/>
      <sheetName val="BHN+KMK"/>
      <sheetName val="bearing PDMR1"/>
      <sheetName val="BETON"/>
      <sheetName val="Bearing-1"/>
      <sheetName val="DKH_1"/>
      <sheetName val="Stay Cable PDMR1"/>
      <sheetName val="SUB+KMK"/>
      <sheetName val="eval"/>
      <sheetName val="Post Tens-1"/>
      <sheetName val="BTN-PS"/>
      <sheetName val="ANAL-str2"/>
      <sheetName val="RAB-LANSEKAP"/>
      <sheetName val="ANALISA SNI'13 "/>
      <sheetName val="ANALISA1"/>
      <sheetName val="Lantai 1 ME"/>
      <sheetName val="SAT-DAS"/>
      <sheetName val="DAFT_ALAT,UPAH &amp; MAT"/>
      <sheetName val="BoQ Total_lama"/>
      <sheetName val="ANSTRUK"/>
      <sheetName val="Calender"/>
      <sheetName val="Input Data"/>
      <sheetName val="Continous Skala"/>
      <sheetName val="Summary Info"/>
      <sheetName val="Title Perusahaan"/>
      <sheetName val="Har Sat"/>
    </sheetNames>
    <sheetDataSet>
      <sheetData sheetId="0" refreshError="1">
        <row r="17">
          <cell r="AB17">
            <v>1.0249999999999999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Upah"/>
      <sheetName val="Analisa"/>
      <sheetName val="KUANT &amp; HRG"/>
      <sheetName val="DIV-3"/>
      <sheetName val="DIV-7"/>
      <sheetName val="DIV-8"/>
      <sheetName val="S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Bhn"/>
      <sheetName val="UP_an"/>
      <sheetName val="ELEC STIS"/>
      <sheetName val="Cover"/>
      <sheetName val="BoQ C4"/>
      <sheetName val="ANALISA (2)"/>
      <sheetName val="BQ-1A"/>
      <sheetName val="ANAL KOEF"/>
      <sheetName val="LS-Rutin"/>
      <sheetName val="DivVII"/>
      <sheetName val="GTS I PS"/>
      <sheetName val="HRG BHN"/>
      <sheetName val="str"/>
      <sheetName val="Vibro_Roller"/>
      <sheetName val="UPH,BHN,ALT"/>
      <sheetName val="Analis harg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Sat Bah &amp; Up"/>
      <sheetName val="TE TS FA LAN MATV"/>
      <sheetName val="DAFTAR HARGA"/>
      <sheetName val="Ch"/>
      <sheetName val="SDY"/>
      <sheetName val="Perhitungan RAB"/>
      <sheetName val="Lamp.2,3&amp;4"/>
      <sheetName val="Peralatan"/>
      <sheetName val="Analisa Quarry"/>
      <sheetName val="Informasi"/>
      <sheetName val="Bahan "/>
      <sheetName val="SAT-BHN"/>
      <sheetName val="Currency Rate"/>
      <sheetName val="gvl"/>
      <sheetName val="upbh-1c"/>
      <sheetName val="4-Basic Price"/>
      <sheetName val="Panel,feeder,elek"/>
      <sheetName val="H.Satuan"/>
      <sheetName val="FINISHING"/>
      <sheetName val="PAD-F"/>
      <sheetName val="Bill of Qty MEP"/>
      <sheetName val="REF.ONLY"/>
      <sheetName val="PIPE"/>
      <sheetName val="ESCON"/>
      <sheetName val="Beton"/>
      <sheetName val="Aspal (2)"/>
      <sheetName val="Relok-PJU"/>
      <sheetName val="Spanduk"/>
      <sheetName val="Rekap Daftar Kuantitas"/>
      <sheetName val="SELEBARAN"/>
      <sheetName val="DAFTAR 7"/>
      <sheetName val="DAF_1"/>
      <sheetName val="DAFTAR_8"/>
      <sheetName val="H_Satuan"/>
      <sheetName val="BQ HS"/>
      <sheetName val="Str BT"/>
      <sheetName val="Pekerjaan "/>
      <sheetName val="RKP PLUMB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Klaifikasi Engineer"/>
      <sheetName val="Keahlian Engineer EPC"/>
      <sheetName val="Dftr Engineer EPC"/>
      <sheetName val="Dftr engineering epc"/>
      <sheetName val="Rekap"/>
      <sheetName val="30 Jun  (2)"/>
      <sheetName val="Statprod gab"/>
      <sheetName val="Statprod epc"/>
      <sheetName val="Statprod hkpole"/>
      <sheetName val="30 Jun "/>
      <sheetName val="Kapro EPC"/>
      <sheetName val="pola sdm"/>
      <sheetName val="kaos epc"/>
      <sheetName val="GP2001"/>
      <sheetName val="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B13" t="str">
            <v xml:space="preserve">   Total Pegawai  **)</v>
          </cell>
          <cell r="D13">
            <v>132673072.44827586</v>
          </cell>
        </row>
        <row r="14">
          <cell r="B14" t="str">
            <v xml:space="preserve">   a.  Tetap</v>
          </cell>
          <cell r="D14">
            <v>192375955.05000001</v>
          </cell>
        </row>
        <row r="15">
          <cell r="B15" t="str">
            <v xml:space="preserve">   b.  Tidak Tetap</v>
          </cell>
          <cell r="D15">
            <v>427502122.33333331</v>
          </cell>
        </row>
        <row r="17">
          <cell r="B17" t="str">
            <v xml:space="preserve">   Total Engineer  ***)</v>
          </cell>
          <cell r="D17">
            <v>274822792.9285714</v>
          </cell>
        </row>
        <row r="18">
          <cell r="B18" t="str">
            <v xml:space="preserve">   a.  Tetap</v>
          </cell>
          <cell r="D18">
            <v>427502122.33333331</v>
          </cell>
        </row>
        <row r="19">
          <cell r="B19" t="str">
            <v xml:space="preserve">   b.  Tidak Tetap</v>
          </cell>
          <cell r="D19">
            <v>769503820.20000005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2"/>
      <sheetName val="BL3"/>
      <sheetName val="BL4"/>
      <sheetName val="BLtot"/>
      <sheetName val="RAB PERSIAPAN"/>
      <sheetName val="PERSIAPAN"/>
      <sheetName val="Sampul"/>
      <sheetName val="REKAPtot1"/>
      <sheetName val="REKAP$MCOK$"/>
      <sheetName val="QTY$OK$"/>
      <sheetName val="REKAP$MCcco$"/>
      <sheetName val="QTY$CCO$"/>
      <sheetName val="PROGRESS "/>
      <sheetName val="RESCHEDUL"/>
      <sheetName val="PROG17"/>
      <sheetName val="bdat"/>
      <sheetName val="TK1"/>
      <sheetName val="RMS FUNGSIONAL"/>
      <sheetName val="RMS - STR (2)"/>
      <sheetName val="SEN_FUNG"/>
      <sheetName val="IMPUT PENERIMAAN BULK WB"/>
      <sheetName val="HUTANG PER VENDOR 09"/>
      <sheetName val="IMPUT PENERIMAAN BAG PRODUKSI"/>
      <sheetName val="PEMAKAIAN BY PRODUKSI"/>
      <sheetName val="Ex-Rate"/>
      <sheetName val="B7"/>
      <sheetName val="MPP0102"/>
      <sheetName val="OLDMAP"/>
      <sheetName val="DRAFT"/>
      <sheetName val="POTO MAC"/>
      <sheetName val="AC"/>
      <sheetName val="0220"/>
      <sheetName val="Kinerja Keuangan Pelind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TIRE"/>
      <sheetName val="Stock"/>
    </sheetNames>
    <sheetDataSet>
      <sheetData sheetId="0" refreshError="1"/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ing Statement"/>
      <sheetName val="Ex_Rate"/>
      <sheetName val="ShareCapital "/>
      <sheetName val="Inventories"/>
      <sheetName val="CIP_USD"/>
      <sheetName val="SUMMFA-USD"/>
      <sheetName val="Investment"/>
      <sheetName val="A3_USD_PL02"/>
      <sheetName val="ShareCapital"/>
      <sheetName val="RATE"/>
      <sheetName val="SaldoCorona"/>
      <sheetName val="N"/>
      <sheetName val="DATA WP"/>
      <sheetName val="Journal Template"/>
      <sheetName val="All IntExp2001"/>
      <sheetName val="data_val"/>
      <sheetName val="sapactivexlhiddensheet"/>
      <sheetName val="Exc. Rate"/>
      <sheetName val="inven"/>
      <sheetName val="WBS1"/>
      <sheetName val="K 2.1"/>
      <sheetName val="Sales"/>
      <sheetName val="SalesOutright"/>
      <sheetName val="Search for Unrecorded Liabilty"/>
      <sheetName val="cov"/>
      <sheetName val="ShareCapital_"/>
      <sheetName val="Trading_Statement"/>
      <sheetName val="Report Gen"/>
      <sheetName val="Ex-Rate"/>
      <sheetName val="F-2"/>
      <sheetName val="SBE-Compound"/>
      <sheetName val="SBE-Fixed Dep."/>
      <sheetName val="SALESJAN'03"/>
      <sheetName val="SALESMRT'03"/>
      <sheetName val="Revenue"/>
      <sheetName val="Profile"/>
      <sheetName val="2003 Growth"/>
      <sheetName val="OFF"/>
      <sheetName val="Input Sheet"/>
      <sheetName val="JUAL"/>
      <sheetName val="Sheet1"/>
      <sheetName val="SD"/>
      <sheetName val="Lead"/>
      <sheetName val="JGY-done-ok"/>
      <sheetName val="SBY-done-ok"/>
      <sheetName val="L2"/>
      <sheetName val="9"/>
      <sheetName val="CRA-Detail"/>
      <sheetName val="C13"/>
      <sheetName val="ShareCapital_1"/>
      <sheetName val="Trading_Statement1"/>
      <sheetName val="DATA_WP"/>
      <sheetName val="Journal_Template"/>
      <sheetName val="All_IntExp2001"/>
      <sheetName val="Exc__Rate"/>
      <sheetName val="Report_Gen"/>
      <sheetName val="K_2_1"/>
      <sheetName val="Search_for_Unrecorded_Liabilty"/>
      <sheetName val="A.4.3"/>
      <sheetName val="A"/>
      <sheetName val="Marshal"/>
      <sheetName val="Rates"/>
      <sheetName val="412src2"/>
      <sheetName val="412"/>
      <sheetName val="SELISIHKURSSOURCE"/>
      <sheetName val="Non-Statistical Sampling"/>
      <sheetName val=".1a Movement-Interim"/>
      <sheetName val=".6 List Add FA"/>
      <sheetName val="Statistics"/>
      <sheetName val="TRADING PROFIT"/>
      <sheetName val="SCORE_RC_Code"/>
      <sheetName val="SAPDb"/>
      <sheetName val="result"/>
      <sheetName val="C"/>
      <sheetName val="EXC-R"/>
      <sheetName val="OLDMAP"/>
      <sheetName val="Identitas"/>
      <sheetName val="kary21"/>
      <sheetName val="AGING"/>
      <sheetName val="KPNJUNR"/>
      <sheetName val="SBE-Fixed_Dep_"/>
      <sheetName val="DME"/>
      <sheetName val="master"/>
      <sheetName val="PRE"/>
      <sheetName val="Location_Details (2)"/>
      <sheetName val="6110000"/>
      <sheetName val="Permanent info"/>
      <sheetName val="Sales Report MKTG"/>
      <sheetName val="RTUS_patients"/>
      <sheetName val="RTUS_sales"/>
      <sheetName val="HQ"/>
      <sheetName val="Links"/>
      <sheetName val="Other Payable_115396_PT Krisna "/>
      <sheetName val="Ctinh 10kV"/>
      <sheetName val="RumusTB 1 bln"/>
      <sheetName val="Other charges _income_"/>
      <sheetName val="ShareCapital_2"/>
      <sheetName val="Trading_Statement2"/>
      <sheetName val="DATA_WP1"/>
      <sheetName val="Journal_Template1"/>
      <sheetName val="All_IntExp20011"/>
      <sheetName val="K_2_11"/>
      <sheetName val="A_4_3"/>
      <sheetName val="Non-Statistical_Sampling"/>
      <sheetName val="Exc__Rate1"/>
      <sheetName val="Search_for_Unrecorded_Liabilty1"/>
      <sheetName val="Report_Gen1"/>
      <sheetName val="2003_Growth"/>
      <sheetName val="_1a_Movement-Interim"/>
      <sheetName val="_6_List_Add_FA"/>
      <sheetName val="Input_Sheet"/>
      <sheetName val="TRADING_PROFIT"/>
      <sheetName val="Ctinh_10kV"/>
      <sheetName val="Other_Payable_115396_PT_Krisna_"/>
      <sheetName val="ShareCapital_3"/>
      <sheetName val="Trading_Statement3"/>
      <sheetName val="DATA_WP2"/>
      <sheetName val="Journal_Template2"/>
      <sheetName val="All_IntExp20012"/>
      <sheetName val="K_2_12"/>
      <sheetName val="A_4_31"/>
      <sheetName val="Non-Statistical_Sampling1"/>
      <sheetName val="Exc__Rate2"/>
      <sheetName val="Search_for_Unrecorded_Liabilty2"/>
      <sheetName val="SBE-Fixed_Dep_1"/>
      <sheetName val="Report_Gen2"/>
      <sheetName val="2003_Growth1"/>
      <sheetName val="_1a_Movement-Interim1"/>
      <sheetName val="_6_List_Add_FA1"/>
      <sheetName val="Input_Sheet1"/>
      <sheetName val="TRADING_PROFIT1"/>
      <sheetName val="Ctinh_10kV1"/>
      <sheetName val="Other_Payable_115396_PT_Krisna1"/>
      <sheetName val="ShareCapital_4"/>
      <sheetName val="Trading_Statement4"/>
      <sheetName val="DATA_WP3"/>
      <sheetName val="Journal_Template3"/>
      <sheetName val="All_IntExp20013"/>
      <sheetName val="K_2_13"/>
      <sheetName val="A_4_32"/>
      <sheetName val="Non-Statistical_Sampling2"/>
      <sheetName val="Exc__Rate3"/>
      <sheetName val="Search_for_Unrecorded_Liabilty3"/>
      <sheetName val="SBE-Fixed_Dep_2"/>
      <sheetName val="Report_Gen3"/>
      <sheetName val="2003_Growth2"/>
      <sheetName val="_1a_Movement-Interim2"/>
      <sheetName val="_6_List_Add_FA2"/>
      <sheetName val="Input_Sheet2"/>
      <sheetName val="TRADING_PROFIT2"/>
      <sheetName val="Ctinh_10kV2"/>
      <sheetName val="Other_Payable_115396_PT_Krisna2"/>
      <sheetName val="General Info"/>
      <sheetName val="WPL"/>
      <sheetName val="3800-Interim"/>
      <sheetName val="Q1"/>
      <sheetName val="0220"/>
      <sheetName val="MAN HOUR PLAN OF ALT.ASSY"/>
      <sheetName val="Sew-Tahan"/>
      <sheetName val="COMP"/>
      <sheetName val="选择报表"/>
      <sheetName val="Don'Delete"/>
      <sheetName val="SUMMARY"/>
      <sheetName val="SFKLN"/>
      <sheetName val="I-PPh"/>
      <sheetName val="I-PPh Final"/>
      <sheetName val="EXC-R2005"/>
      <sheetName val="MATERIALFINAL"/>
      <sheetName val="ACT Cashflow"/>
      <sheetName val="INDEX"/>
      <sheetName val="S_ALR_87012284(BKR-FR)"/>
      <sheetName val="RM Actual"/>
      <sheetName val="Parameter"/>
      <sheetName val="ProcessTime Analysis-New,ok"/>
      <sheetName val="COVER"/>
      <sheetName val="rot"/>
      <sheetName val="hkborong"/>
      <sheetName val="hkdinas"/>
      <sheetName val="INDEKS"/>
      <sheetName val="jjgborong"/>
      <sheetName val="jjgdinas"/>
      <sheetName val="prdtbs"/>
      <sheetName val="WS_exp"/>
      <sheetName val="chemcal"/>
      <sheetName val="GeneralInfo"/>
      <sheetName val="Bank"/>
      <sheetName val="OFFICE"/>
      <sheetName val="DAF.INVEN U.O"/>
      <sheetName val="CMA_Addition"/>
      <sheetName val=""/>
      <sheetName val="Data"/>
      <sheetName val="INFO"/>
      <sheetName val="PR0404"/>
      <sheetName val="PR0405"/>
      <sheetName val="PR0406"/>
      <sheetName val="PR0804"/>
      <sheetName val="PR0805"/>
      <sheetName val="PR0806"/>
      <sheetName val="PR1204"/>
      <sheetName val="PR1205"/>
      <sheetName val="PR1206"/>
      <sheetName val="PR0204"/>
      <sheetName val="PR0205"/>
      <sheetName val="PR0206"/>
      <sheetName val="PR0104"/>
      <sheetName val="PR0105"/>
      <sheetName val="PR0106"/>
      <sheetName val="PR0704"/>
      <sheetName val="PR0705"/>
      <sheetName val="PR0706"/>
      <sheetName val="PR0604"/>
      <sheetName val="PR0605"/>
      <sheetName val="PR0606"/>
      <sheetName val="PR0304"/>
      <sheetName val="PR0305"/>
      <sheetName val="PR0306"/>
      <sheetName val="PR0504"/>
      <sheetName val="PR0505"/>
      <sheetName val="PR0506"/>
      <sheetName val="PR1104"/>
      <sheetName val="PR1105"/>
      <sheetName val="PR1106"/>
      <sheetName val="PR1006"/>
      <sheetName val="PR1004"/>
      <sheetName val="PR1005"/>
      <sheetName val="PR0904"/>
      <sheetName val="PR0905"/>
      <sheetName val="PR0906"/>
      <sheetName val="KP23"/>
      <sheetName val="WKS-2009"/>
      <sheetName val="ocean voyage"/>
      <sheetName val="Atur"/>
      <sheetName val="Menu"/>
      <sheetName val="BBM-03"/>
      <sheetName val="tools&amp;equipment"/>
      <sheetName val="sa&amp;cw"/>
      <sheetName val="IS"/>
      <sheetName val="Gemini IS"/>
      <sheetName val="Gemini BSCF"/>
      <sheetName val="SwitchBoard"/>
      <sheetName val="Piutang Normal Psrt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IBASE"/>
      <sheetName val="sawit RKAP"/>
      <sheetName val="rumuskandir"/>
      <sheetName val="rumuskarpel"/>
      <sheetName val="Rekap Piutang"/>
      <sheetName val="CA-O7"/>
      <sheetName val="FS - Local currency"/>
      <sheetName val="PembayaranPerbulan"/>
      <sheetName val="RL2001"/>
      <sheetName val="NeracaAkhir(Aktual)"/>
      <sheetName val="SkedulAR"/>
      <sheetName val="SkedulAR (2)"/>
      <sheetName val="CapExp"/>
      <sheetName val="CashFlowAktual"/>
      <sheetName val="CashFlowAktual (2)"/>
      <sheetName val="CashFlowAktual (3)"/>
      <sheetName val="RugiLaba"/>
      <sheetName val="BudgetSales"/>
      <sheetName val="Target"/>
      <sheetName val="Budget"/>
      <sheetName val="SalesProjection"/>
      <sheetName val="Spot"/>
      <sheetName val="Rumus"/>
      <sheetName val="NeracaAwal"/>
      <sheetName val="WorkSheet Aktual"/>
      <sheetName val="Journal"/>
      <sheetName val="Journal (2)"/>
      <sheetName val="Journal (3)"/>
      <sheetName val="Journal (4)"/>
      <sheetName val="NeracaAkhir(budget)"/>
      <sheetName val="WorkSheet ."/>
      <sheetName val="WorkSheet(1)"/>
      <sheetName val="CashFlow "/>
      <sheetName val="CashFlow  (2)"/>
      <sheetName val="CashFlow  (3)"/>
      <sheetName val="RugiLaba (2)"/>
      <sheetName val="RLProjection "/>
      <sheetName val="Rumus (2)"/>
      <sheetName val="WBS2"/>
      <sheetName val="hiden"/>
      <sheetName val="Premi Iuran"/>
      <sheetName val="olah swt"/>
      <sheetName val="src"/>
      <sheetName val="GP per order OK"/>
      <sheetName val="Production-OK"/>
      <sheetName val="AR-OK"/>
      <sheetName val="Loans-OK"/>
      <sheetName val="Items 1206"/>
      <sheetName val="SysNavigation"/>
      <sheetName val="Prepayment Others ( K1 )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>
        <row r="11">
          <cell r="M11">
            <v>3946744</v>
          </cell>
        </row>
      </sheetData>
      <sheetData sheetId="97">
        <row r="11">
          <cell r="M11">
            <v>3946744</v>
          </cell>
        </row>
      </sheetData>
      <sheetData sheetId="98">
        <row r="11">
          <cell r="M11">
            <v>3946744</v>
          </cell>
        </row>
      </sheetData>
      <sheetData sheetId="99">
        <row r="11">
          <cell r="M11">
            <v>3946744</v>
          </cell>
        </row>
      </sheetData>
      <sheetData sheetId="100">
        <row r="11">
          <cell r="M11">
            <v>3946744</v>
          </cell>
        </row>
      </sheetData>
      <sheetData sheetId="101">
        <row r="11">
          <cell r="M11">
            <v>3946744</v>
          </cell>
        </row>
      </sheetData>
      <sheetData sheetId="102">
        <row r="11">
          <cell r="M11">
            <v>3946744</v>
          </cell>
        </row>
      </sheetData>
      <sheetData sheetId="103">
        <row r="11">
          <cell r="M11">
            <v>3946744</v>
          </cell>
        </row>
      </sheetData>
      <sheetData sheetId="104">
        <row r="11">
          <cell r="M11">
            <v>3946744</v>
          </cell>
        </row>
      </sheetData>
      <sheetData sheetId="105">
        <row r="11">
          <cell r="M11">
            <v>3946744</v>
          </cell>
        </row>
      </sheetData>
      <sheetData sheetId="106">
        <row r="11">
          <cell r="M11">
            <v>3946744</v>
          </cell>
        </row>
      </sheetData>
      <sheetData sheetId="107"/>
      <sheetData sheetId="108">
        <row r="11">
          <cell r="M11">
            <v>3946744</v>
          </cell>
        </row>
      </sheetData>
      <sheetData sheetId="109">
        <row r="11">
          <cell r="M11">
            <v>3946744</v>
          </cell>
        </row>
      </sheetData>
      <sheetData sheetId="110"/>
      <sheetData sheetId="111">
        <row r="11">
          <cell r="M11">
            <v>3946744</v>
          </cell>
        </row>
      </sheetData>
      <sheetData sheetId="112">
        <row r="11">
          <cell r="M11">
            <v>3946744</v>
          </cell>
        </row>
      </sheetData>
      <sheetData sheetId="113">
        <row r="11">
          <cell r="M11">
            <v>3946744</v>
          </cell>
        </row>
      </sheetData>
      <sheetData sheetId="114">
        <row r="11">
          <cell r="M11">
            <v>3946744</v>
          </cell>
        </row>
      </sheetData>
      <sheetData sheetId="115">
        <row r="11">
          <cell r="M11">
            <v>3946744</v>
          </cell>
        </row>
      </sheetData>
      <sheetData sheetId="116">
        <row r="11">
          <cell r="M11">
            <v>3946744</v>
          </cell>
        </row>
      </sheetData>
      <sheetData sheetId="117">
        <row r="11">
          <cell r="M11">
            <v>3946744</v>
          </cell>
        </row>
      </sheetData>
      <sheetData sheetId="118">
        <row r="11">
          <cell r="M11">
            <v>3946744</v>
          </cell>
        </row>
      </sheetData>
      <sheetData sheetId="119">
        <row r="11">
          <cell r="M11">
            <v>3946744</v>
          </cell>
        </row>
      </sheetData>
      <sheetData sheetId="120">
        <row r="11">
          <cell r="M11">
            <v>3946744</v>
          </cell>
        </row>
      </sheetData>
      <sheetData sheetId="121">
        <row r="11">
          <cell r="M11">
            <v>3946744</v>
          </cell>
        </row>
      </sheetData>
      <sheetData sheetId="122">
        <row r="11">
          <cell r="M11">
            <v>3946744</v>
          </cell>
        </row>
      </sheetData>
      <sheetData sheetId="123">
        <row r="11">
          <cell r="M11">
            <v>3946744</v>
          </cell>
        </row>
      </sheetData>
      <sheetData sheetId="124">
        <row r="11">
          <cell r="M11">
            <v>3946744</v>
          </cell>
        </row>
      </sheetData>
      <sheetData sheetId="125">
        <row r="11">
          <cell r="M11">
            <v>3946744</v>
          </cell>
        </row>
      </sheetData>
      <sheetData sheetId="126">
        <row r="11">
          <cell r="M11">
            <v>3946744</v>
          </cell>
        </row>
      </sheetData>
      <sheetData sheetId="127">
        <row r="11">
          <cell r="M11">
            <v>3946744</v>
          </cell>
        </row>
      </sheetData>
      <sheetData sheetId="128">
        <row r="11">
          <cell r="M11">
            <v>3946744</v>
          </cell>
        </row>
      </sheetData>
      <sheetData sheetId="129">
        <row r="11">
          <cell r="M11">
            <v>3946744</v>
          </cell>
        </row>
      </sheetData>
      <sheetData sheetId="130">
        <row r="11">
          <cell r="M11">
            <v>3946744</v>
          </cell>
        </row>
      </sheetData>
      <sheetData sheetId="131">
        <row r="11">
          <cell r="M11">
            <v>3946744</v>
          </cell>
        </row>
      </sheetData>
      <sheetData sheetId="132">
        <row r="11">
          <cell r="M11">
            <v>3946744</v>
          </cell>
        </row>
      </sheetData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>
        <row r="11">
          <cell r="M11">
            <v>3946744</v>
          </cell>
        </row>
      </sheetData>
      <sheetData sheetId="267"/>
      <sheetData sheetId="268"/>
      <sheetData sheetId="269"/>
      <sheetData sheetId="270">
        <row r="11">
          <cell r="M11">
            <v>3946744</v>
          </cell>
        </row>
      </sheetData>
      <sheetData sheetId="271">
        <row r="11">
          <cell r="M11">
            <v>3946744</v>
          </cell>
        </row>
      </sheetData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(OPEX SEN)"/>
      <sheetName val="Cash Flow (PROD SEN)"/>
      <sheetName val="Cash Flow (ICP SEN)"/>
      <sheetName val="Cash Flow (WTI SEN)"/>
      <sheetName val="Recov"/>
      <sheetName val="DEPR99"/>
      <sheetName val="Cash Flow "/>
      <sheetName val="Cash Flow  (95-99)"/>
      <sheetName val="MA6J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-PROP"/>
      <sheetName val="rekap rap"/>
      <sheetName val="Sheet1"/>
      <sheetName val="harsat"/>
      <sheetName val="AN BONGKARAN"/>
      <sheetName val="ANALISA"/>
      <sheetName val="AN kusen"/>
      <sheetName val="AN beton"/>
      <sheetName val="REKAP"/>
      <sheetName val="upah bahan"/>
      <sheetName val="RAB BONGKARAN"/>
      <sheetName val="bq tam-penghub"/>
      <sheetName val="RAB AR&amp;STR"/>
      <sheetName val="RAB M&amp;E"/>
      <sheetName val="RAB AR_STR"/>
      <sheetName val="Bill No 6 Koord &amp; Attendance"/>
      <sheetName val="rekap_rap"/>
      <sheetName val="AN_BONGKARAN"/>
      <sheetName val="AN_kusen"/>
      <sheetName val="AN_beton"/>
      <sheetName val="upah_bahan"/>
      <sheetName val="RAB_BONGKARAN"/>
      <sheetName val="bq_tam-penghub"/>
      <sheetName val="RAB_AR&amp;STR"/>
      <sheetName val="RAB_M&amp;E"/>
      <sheetName val="RAB_AR_STR"/>
      <sheetName val="Listrik"/>
      <sheetName val="Pag_hal"/>
      <sheetName val="Isolasi Luar Dalam"/>
      <sheetName val="Isolasi Luar"/>
      <sheetName val="BQ Kantor&amp;Pabrik(beton)"/>
      <sheetName val="AnalisaSIPIL RIIL"/>
      <sheetName val="Upah"/>
      <sheetName val="analis azaa"/>
      <sheetName val="AC"/>
      <sheetName val="SAP"/>
      <sheetName val="SEX"/>
      <sheetName val="tifico"/>
      <sheetName val="BAG-2"/>
      <sheetName val="COVERUSRP"/>
      <sheetName val="SITE"/>
      <sheetName val="ESCOND"/>
      <sheetName val="BQUSRP"/>
      <sheetName val="H.Satuan"/>
      <sheetName val="Analisa ARS"/>
      <sheetName val="I-KAMAR"/>
      <sheetName val="I_KAMAR"/>
      <sheetName val="01A- RAB"/>
      <sheetName val="BQ"/>
      <sheetName val="RAP"/>
      <sheetName val="rekap.c"/>
      <sheetName val="HRG BHN"/>
      <sheetName val="DAF-1"/>
      <sheetName val="ESCON"/>
      <sheetName val="Trading Statement"/>
      <sheetName val="ocean voyage"/>
      <sheetName val="jadwal"/>
      <sheetName val="UPH,BHN,ALT"/>
      <sheetName val="Analis harga"/>
      <sheetName val="boq"/>
      <sheetName val="anal"/>
      <sheetName val="Pt"/>
      <sheetName val="Urai _Resap pengikat"/>
      <sheetName val="STAF"/>
      <sheetName val="STR"/>
      <sheetName val="Volume"/>
      <sheetName val="A"/>
      <sheetName val="NP (4)"/>
      <sheetName val="DIV7-BM"/>
      <sheetName val="Quantity"/>
      <sheetName val="FINISHING"/>
      <sheetName val="Daftar Upah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Pipe"/>
      <sheetName val="B - Norelec"/>
      <sheetName val="DAF-2"/>
      <sheetName val="Cover"/>
      <sheetName val="rekap_rap1"/>
      <sheetName val="AN_BONGKARAN1"/>
      <sheetName val="AN_kusen1"/>
      <sheetName val="AN_beton1"/>
      <sheetName val="upah_bahan1"/>
      <sheetName val="RAB_BONGKARAN1"/>
      <sheetName val="bq_tam-penghub1"/>
      <sheetName val="RAB_AR&amp;STR1"/>
      <sheetName val="RAB_M&amp;E1"/>
      <sheetName val="RAB_AR_STR1"/>
      <sheetName val="Bill_No_6_Koord_&amp;_Attendance"/>
      <sheetName val="Isolasi_Luar_Dalam"/>
      <sheetName val="Isolasi_Luar"/>
      <sheetName val="BQ_Kantor&amp;Pabrik(beton)"/>
      <sheetName val="AnalisaSIPIL_RIIL"/>
      <sheetName val="analis_azaa"/>
      <sheetName val="H_Satuan"/>
      <sheetName val="Rekap Prelim"/>
      <sheetName val="Currency Rate"/>
      <sheetName val="Material"/>
      <sheetName val="Analisa_ARS"/>
      <sheetName val="rekap_c"/>
      <sheetName val="HRG_BHN"/>
      <sheetName val="01A-_RAB"/>
      <sheetName val="Lat gach san nha"/>
      <sheetName val="Lat_gach_san_nha"/>
      <sheetName val="L-Mechanical"/>
      <sheetName val="01.THGTTT"/>
      <sheetName val="HD 15122"/>
      <sheetName val="Earthwork"/>
      <sheetName val="GT Bieu hanh lang"/>
      <sheetName val="COMMON AREA"/>
      <sheetName val="Lat_gach_san_nha1"/>
      <sheetName val="CV CHAO GIA 2"/>
      <sheetName val="Sheet2"/>
      <sheetName val="Sheet3"/>
      <sheetName val="Goc CC"/>
      <sheetName val="BQ_TIMAHR1"/>
      <sheetName val="Data"/>
      <sheetName val="???????-BLDG"/>
      <sheetName val="_______-BLDG"/>
      <sheetName val="rekap_rap2"/>
      <sheetName val="AN_BONGKARAN2"/>
      <sheetName val="AN_kusen2"/>
      <sheetName val="AN_beton2"/>
      <sheetName val="upah_bahan2"/>
      <sheetName val="RAB_BONGKARAN2"/>
      <sheetName val="bq_tam-penghub2"/>
      <sheetName val="RAB_AR&amp;STR2"/>
      <sheetName val="RAB_M&amp;E2"/>
      <sheetName val="Lat_gach_san_nha2"/>
      <sheetName val="01_THGTTT"/>
      <sheetName val="HD_15122"/>
      <sheetName val="GT_Bieu_hanh_lang"/>
      <sheetName val="COMMON_AREA"/>
      <sheetName val="CV_CHAO_GIA_2"/>
      <sheetName val="Goc_CC"/>
      <sheetName val="BL"/>
      <sheetName val="perkerasan rigid"/>
      <sheetName val="10"/>
      <sheetName val="5"/>
      <sheetName val="Ch"/>
      <sheetName val="Blk-Mnl"/>
      <sheetName val="Klm-Mnl"/>
      <sheetName val="PC"/>
      <sheetName val="W"/>
      <sheetName val="BAG_2"/>
      <sheetName val="Unit Rate"/>
      <sheetName val="Electrikal"/>
      <sheetName val="Elektronik"/>
      <sheetName val="Plumbing"/>
      <sheetName val="Fire Fighting"/>
      <sheetName val="Item Kompensasi"/>
      <sheetName val="LOADDAT"/>
      <sheetName val="REKAP_PROGRES"/>
      <sheetName val="Persiapan"/>
      <sheetName val="Bore Pile"/>
      <sheetName val="D-Wall"/>
      <sheetName val="taking of"/>
      <sheetName val="100%_PROGRES"/>
      <sheetName val="SUM PROG ACT"/>
      <sheetName val="KURVA S PLAN"/>
      <sheetName val="KURVA S ACT"/>
      <sheetName val="M1_PROGRES "/>
      <sheetName val="M1_KURVA S"/>
      <sheetName val="M2_PROGRES"/>
      <sheetName val="M2_KURVA S"/>
      <sheetName val="M3_PROGRES"/>
      <sheetName val="M3_KURVA S"/>
      <sheetName val="M4_PROGRES"/>
      <sheetName val="M4_KURVA S"/>
      <sheetName val="M5_PROGRES"/>
      <sheetName val="M5_KURVA S"/>
      <sheetName val="M6_PROGRES"/>
      <sheetName val="M6_KURVA S"/>
      <sheetName val="M7_PROGRES"/>
      <sheetName val="M7_KURVA S"/>
      <sheetName val="M8_PROGRES"/>
      <sheetName val="M8_KURVA S"/>
      <sheetName val="M9_PROGRES"/>
      <sheetName val="M9_KURVA S"/>
      <sheetName val="Alat"/>
      <sheetName val="Bahan"/>
      <sheetName val="Sub"/>
      <sheetName val="RAP1"/>
      <sheetName val="SAT-BHN"/>
      <sheetName val="Analisa &amp; Upah"/>
      <sheetName val="Steel-Twr"/>
      <sheetName val="HARGA ALAT"/>
      <sheetName val="UMUM"/>
      <sheetName val="BASIC"/>
      <sheetName val="WT-LIST"/>
      <sheetName val="MA NS"/>
      <sheetName val="FitOutConfCentre"/>
      <sheetName val="Thep"/>
      <sheetName val="노임단가"/>
      <sheetName val="??-BLDG"/>
      <sheetName val="PNT-QUOT-#3"/>
      <sheetName val="COAT&amp;WRAP-QIOT-#3"/>
      <sheetName val="Chi tiet"/>
      <sheetName val="XL4Poppy"/>
      <sheetName val="List"/>
      <sheetName val="Chiet tinh dz35"/>
      <sheetName val="INPUT"/>
      <sheetName val="KSG03"/>
      <sheetName val="__-BLDG"/>
      <sheetName val="Bia"/>
      <sheetName val="B1.1Giatri theo HD"/>
      <sheetName val="Danh mục"/>
      <sheetName val="THVT"/>
      <sheetName val="Sàn T1"/>
      <sheetName val="Lỗ thông gió"/>
      <sheetName val="Data1"/>
      <sheetName val="Data2"/>
      <sheetName val="rekap_rap3"/>
      <sheetName val="AN_BONGKARAN3"/>
      <sheetName val="AN_kusen3"/>
      <sheetName val="AN_beton3"/>
      <sheetName val="upah_bahan3"/>
      <sheetName val="RAB_BONGKARAN3"/>
      <sheetName val="bq_tam-penghub3"/>
      <sheetName val="RAB_AR&amp;STR3"/>
      <sheetName val="RAB_M&amp;E3"/>
      <sheetName val="Lat_gach_san_nha3"/>
      <sheetName val="RAB_AR_STR2"/>
      <sheetName val="01_THGTTT1"/>
      <sheetName val="HD_151221"/>
      <sheetName val="GT_Bieu_hanh_lang1"/>
      <sheetName val="CV_CHAO_GIA_21"/>
      <sheetName val="COMMON_AREA1"/>
      <sheetName val="Goc_CC1"/>
      <sheetName val="MA_NS"/>
      <sheetName val="TONG HOP STK NHA CUNG CAP"/>
      <sheetName val="Urai__Resap_pengikat"/>
      <sheetName val="Chi_tiet"/>
      <sheetName val="THQT"/>
      <sheetName val="Tổng Hợp giá trị theo tháng"/>
      <sheetName val="INFOR-ST"/>
      <sheetName val="Chiet_tinh_dz35"/>
      <sheetName val="Danh_mục"/>
      <sheetName val="B1_1Giatri_theo_HD"/>
      <sheetName val="Sàn_T1"/>
      <sheetName val="Lỗ_thông_gió"/>
      <sheetName val="NOTE"/>
      <sheetName val="質疑回答書"/>
      <sheetName val="SS Coc Khoan Nhoi"/>
      <sheetName val="rekap_rap4"/>
      <sheetName val="AN_BONGKARAN4"/>
      <sheetName val="AN_kusen4"/>
      <sheetName val="AN_beton4"/>
      <sheetName val="upah_bahan4"/>
      <sheetName val="RAB_BONGKARAN4"/>
      <sheetName val="bq_tam-penghub4"/>
      <sheetName val="RAB_AR&amp;STR4"/>
      <sheetName val="RAB_M&amp;E4"/>
      <sheetName val="Lat_gach_san_nha4"/>
      <sheetName val="RAB_AR_STR3"/>
      <sheetName val="01_THGTTT2"/>
      <sheetName val="HD_151222"/>
      <sheetName val="CV_CHAO_GIA_22"/>
      <sheetName val="GT_Bieu_hanh_lang2"/>
      <sheetName val="COMMON_AREA2"/>
      <sheetName val="Goc_CC2"/>
      <sheetName val="MA_NS1"/>
      <sheetName val="TONG_HOP_STK_NHA_CUNG_CAP"/>
      <sheetName val="04 - XUONG DET B"/>
      <sheetName val="CTGX"/>
      <sheetName val="CTG-1"/>
      <sheetName val="Data (2)"/>
      <sheetName val="BXLDL"/>
      <sheetName val="264"/>
      <sheetName val="Kingpost"/>
      <sheetName val="SPS"/>
      <sheetName val="집계표"/>
      <sheetName val="6MONTHS"/>
      <sheetName val="KTXD-TQT, PS"/>
      <sheetName val="TH SKL"/>
      <sheetName val="TB-07-A标前成本测算分析表（直接费）"/>
      <sheetName val="gia cong tac"/>
      <sheetName val="General Schedule"/>
      <sheetName val="침하계"/>
      <sheetName val="DIEN GIAI KLCV NHA LAP RAP"/>
      <sheetName val="KL THEP NHA LAP RAP"/>
      <sheetName val="Du tru CP-Bieu 01"/>
      <sheetName val="FCLV"/>
      <sheetName val="FELV"/>
      <sheetName val="FKLV"/>
      <sheetName val="FNLV"/>
      <sheetName val="FBLV"/>
      <sheetName val="Luong khoan BĐH"/>
      <sheetName val="NHAP SL"/>
      <sheetName val="토공"/>
      <sheetName val="GIÁ VẬT TƯ"/>
      <sheetName val="RATE"/>
      <sheetName val="Data 01"/>
      <sheetName val="入力作成表"/>
      <sheetName val="Data Phat"/>
      <sheetName val="갑지"/>
      <sheetName val="Eq. Mobilization"/>
      <sheetName val="Div26 - Elect"/>
      <sheetName val="MTO REV.2(ARMOR)"/>
      <sheetName val="rekap_rap5"/>
      <sheetName val="AN_BONGKARAN5"/>
      <sheetName val="AN_kusen5"/>
      <sheetName val="AN_beton5"/>
      <sheetName val="upah_bahan5"/>
      <sheetName val="RAB_BONGKARAN5"/>
      <sheetName val="bq_tam-penghub5"/>
      <sheetName val="RAB_AR&amp;STR5"/>
      <sheetName val="RAB_M&amp;E5"/>
      <sheetName val="RAB_AR_STR4"/>
      <sheetName val="Lat_gach_san_nha5"/>
      <sheetName val="01_THGTTT3"/>
      <sheetName val="HD_151223"/>
      <sheetName val="GT_Bieu_hanh_lang3"/>
      <sheetName val="COMMON_AREA3"/>
      <sheetName val="CV_CHAO_GIA_23"/>
      <sheetName val="Goc_CC3"/>
      <sheetName val="MA_NS2"/>
      <sheetName val="Bill_No_6_Koord_&amp;_Attendance1"/>
      <sheetName val="BQ_Kantor&amp;Pabrik(beton)1"/>
      <sheetName val="AnalisaSIPIL_RIIL1"/>
      <sheetName val="Isolasi_Luar_Dalam1"/>
      <sheetName val="Isolasi_Luar1"/>
      <sheetName val="analis_azaa1"/>
      <sheetName val="Analisa_ARS1"/>
      <sheetName val="01A-_RAB1"/>
      <sheetName val="rekap_c1"/>
      <sheetName val="HRG_BHN1"/>
      <sheetName val="Urai__Resap_pengikat1"/>
      <sheetName val="H_Satuan1"/>
      <sheetName val="Chi_tiet1"/>
      <sheetName val="Sàn_T11"/>
      <sheetName val="Lỗ_thông_gió1"/>
      <sheetName val="Danh_mục1"/>
      <sheetName val="Chiet_tinh_dz351"/>
      <sheetName val="B1_1Giatri_theo_HD1"/>
      <sheetName val="TONG_HOP_STK_NHA_CUNG_CAP1"/>
      <sheetName val="Tổng_Hợp_giá_trị_theo_tháng"/>
      <sheetName val="SS_Coc_Khoan_Nhoi"/>
      <sheetName val="04_-_XUONG_DET_B"/>
      <sheetName val="Data_(2)"/>
      <sheetName val="KTXD-TQT,_PS"/>
      <sheetName val="TH_SKL"/>
      <sheetName val="Đơn Giá "/>
      <sheetName val="LEGEND"/>
      <sheetName val="Eng_Hrs"/>
      <sheetName val="304-06"/>
      <sheetName val="3-DIV4"/>
      <sheetName val="RAB"/>
      <sheetName val="B-PRICE"/>
      <sheetName val="Div.7.2"/>
      <sheetName val="HRG-DASAR"/>
      <sheetName val="pricing"/>
      <sheetName val="hargaDC"/>
      <sheetName val="HARGA MATERIAL"/>
      <sheetName val="Div2"/>
      <sheetName val="bd"/>
      <sheetName val="hardas"/>
      <sheetName val="Manpower"/>
      <sheetName val="Equipt,Tools&amp;Cons"/>
      <sheetName val="ARP-10"/>
      <sheetName val="arp-3a"/>
      <sheetName val="Kolom UT"/>
      <sheetName val="ALAT-1"/>
      <sheetName val="F ALARM"/>
      <sheetName val="SUMMARY"/>
      <sheetName val="CAB 2"/>
      <sheetName val="PRICE"/>
      <sheetName val="TE TS FA LAN MATV"/>
      <sheetName val="FAK"/>
      <sheetName val="HB"/>
      <sheetName val="Kuantitas &amp; Harga"/>
      <sheetName val="Mob"/>
      <sheetName val="Analisa ME"/>
      <sheetName val="struktur"/>
      <sheetName val="Perm. Test"/>
      <sheetName val="SAT-DAS"/>
      <sheetName val="H.Upah"/>
      <sheetName val="Form A"/>
      <sheetName val="3-DIV5"/>
      <sheetName val="MAPDC"/>
      <sheetName val="dasar"/>
      <sheetName val="Por"/>
      <sheetName val="3-DIV2"/>
      <sheetName val="DIV 3"/>
      <sheetName val="3-DIV3"/>
      <sheetName val="Fin-Bengkel"/>
      <sheetName val="Fin-Showroom"/>
      <sheetName val="Hal_Pagar"/>
      <sheetName val="Str-Bengkel"/>
      <sheetName val="Str-Showroom"/>
      <sheetName val="負荷集計（断熱不燃）"/>
      <sheetName val="HU&amp;B"/>
      <sheetName val="BQ1"/>
      <sheetName val="AHSbj"/>
      <sheetName val="Tongke"/>
      <sheetName val="TinhGiaNC"/>
      <sheetName val="Thiet Bi"/>
      <sheetName val="VCBo"/>
      <sheetName val="DMCP"/>
      <sheetName val="Phan tich"/>
      <sheetName val="TH Vat tu"/>
      <sheetName val="TH Kinh phi"/>
      <sheetName val="BocXep"/>
      <sheetName val="TinhGiaMTC"/>
      <sheetName val="TH MTC"/>
      <sheetName val="TH N.Cong"/>
      <sheetName val="VCThuy"/>
      <sheetName val="MTL(AG)"/>
      <sheetName val="Du_tru_CP-Bieu_01"/>
      <sheetName val="Luong_khoan_BĐH"/>
      <sheetName val="NHAP_SL"/>
      <sheetName val="DIEN_GIAI_KLCV_NHA_LAP_RAP"/>
      <sheetName val="KL_THEP_NHA_LAP_RAP"/>
      <sheetName val="gia_cong_tac"/>
      <sheetName val="GIÁ_VẬT_TƯ"/>
      <sheetName val="General_Schedule"/>
      <sheetName val="Eq__Mobilization"/>
      <sheetName val="Data_01"/>
      <sheetName val="GIAVLIEU"/>
      <sheetName val="Harga"/>
      <sheetName val="5-ALAT(1)"/>
      <sheetName val="Neraca Komparatif - JUN-20"/>
      <sheetName val="chemcal"/>
      <sheetName val="Hrg STN"/>
      <sheetName val="analt"/>
      <sheetName val="Du_lieu"/>
      <sheetName val="Sat~Bahu"/>
      <sheetName val="LK-gate"/>
      <sheetName val="Currency"/>
      <sheetName val="Analisa HSP"/>
      <sheetName val="Kinerja Keuangan Pelindo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H"/>
      <sheetName val="Pricing"/>
      <sheetName val="Rate"/>
      <sheetName val="B Lgs"/>
      <sheetName val="Breakdown"/>
      <sheetName val="Finalisasi"/>
      <sheetName val="BU 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9 (2)"/>
      <sheetName val="lamp11"/>
      <sheetName val="lamp13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  <sheetName val="cm_pemel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L-2a"/>
      <sheetName val="Sheet1"/>
      <sheetName val="L-4a,b"/>
      <sheetName val="Statprod gab"/>
      <sheetName val="Bill_Qua"/>
      <sheetName val="DIV-03"/>
      <sheetName val="BAHAN"/>
      <sheetName val="Peralatan"/>
      <sheetName val="ESCON"/>
      <sheetName val="HARGA&amp; UPAH"/>
      <sheetName val="met bab3"/>
      <sheetName val="anal bab8"/>
      <sheetName val="B_Lgs1"/>
      <sheetName val="BU_1"/>
      <sheetName val="lamp9_(2)1"/>
      <sheetName val="CM_Rigid_Pave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HARGA&amp;_UPAH1"/>
      <sheetName val="met_bab31"/>
      <sheetName val="anal_bab81"/>
      <sheetName val="B_Lgs"/>
      <sheetName val="BU_"/>
      <sheetName val="lamp9_(2)"/>
      <sheetName val="CM_Rigid_Pave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ARGA&amp;_UPAH"/>
      <sheetName val="met_bab3"/>
      <sheetName val="anal_bab8"/>
      <sheetName val="B_Lgs2"/>
      <sheetName val="BU_2"/>
      <sheetName val="lamp9_(2)2"/>
      <sheetName val="CM_Rigid_Pave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HARGA&amp;_UPAH2"/>
      <sheetName val="met_bab32"/>
      <sheetName val="anal_bab82"/>
      <sheetName val="B_Lgs3"/>
      <sheetName val="BU_3"/>
      <sheetName val="lamp9_(2)3"/>
      <sheetName val="CM_Rigid_Pave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HARGA&amp;_UPAH3"/>
      <sheetName val="met_bab33"/>
      <sheetName val="anal_bab83"/>
      <sheetName val="SEX"/>
      <sheetName val="2"/>
      <sheetName val="U,B"/>
      <sheetName val="RAB"/>
      <sheetName val="An.Q"/>
      <sheetName val="B.Dsr"/>
      <sheetName val="Detail-PARENT"/>
      <sheetName val="AC"/>
      <sheetName val="B_Lgs4"/>
      <sheetName val="BU_4"/>
      <sheetName val="lamp9_(2)4"/>
      <sheetName val="CM_Rigid_Pave4"/>
      <sheetName val="dongia_(2)4"/>
      <sheetName val="THPDMoi_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KPVC-BD_4"/>
      <sheetName val="HARGA&amp;_UPAH4"/>
      <sheetName val="met_bab34"/>
      <sheetName val="anal_bab84"/>
      <sheetName val="An_Q"/>
      <sheetName val="B_Dsr"/>
      <sheetName val="B_Lgs5"/>
      <sheetName val="BU_5"/>
      <sheetName val="lamp9_(2)5"/>
      <sheetName val="CM_Rigid_Pave5"/>
      <sheetName val="dongia_(2)5"/>
      <sheetName val="THPDMoi__(2)5"/>
      <sheetName val="TONG_HOP_VL-NC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CHITIET_VL-NC-TT-3p5"/>
      <sheetName val="KPVC-BD_5"/>
      <sheetName val="HARGA&amp;_UPAH5"/>
      <sheetName val="met_bab35"/>
      <sheetName val="anal_bab85"/>
      <sheetName val="An_Q1"/>
      <sheetName val="B_Dsr1"/>
      <sheetName val="B_Lgs6"/>
      <sheetName val="BU_6"/>
      <sheetName val="lamp9_(2)6"/>
      <sheetName val="CM_Rigid_Pave6"/>
      <sheetName val="dongia_(2)6"/>
      <sheetName val="THPDMoi__(2)6"/>
      <sheetName val="TONG_HOP_VL-NC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CHITIET_VL-NC-TT-3p6"/>
      <sheetName val="KPVC-BD_6"/>
      <sheetName val="HARGA&amp;_UPAH6"/>
      <sheetName val="met_bab36"/>
      <sheetName val="anal_bab86"/>
      <sheetName val="An_Q2"/>
      <sheetName val="B_Dsr2"/>
      <sheetName val="Mg_I"/>
      <sheetName val="JSiar"/>
      <sheetName val="MA"/>
      <sheetName val="3-DIV10"/>
      <sheetName val="3-DIV8"/>
      <sheetName val="pemel-rutin"/>
      <sheetName val="3-DIV2"/>
      <sheetName val="3-DIV3"/>
      <sheetName val="3-DIV4"/>
      <sheetName val="3-DIV5"/>
      <sheetName val="3-DIV6"/>
      <sheetName val="3-DIV7"/>
      <sheetName val="H.Satuan"/>
      <sheetName val="ANALIS"/>
      <sheetName val="Analisa HSP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 refreshError="1">
        <row r="14">
          <cell r="E14" t="str">
            <v>Divisi 1. UMUM</v>
          </cell>
        </row>
        <row r="16">
          <cell r="C16">
            <v>1.2</v>
          </cell>
          <cell r="E16" t="str">
            <v>Mobilisasi dan Demobilisasi</v>
          </cell>
          <cell r="G16" t="str">
            <v>LS</v>
          </cell>
          <cell r="H16">
            <v>1</v>
          </cell>
          <cell r="I16">
            <v>898809438</v>
          </cell>
          <cell r="J16">
            <v>898809438</v>
          </cell>
        </row>
        <row r="18">
          <cell r="C18" t="str">
            <v>1.18 (1)</v>
          </cell>
          <cell r="E18" t="str">
            <v xml:space="preserve">Relokasi Utilitas dan Pelayanan Telkom yang ada </v>
          </cell>
          <cell r="G18" t="str">
            <v>LS</v>
          </cell>
        </row>
        <row r="20">
          <cell r="C20" t="str">
            <v>1.18 (2)</v>
          </cell>
          <cell r="E20" t="str">
            <v xml:space="preserve">Relokasi Utilitas dan Pelayanan PDAM yang ada </v>
          </cell>
          <cell r="G20" t="str">
            <v>LS</v>
          </cell>
        </row>
        <row r="22">
          <cell r="C22" t="str">
            <v>1.18 (3)</v>
          </cell>
          <cell r="E22" t="str">
            <v xml:space="preserve">Relokasi Utilitas dan Pelayanan PLN yang ada </v>
          </cell>
          <cell r="G22" t="str">
            <v>LS</v>
          </cell>
        </row>
        <row r="24">
          <cell r="C24" t="str">
            <v>1.18 (4)</v>
          </cell>
          <cell r="E24" t="str">
            <v xml:space="preserve">Relokasi Utilitas dan Pelayanan Gas yang ada </v>
          </cell>
          <cell r="G24" t="str">
            <v>LS</v>
          </cell>
        </row>
        <row r="26">
          <cell r="C26" t="str">
            <v>1.18 (5)</v>
          </cell>
          <cell r="E26" t="str">
            <v xml:space="preserve">Relokasi Utilitas dan Pelayanan lainnya yang ada </v>
          </cell>
          <cell r="G26" t="str">
            <v>LS</v>
          </cell>
        </row>
        <row r="28">
          <cell r="E28" t="str">
            <v>Jumlah Harga Penawaran Divisi 1 (masuk pada Rekapitulasi Daftar Kuantitas dan Harga)</v>
          </cell>
        </row>
        <row r="29">
          <cell r="J29">
            <v>898809438</v>
          </cell>
        </row>
        <row r="32">
          <cell r="E32" t="str">
            <v>Divisi 2. DRAINASE</v>
          </cell>
        </row>
        <row r="34">
          <cell r="C34">
            <v>2.1</v>
          </cell>
          <cell r="E34" t="str">
            <v>Galian untuk Selokan Drainase dan Saluran Air</v>
          </cell>
          <cell r="G34" t="str">
            <v>M3</v>
          </cell>
          <cell r="H34">
            <v>9551.75</v>
          </cell>
          <cell r="I34">
            <v>9739</v>
          </cell>
          <cell r="J34">
            <v>93024493</v>
          </cell>
        </row>
        <row r="36">
          <cell r="C36">
            <v>2.2000000000000002</v>
          </cell>
          <cell r="E36" t="str">
            <v>Pasangan Batu dengan Mortar</v>
          </cell>
          <cell r="G36" t="str">
            <v>M3</v>
          </cell>
          <cell r="H36">
            <v>96.5</v>
          </cell>
          <cell r="I36">
            <v>311379</v>
          </cell>
          <cell r="J36">
            <v>30048073</v>
          </cell>
        </row>
        <row r="37">
          <cell r="I37">
            <v>0</v>
          </cell>
          <cell r="J37">
            <v>0</v>
          </cell>
        </row>
        <row r="38">
          <cell r="C38" t="str">
            <v>2.3 (1)</v>
          </cell>
          <cell r="E38" t="str">
            <v>Gorong-gorong Pipa Beton Bertulang, dia. dalam 50 cm</v>
          </cell>
          <cell r="G38" t="str">
            <v>M1</v>
          </cell>
          <cell r="I38">
            <v>0</v>
          </cell>
          <cell r="J38">
            <v>0</v>
          </cell>
        </row>
        <row r="40">
          <cell r="C40" t="str">
            <v>2.3 (2)</v>
          </cell>
          <cell r="E40" t="str">
            <v>Gorong-gorong Pipa Beton Bertulang, dia. dalam  50-70 cm</v>
          </cell>
          <cell r="G40" t="str">
            <v>M1</v>
          </cell>
          <cell r="H40">
            <v>56</v>
          </cell>
          <cell r="I40">
            <v>272966</v>
          </cell>
          <cell r="J40">
            <v>15286096</v>
          </cell>
        </row>
        <row r="42">
          <cell r="C42" t="str">
            <v>2.3 (3)</v>
          </cell>
          <cell r="E42" t="str">
            <v>Gorong-gorong Pipa Beton Bertulang, dia. dalam  80-100 cm</v>
          </cell>
          <cell r="G42" t="str">
            <v>M1</v>
          </cell>
          <cell r="H42">
            <v>12</v>
          </cell>
          <cell r="I42">
            <v>490306</v>
          </cell>
          <cell r="J42">
            <v>5883672</v>
          </cell>
        </row>
        <row r="44">
          <cell r="C44" t="str">
            <v>2.3 (4)</v>
          </cell>
          <cell r="E44" t="str">
            <v>Gorong-gorong Pipa Beton Bertulang, dia. dalam  110-130 cm</v>
          </cell>
          <cell r="G44" t="str">
            <v>M1</v>
          </cell>
          <cell r="I44">
            <v>0</v>
          </cell>
          <cell r="J44">
            <v>0</v>
          </cell>
        </row>
        <row r="46">
          <cell r="C46" t="str">
            <v>2.3 (5)</v>
          </cell>
          <cell r="E46" t="str">
            <v>Gorong-gorong Pipa Beton Bertulang, dia. dalam  140-150 cm</v>
          </cell>
          <cell r="G46" t="str">
            <v>M1</v>
          </cell>
          <cell r="I46">
            <v>0</v>
          </cell>
          <cell r="J46">
            <v>0</v>
          </cell>
        </row>
        <row r="48">
          <cell r="C48" t="str">
            <v>2.3 (6)</v>
          </cell>
          <cell r="E48" t="str">
            <v>Gorong-gorong Pipa Baja Bergelombang</v>
          </cell>
          <cell r="G48" t="str">
            <v>Ton</v>
          </cell>
          <cell r="I48">
            <v>0</v>
          </cell>
          <cell r="J48">
            <v>0</v>
          </cell>
        </row>
        <row r="50">
          <cell r="C50" t="str">
            <v>2.3 (7)</v>
          </cell>
          <cell r="E50" t="str">
            <v>Gorong-gorong Pipa Beton Tanpa Tulang dia. dalam  20 - 30 cm</v>
          </cell>
          <cell r="G50" t="str">
            <v>M1</v>
          </cell>
          <cell r="I50">
            <v>0</v>
          </cell>
          <cell r="J50">
            <v>0</v>
          </cell>
        </row>
        <row r="52">
          <cell r="C52" t="str">
            <v>2.4 (1)</v>
          </cell>
          <cell r="E52" t="str">
            <v>Timbunan Porus atau Bahan Penyaring</v>
          </cell>
          <cell r="G52" t="str">
            <v>M3</v>
          </cell>
          <cell r="I52">
            <v>0</v>
          </cell>
          <cell r="J52">
            <v>0</v>
          </cell>
        </row>
        <row r="54">
          <cell r="C54" t="str">
            <v>2.4 (2)</v>
          </cell>
          <cell r="E54" t="str">
            <v>Anyaman Filter Plastik</v>
          </cell>
          <cell r="G54" t="str">
            <v>M2</v>
          </cell>
          <cell r="I54">
            <v>0</v>
          </cell>
          <cell r="J54">
            <v>0</v>
          </cell>
        </row>
        <row r="56">
          <cell r="C56" t="str">
            <v>2.4 (3)</v>
          </cell>
          <cell r="E56" t="str">
            <v>Pipa Berlubang Banyak (Perforated  Pipe) Untuk Pekerjaan  Drainase Bawah Permukaan</v>
          </cell>
          <cell r="G56" t="str">
            <v>M1</v>
          </cell>
          <cell r="I56">
            <v>0</v>
          </cell>
          <cell r="J56">
            <v>0</v>
          </cell>
        </row>
        <row r="58">
          <cell r="E58" t="str">
            <v>Jumlah Harga Pekerjaan Divisi 2 (masuk pada Rekapitulasi Daftar Kuantitas dan Harga)</v>
          </cell>
        </row>
        <row r="59">
          <cell r="J59">
            <v>144242334</v>
          </cell>
        </row>
        <row r="61">
          <cell r="H61" t="str">
            <v>Perkiraan</v>
          </cell>
          <cell r="I61" t="str">
            <v>Harga</v>
          </cell>
          <cell r="J61" t="str">
            <v>Jumlah</v>
          </cell>
        </row>
        <row r="62">
          <cell r="C62" t="str">
            <v>No. Mata</v>
          </cell>
          <cell r="E62" t="str">
            <v>Uraian</v>
          </cell>
          <cell r="G62" t="str">
            <v>Satuan</v>
          </cell>
          <cell r="H62" t="str">
            <v>Kuantitas</v>
          </cell>
          <cell r="I62" t="str">
            <v>Satuan</v>
          </cell>
          <cell r="J62" t="str">
            <v>Harga-Harga</v>
          </cell>
        </row>
        <row r="63">
          <cell r="C63" t="str">
            <v>Pembayaran</v>
          </cell>
          <cell r="I63" t="str">
            <v>(Rupiah)</v>
          </cell>
          <cell r="J63" t="str">
            <v>(Rupiah)</v>
          </cell>
        </row>
        <row r="64">
          <cell r="C64" t="str">
            <v>a</v>
          </cell>
          <cell r="E64" t="str">
            <v>b</v>
          </cell>
          <cell r="G64" t="str">
            <v>c</v>
          </cell>
          <cell r="H64" t="str">
            <v>d</v>
          </cell>
          <cell r="I64" t="str">
            <v>e</v>
          </cell>
          <cell r="J64" t="str">
            <v>f = (d x e)</v>
          </cell>
        </row>
        <row r="66">
          <cell r="E66" t="str">
            <v>Divisi 3. PEKERJAAN TANAH</v>
          </cell>
        </row>
        <row r="68">
          <cell r="C68" t="str">
            <v>3.1 (1)</v>
          </cell>
          <cell r="E68" t="str">
            <v>Galian Biasa</v>
          </cell>
          <cell r="G68" t="str">
            <v>M3</v>
          </cell>
          <cell r="H68">
            <v>3240</v>
          </cell>
          <cell r="I68">
            <v>10807</v>
          </cell>
          <cell r="J68">
            <v>35014680</v>
          </cell>
        </row>
        <row r="70">
          <cell r="C70" t="str">
            <v>3.1 (2)</v>
          </cell>
          <cell r="E70" t="str">
            <v>Galian Batu</v>
          </cell>
          <cell r="G70" t="str">
            <v>M3</v>
          </cell>
          <cell r="I70">
            <v>0</v>
          </cell>
          <cell r="J70">
            <v>0</v>
          </cell>
        </row>
        <row r="72">
          <cell r="C72" t="str">
            <v>3.1 (3)</v>
          </cell>
          <cell r="E72" t="str">
            <v>Galian Struktur dengan Kedalaman 0-2 meter</v>
          </cell>
          <cell r="G72" t="str">
            <v>M3</v>
          </cell>
          <cell r="H72">
            <v>104</v>
          </cell>
          <cell r="I72">
            <v>27319</v>
          </cell>
          <cell r="J72">
            <v>2841176</v>
          </cell>
        </row>
        <row r="74">
          <cell r="C74" t="str">
            <v>3.1 (4)</v>
          </cell>
          <cell r="E74" t="str">
            <v>Galian Struktur dengan Kedalaman 2-4 meter</v>
          </cell>
          <cell r="G74" t="str">
            <v>M3</v>
          </cell>
          <cell r="I74">
            <v>0</v>
          </cell>
          <cell r="J74">
            <v>0</v>
          </cell>
        </row>
        <row r="76">
          <cell r="C76" t="str">
            <v>3.1 (5)</v>
          </cell>
          <cell r="E76" t="str">
            <v>Galian Struktur dengan Kedalaman 4-6 meter</v>
          </cell>
          <cell r="G76" t="str">
            <v>M3</v>
          </cell>
          <cell r="I76">
            <v>0</v>
          </cell>
          <cell r="J76">
            <v>0</v>
          </cell>
        </row>
        <row r="78">
          <cell r="C78" t="str">
            <v>3.1 (6)</v>
          </cell>
          <cell r="E78" t="str">
            <v>Cofferdam, Penyokong, Pengaku dan pekerjaan terkait</v>
          </cell>
          <cell r="G78" t="str">
            <v>LS</v>
          </cell>
        </row>
        <row r="80">
          <cell r="C80" t="str">
            <v>3.1 (7)</v>
          </cell>
          <cell r="E80" t="str">
            <v xml:space="preserve">Galian Perkerasan Beraspal dengan Cold Milling Machine </v>
          </cell>
          <cell r="G80" t="str">
            <v>M3</v>
          </cell>
          <cell r="I80">
            <v>0</v>
          </cell>
          <cell r="J80">
            <v>0</v>
          </cell>
        </row>
        <row r="82">
          <cell r="C82" t="str">
            <v>3.1 (8)</v>
          </cell>
          <cell r="E82" t="str">
            <v xml:space="preserve">Galian Perkerasan Beraspal tanpa Cold Milling Machine </v>
          </cell>
          <cell r="G82" t="str">
            <v>M3</v>
          </cell>
          <cell r="I82">
            <v>0</v>
          </cell>
          <cell r="J82">
            <v>0</v>
          </cell>
        </row>
        <row r="84">
          <cell r="C84" t="str">
            <v>3.1 (9)</v>
          </cell>
          <cell r="E84" t="str">
            <v xml:space="preserve">Biaya tambahan untuk Pengangkutan Bahan Galian Yang </v>
          </cell>
          <cell r="G84" t="str">
            <v>M3/Km</v>
          </cell>
          <cell r="I84">
            <v>0</v>
          </cell>
          <cell r="J84">
            <v>0</v>
          </cell>
        </row>
        <row r="85">
          <cell r="E85" t="str">
            <v xml:space="preserve"> Melebihi 5 km</v>
          </cell>
          <cell r="I85">
            <v>0</v>
          </cell>
          <cell r="J85">
            <v>0</v>
          </cell>
        </row>
        <row r="87">
          <cell r="C87" t="str">
            <v>3.2 (1)</v>
          </cell>
          <cell r="E87" t="str">
            <v>Timbunan Biasa</v>
          </cell>
          <cell r="G87" t="str">
            <v>M3</v>
          </cell>
          <cell r="H87">
            <v>100</v>
          </cell>
          <cell r="I87">
            <v>37279</v>
          </cell>
          <cell r="J87">
            <v>3727900</v>
          </cell>
        </row>
        <row r="89">
          <cell r="C89" t="str">
            <v>3.2 (2)</v>
          </cell>
          <cell r="E89" t="str">
            <v>Timbunan Pilihan</v>
          </cell>
          <cell r="G89" t="str">
            <v>M3</v>
          </cell>
          <cell r="H89">
            <v>12974.4</v>
          </cell>
          <cell r="I89">
            <v>41194</v>
          </cell>
          <cell r="J89">
            <v>534467433</v>
          </cell>
        </row>
        <row r="91">
          <cell r="C91" t="str">
            <v>3.2 (3)</v>
          </cell>
          <cell r="E91" t="str">
            <v>Timbunan Pilihan diatas tanah rawa</v>
          </cell>
          <cell r="G91" t="str">
            <v>M3</v>
          </cell>
          <cell r="I91">
            <v>0</v>
          </cell>
          <cell r="J91">
            <v>0</v>
          </cell>
        </row>
        <row r="92">
          <cell r="E92" t="str">
            <v>(diukur diatas bak truk)</v>
          </cell>
        </row>
        <row r="93">
          <cell r="I93">
            <v>0</v>
          </cell>
          <cell r="J93">
            <v>0</v>
          </cell>
        </row>
        <row r="94">
          <cell r="C94" t="str">
            <v>3.2 (4)</v>
          </cell>
          <cell r="E94" t="str">
            <v>Timbunan Batu dengan Manual</v>
          </cell>
          <cell r="G94" t="str">
            <v>M3</v>
          </cell>
        </row>
        <row r="96">
          <cell r="C96" t="str">
            <v>3.2 (5)</v>
          </cell>
          <cell r="E96" t="str">
            <v>Timbunan Batu dengan Derek</v>
          </cell>
          <cell r="G96" t="str">
            <v>M3</v>
          </cell>
        </row>
        <row r="98">
          <cell r="C98" t="str">
            <v>3.2 (6)</v>
          </cell>
          <cell r="E98" t="str">
            <v>Timbunan Batu dengan Derek</v>
          </cell>
          <cell r="G98" t="str">
            <v>TON</v>
          </cell>
        </row>
        <row r="100">
          <cell r="C100">
            <v>3.3</v>
          </cell>
          <cell r="E100" t="str">
            <v>Penyiapan Badan Jalan</v>
          </cell>
          <cell r="G100" t="str">
            <v>M2</v>
          </cell>
          <cell r="H100">
            <v>207154.6</v>
          </cell>
          <cell r="I100">
            <v>3109</v>
          </cell>
          <cell r="J100">
            <v>644043651</v>
          </cell>
        </row>
        <row r="102">
          <cell r="C102">
            <v>3.4</v>
          </cell>
          <cell r="E102" t="str">
            <v xml:space="preserve"> Pengupasan Permukaan Aspal Lama dan Dicampur Kembali</v>
          </cell>
          <cell r="G102" t="str">
            <v>M2</v>
          </cell>
        </row>
        <row r="103">
          <cell r="E103" t="str">
            <v>( tebal 15 cm )</v>
          </cell>
        </row>
        <row r="105">
          <cell r="E105" t="str">
            <v>Jumlah Harga Pekerjaan Divisi 3 (masuk pada Rekapitulasi Kuantitas dan Harga )</v>
          </cell>
        </row>
        <row r="106">
          <cell r="J106">
            <v>1220094840</v>
          </cell>
        </row>
        <row r="108">
          <cell r="H108" t="str">
            <v>Perkiraan</v>
          </cell>
          <cell r="I108" t="str">
            <v>Harga</v>
          </cell>
          <cell r="J108" t="str">
            <v>Jumlah</v>
          </cell>
        </row>
        <row r="109">
          <cell r="C109" t="str">
            <v>No. Mata</v>
          </cell>
          <cell r="E109" t="str">
            <v>Uraian</v>
          </cell>
          <cell r="G109" t="str">
            <v>Satuan</v>
          </cell>
          <cell r="H109" t="str">
            <v>Kuantitas</v>
          </cell>
          <cell r="I109" t="str">
            <v>Satuan</v>
          </cell>
          <cell r="J109" t="str">
            <v>Harga-Harga</v>
          </cell>
        </row>
        <row r="110">
          <cell r="C110" t="str">
            <v>Pembayaran</v>
          </cell>
          <cell r="I110" t="str">
            <v>(Rupiah)</v>
          </cell>
          <cell r="J110" t="str">
            <v>(Rupiah)</v>
          </cell>
        </row>
        <row r="111">
          <cell r="C111" t="str">
            <v>a</v>
          </cell>
          <cell r="E111" t="str">
            <v>b</v>
          </cell>
          <cell r="G111" t="str">
            <v>c</v>
          </cell>
          <cell r="H111" t="str">
            <v>d</v>
          </cell>
          <cell r="I111" t="str">
            <v>e</v>
          </cell>
          <cell r="J111" t="str">
            <v>f = (d x e)</v>
          </cell>
        </row>
        <row r="113">
          <cell r="E113" t="str">
            <v>Divisi 4. PELEBARAN PERKERASAN DAN BAHU JALAN</v>
          </cell>
        </row>
        <row r="115">
          <cell r="C115" t="str">
            <v>4.2 (1)</v>
          </cell>
          <cell r="E115" t="str">
            <v>Lapis Pondasi Agregat Kelas A</v>
          </cell>
          <cell r="G115" t="str">
            <v>M3</v>
          </cell>
          <cell r="I115">
            <v>0</v>
          </cell>
          <cell r="J115">
            <v>0</v>
          </cell>
        </row>
        <row r="117">
          <cell r="C117" t="str">
            <v>4.2 (2)</v>
          </cell>
          <cell r="E117" t="str">
            <v xml:space="preserve">Lapis Pondasi Agregat Kelas B </v>
          </cell>
          <cell r="G117" t="str">
            <v>M3</v>
          </cell>
          <cell r="H117">
            <v>12520.8</v>
          </cell>
          <cell r="I117">
            <v>198483</v>
          </cell>
          <cell r="J117">
            <v>2485165946</v>
          </cell>
        </row>
        <row r="119">
          <cell r="C119" t="str">
            <v>4.2 (3)</v>
          </cell>
          <cell r="E119" t="str">
            <v>Semen Untuk Lapis Pondasi Semen Tanah</v>
          </cell>
          <cell r="G119" t="str">
            <v>Ton</v>
          </cell>
          <cell r="I119">
            <v>0</v>
          </cell>
          <cell r="J119">
            <v>0</v>
          </cell>
        </row>
        <row r="121">
          <cell r="C121" t="str">
            <v>4.2 (4)</v>
          </cell>
          <cell r="E121" t="str">
            <v>Lapis Pondasi Semen Tanah</v>
          </cell>
          <cell r="G121" t="str">
            <v>M3</v>
          </cell>
          <cell r="I121">
            <v>0</v>
          </cell>
          <cell r="J121">
            <v>0</v>
          </cell>
        </row>
        <row r="123">
          <cell r="C123" t="str">
            <v>4.2 (5)</v>
          </cell>
          <cell r="E123" t="str">
            <v>Laburan Aspal Satu Lapis (BURTU)</v>
          </cell>
          <cell r="G123" t="str">
            <v>M2</v>
          </cell>
          <cell r="I123">
            <v>0</v>
          </cell>
          <cell r="J123">
            <v>0</v>
          </cell>
        </row>
        <row r="125">
          <cell r="C125" t="str">
            <v>4.2 (6)</v>
          </cell>
          <cell r="E125" t="str">
            <v>Bahan Aspal Untuk Pekerjaan Pelaburan</v>
          </cell>
          <cell r="G125" t="str">
            <v>Liter</v>
          </cell>
          <cell r="I125">
            <v>0</v>
          </cell>
          <cell r="J125">
            <v>0</v>
          </cell>
        </row>
        <row r="127">
          <cell r="C127" t="str">
            <v>4.2 (7)</v>
          </cell>
          <cell r="E127" t="str">
            <v>Lapis Resap Pengikat</v>
          </cell>
          <cell r="G127" t="str">
            <v>Liter</v>
          </cell>
          <cell r="I127">
            <v>0</v>
          </cell>
          <cell r="J127">
            <v>0</v>
          </cell>
        </row>
        <row r="133">
          <cell r="E133" t="str">
            <v>Jumlah Harga Pekerjaan Divisi 4 (masuk pada Rekapitulasi Daftar Kuantitas dan Harga )</v>
          </cell>
        </row>
        <row r="134">
          <cell r="J134">
            <v>2485165946</v>
          </cell>
        </row>
        <row r="137">
          <cell r="E137" t="str">
            <v>Divisi 5. PERKERASAN BERBUTIR</v>
          </cell>
        </row>
        <row r="139">
          <cell r="C139" t="str">
            <v>5.1 (1)</v>
          </cell>
          <cell r="E139" t="str">
            <v>Lapis Pondasi Agregat Kelas A</v>
          </cell>
          <cell r="G139" t="str">
            <v>M3</v>
          </cell>
          <cell r="H139">
            <v>32260.6</v>
          </cell>
          <cell r="I139">
            <v>261670</v>
          </cell>
          <cell r="J139">
            <v>8441631202</v>
          </cell>
        </row>
        <row r="141">
          <cell r="C141" t="str">
            <v>5.1 (2)</v>
          </cell>
          <cell r="E141" t="str">
            <v>Lapis Pondasi Agregat Kelas B</v>
          </cell>
          <cell r="G141" t="str">
            <v>M3</v>
          </cell>
          <cell r="H141">
            <v>5760</v>
          </cell>
          <cell r="I141">
            <v>199570</v>
          </cell>
          <cell r="J141">
            <v>1149523200</v>
          </cell>
        </row>
        <row r="143">
          <cell r="C143" t="str">
            <v>5.2 (1)</v>
          </cell>
          <cell r="E143" t="str">
            <v>Lapis Pondasi Agregat Kelas C</v>
          </cell>
          <cell r="G143" t="str">
            <v>M3</v>
          </cell>
          <cell r="I143">
            <v>0</v>
          </cell>
          <cell r="J143">
            <v>0</v>
          </cell>
        </row>
        <row r="145">
          <cell r="C145" t="str">
            <v>5.4 (1)</v>
          </cell>
          <cell r="E145" t="str">
            <v>Semen Untuk Lapis Pondasi Tanah Semen</v>
          </cell>
          <cell r="G145" t="str">
            <v>Ton</v>
          </cell>
          <cell r="I145">
            <v>0</v>
          </cell>
          <cell r="J145">
            <v>0</v>
          </cell>
        </row>
        <row r="147">
          <cell r="C147" t="str">
            <v>5.4 (2)</v>
          </cell>
          <cell r="E147" t="str">
            <v>Lapis Pondasi Tanah Semen</v>
          </cell>
          <cell r="G147" t="str">
            <v>M3</v>
          </cell>
          <cell r="I147">
            <v>0</v>
          </cell>
          <cell r="J147">
            <v>0</v>
          </cell>
        </row>
        <row r="151">
          <cell r="E151" t="str">
            <v>Jumlah Harga Pekerjaan Divisi 5 (masuk pada Rekapitulasi Daftar Kuantitas dan Harga )</v>
          </cell>
        </row>
        <row r="152">
          <cell r="J152">
            <v>9591154402</v>
          </cell>
        </row>
        <row r="154">
          <cell r="H154" t="str">
            <v>Perkiraan</v>
          </cell>
          <cell r="I154" t="str">
            <v>Harga</v>
          </cell>
          <cell r="J154" t="str">
            <v>Jumlah</v>
          </cell>
        </row>
        <row r="155">
          <cell r="C155" t="str">
            <v>No. Mata</v>
          </cell>
          <cell r="E155" t="str">
            <v>Uraian</v>
          </cell>
          <cell r="G155" t="str">
            <v>Satuan</v>
          </cell>
          <cell r="H155" t="str">
            <v>Kuantitas</v>
          </cell>
          <cell r="I155" t="str">
            <v>Satuan</v>
          </cell>
          <cell r="J155" t="str">
            <v>Harga-Harga</v>
          </cell>
        </row>
        <row r="156">
          <cell r="C156" t="str">
            <v>Pembayaran</v>
          </cell>
          <cell r="I156" t="str">
            <v>(Rupiah)</v>
          </cell>
          <cell r="J156" t="str">
            <v>(Rupiah)</v>
          </cell>
        </row>
        <row r="157">
          <cell r="C157" t="str">
            <v>a</v>
          </cell>
          <cell r="E157" t="str">
            <v>b</v>
          </cell>
          <cell r="G157" t="str">
            <v>c</v>
          </cell>
          <cell r="H157" t="str">
            <v>d</v>
          </cell>
          <cell r="I157" t="str">
            <v>e</v>
          </cell>
          <cell r="J157" t="str">
            <v>f = (d x e)</v>
          </cell>
        </row>
        <row r="159">
          <cell r="E159" t="str">
            <v>Divisi 6. PERKERASAN ASPAL</v>
          </cell>
        </row>
        <row r="161">
          <cell r="C161" t="str">
            <v>6.1 (1)</v>
          </cell>
          <cell r="E161" t="str">
            <v>Lapis Resap Pengikat</v>
          </cell>
          <cell r="G161" t="str">
            <v>Liter</v>
          </cell>
          <cell r="H161">
            <v>177154.6</v>
          </cell>
          <cell r="I161">
            <v>3488</v>
          </cell>
          <cell r="J161">
            <v>617915244</v>
          </cell>
        </row>
        <row r="163">
          <cell r="C163" t="str">
            <v>6.1 (2)</v>
          </cell>
          <cell r="E163" t="str">
            <v>Lapis perekat</v>
          </cell>
          <cell r="G163" t="str">
            <v>Liter</v>
          </cell>
          <cell r="H163">
            <v>100811.1</v>
          </cell>
          <cell r="I163">
            <v>3812</v>
          </cell>
          <cell r="J163">
            <v>384291913</v>
          </cell>
        </row>
        <row r="165">
          <cell r="C165" t="str">
            <v>6.2 (1)</v>
          </cell>
          <cell r="E165" t="str">
            <v>Agregat Penutup BURTU</v>
          </cell>
          <cell r="G165" t="str">
            <v>M2</v>
          </cell>
          <cell r="I165">
            <v>0</v>
          </cell>
          <cell r="J165">
            <v>0</v>
          </cell>
        </row>
        <row r="167">
          <cell r="C167" t="str">
            <v>6.2 (2)</v>
          </cell>
          <cell r="E167" t="str">
            <v>Agregat Penutup BURDA</v>
          </cell>
          <cell r="G167" t="str">
            <v>M2</v>
          </cell>
          <cell r="I167">
            <v>0</v>
          </cell>
          <cell r="J167">
            <v>0</v>
          </cell>
        </row>
        <row r="169">
          <cell r="C169" t="str">
            <v>6.2 (3)</v>
          </cell>
          <cell r="E169" t="str">
            <v>Bahan Aspal untuk Pekerjaan Pelaburan</v>
          </cell>
          <cell r="G169" t="str">
            <v>Liter</v>
          </cell>
          <cell r="I169">
            <v>0</v>
          </cell>
          <cell r="J169">
            <v>0</v>
          </cell>
        </row>
        <row r="170">
          <cell r="I170">
            <v>0</v>
          </cell>
          <cell r="J170">
            <v>0</v>
          </cell>
        </row>
        <row r="171">
          <cell r="C171" t="str">
            <v>6.3 (1)</v>
          </cell>
          <cell r="E171" t="str">
            <v>Latasir (SS    - A)</v>
          </cell>
          <cell r="G171" t="str">
            <v>M2</v>
          </cell>
          <cell r="I171">
            <v>0</v>
          </cell>
          <cell r="J171">
            <v>0</v>
          </cell>
        </row>
        <row r="173">
          <cell r="C173" t="str">
            <v>6.3 (2)</v>
          </cell>
          <cell r="E173" t="str">
            <v>Latasir (SS   -  B)</v>
          </cell>
          <cell r="G173" t="str">
            <v>M2</v>
          </cell>
          <cell r="I173">
            <v>0</v>
          </cell>
          <cell r="J173">
            <v>0</v>
          </cell>
        </row>
        <row r="175">
          <cell r="C175" t="str">
            <v>6.3 (3)</v>
          </cell>
          <cell r="E175" t="str">
            <v>Lataston  - Lapis Aus (HRS - WC)</v>
          </cell>
          <cell r="G175" t="str">
            <v>M2</v>
          </cell>
          <cell r="I175">
            <v>0</v>
          </cell>
          <cell r="J175">
            <v>0</v>
          </cell>
        </row>
        <row r="177">
          <cell r="C177" t="str">
            <v>6.3 (4)</v>
          </cell>
          <cell r="E177" t="str">
            <v>Lataston  - Lapis Pondasi  (HRS - Base)</v>
          </cell>
          <cell r="G177" t="str">
            <v>M3</v>
          </cell>
          <cell r="I177">
            <v>0</v>
          </cell>
          <cell r="J177">
            <v>0</v>
          </cell>
        </row>
        <row r="179">
          <cell r="C179" t="str">
            <v>6.3 (5)</v>
          </cell>
          <cell r="E179" t="str">
            <v>Laston - Lapis Aus (AC - WC )</v>
          </cell>
          <cell r="G179" t="str">
            <v>M2</v>
          </cell>
          <cell r="H179">
            <v>229116</v>
          </cell>
          <cell r="I179">
            <v>33391</v>
          </cell>
          <cell r="J179">
            <v>7650412356</v>
          </cell>
        </row>
        <row r="181">
          <cell r="C181" t="str">
            <v>6.3 (6)</v>
          </cell>
          <cell r="E181" t="str">
            <v>Laston - Lapis Pengikat (AC - BC )</v>
          </cell>
          <cell r="G181" t="str">
            <v>M3</v>
          </cell>
          <cell r="H181">
            <v>11532.17</v>
          </cell>
          <cell r="I181">
            <v>814323</v>
          </cell>
          <cell r="J181">
            <v>9390911270</v>
          </cell>
        </row>
        <row r="183">
          <cell r="C183" t="str">
            <v>6.3 (7)</v>
          </cell>
          <cell r="E183" t="str">
            <v>Laston - Lapis Pondasi (AC - Base )</v>
          </cell>
          <cell r="G183" t="str">
            <v>M3</v>
          </cell>
          <cell r="H183">
            <v>10407.58</v>
          </cell>
          <cell r="I183">
            <v>814321</v>
          </cell>
          <cell r="J183">
            <v>8475110953</v>
          </cell>
        </row>
        <row r="185">
          <cell r="C185" t="str">
            <v>6.4 (1)</v>
          </cell>
          <cell r="E185" t="str">
            <v>Lasbutag</v>
          </cell>
          <cell r="G185" t="str">
            <v>M2</v>
          </cell>
          <cell r="I185">
            <v>0</v>
          </cell>
          <cell r="J185">
            <v>0</v>
          </cell>
        </row>
        <row r="187">
          <cell r="C187" t="str">
            <v>6.4 (2)</v>
          </cell>
          <cell r="E187" t="str">
            <v>Latasbusir Kelas A</v>
          </cell>
          <cell r="G187" t="str">
            <v>M2</v>
          </cell>
          <cell r="I187">
            <v>0</v>
          </cell>
          <cell r="J187">
            <v>0</v>
          </cell>
        </row>
        <row r="189">
          <cell r="C189" t="str">
            <v>6.4 (3)</v>
          </cell>
          <cell r="E189" t="str">
            <v>Latasbusir Kelas B</v>
          </cell>
          <cell r="G189" t="str">
            <v>M2</v>
          </cell>
          <cell r="I189">
            <v>0</v>
          </cell>
          <cell r="J189">
            <v>0</v>
          </cell>
        </row>
        <row r="191">
          <cell r="C191" t="str">
            <v>6.4 (4)</v>
          </cell>
          <cell r="E191" t="str">
            <v>Bitumen Asbuton</v>
          </cell>
          <cell r="G191" t="str">
            <v>Ton</v>
          </cell>
          <cell r="I191">
            <v>0</v>
          </cell>
          <cell r="J191">
            <v>0</v>
          </cell>
        </row>
        <row r="193">
          <cell r="C193" t="str">
            <v>6.4 (5)</v>
          </cell>
          <cell r="E193" t="str">
            <v>Bitumen Bahan Peremaja</v>
          </cell>
          <cell r="G193" t="str">
            <v>Ton</v>
          </cell>
          <cell r="I193">
            <v>0</v>
          </cell>
          <cell r="J193">
            <v>0</v>
          </cell>
        </row>
        <row r="195">
          <cell r="C195" t="str">
            <v>6.4 (6)</v>
          </cell>
          <cell r="E195" t="str">
            <v>Bahan Anti Pengelupas ( Anti Striping Agent )</v>
          </cell>
          <cell r="G195" t="str">
            <v>Liter</v>
          </cell>
          <cell r="I195">
            <v>0</v>
          </cell>
          <cell r="J195">
            <v>0</v>
          </cell>
        </row>
        <row r="197">
          <cell r="C197" t="str">
            <v>6.5 (1)</v>
          </cell>
          <cell r="E197" t="str">
            <v>Aspal Campuran Dingin untuk Pelapisan</v>
          </cell>
          <cell r="G197" t="str">
            <v>M3</v>
          </cell>
          <cell r="I197">
            <v>0</v>
          </cell>
          <cell r="J197">
            <v>0</v>
          </cell>
        </row>
        <row r="199">
          <cell r="C199">
            <v>6.6</v>
          </cell>
          <cell r="E199" t="str">
            <v>Lapis Perata  Penetrasi  Macadam</v>
          </cell>
          <cell r="G199" t="str">
            <v>M3</v>
          </cell>
          <cell r="I199">
            <v>0</v>
          </cell>
          <cell r="J199">
            <v>0</v>
          </cell>
        </row>
        <row r="202">
          <cell r="E202" t="str">
            <v>Jumlah Harga Penawaran Divisi 6 (masuk pada Rekapitulasi Daftar Kuantitas dan Harga )</v>
          </cell>
        </row>
        <row r="203">
          <cell r="J203">
            <v>26518641736</v>
          </cell>
        </row>
        <row r="205">
          <cell r="H205" t="str">
            <v>Perkiraan</v>
          </cell>
          <cell r="I205" t="str">
            <v>Harga</v>
          </cell>
          <cell r="J205" t="str">
            <v>Jumlah</v>
          </cell>
        </row>
        <row r="206">
          <cell r="C206" t="str">
            <v>Mata</v>
          </cell>
          <cell r="E206" t="str">
            <v>Uraian</v>
          </cell>
          <cell r="G206" t="str">
            <v>Satuan</v>
          </cell>
          <cell r="H206" t="str">
            <v>Kuantitas</v>
          </cell>
          <cell r="I206" t="str">
            <v>Satuan</v>
          </cell>
          <cell r="J206" t="str">
            <v>Harga-Harga</v>
          </cell>
        </row>
        <row r="207">
          <cell r="C207" t="str">
            <v>Pembayaran</v>
          </cell>
          <cell r="I207" t="str">
            <v>(Rupiah)</v>
          </cell>
          <cell r="J207" t="str">
            <v>(Rupiah)</v>
          </cell>
        </row>
        <row r="208">
          <cell r="C208" t="str">
            <v>a</v>
          </cell>
          <cell r="E208" t="str">
            <v>b</v>
          </cell>
          <cell r="G208" t="str">
            <v>c</v>
          </cell>
          <cell r="H208" t="str">
            <v>d</v>
          </cell>
          <cell r="I208" t="str">
            <v>e</v>
          </cell>
          <cell r="J208" t="str">
            <v>f = (d x e)</v>
          </cell>
        </row>
        <row r="210">
          <cell r="E210" t="str">
            <v>Divisi 7. STRUKTUR</v>
          </cell>
        </row>
        <row r="212">
          <cell r="C212" t="str">
            <v>7.1 (1)</v>
          </cell>
          <cell r="E212" t="str">
            <v>Beton K500</v>
          </cell>
          <cell r="G212" t="str">
            <v>M3</v>
          </cell>
          <cell r="I212">
            <v>0</v>
          </cell>
          <cell r="J212">
            <v>0</v>
          </cell>
        </row>
        <row r="213">
          <cell r="C213" t="str">
            <v>7.1 (2)</v>
          </cell>
          <cell r="E213" t="str">
            <v>Beton K400</v>
          </cell>
          <cell r="G213" t="str">
            <v>M3</v>
          </cell>
          <cell r="I213">
            <v>0</v>
          </cell>
          <cell r="J213">
            <v>0</v>
          </cell>
        </row>
        <row r="214">
          <cell r="C214" t="str">
            <v>7.1 (3)</v>
          </cell>
          <cell r="E214" t="str">
            <v>Beton K350</v>
          </cell>
          <cell r="G214" t="str">
            <v>M3</v>
          </cell>
          <cell r="I214">
            <v>0</v>
          </cell>
          <cell r="J214">
            <v>0</v>
          </cell>
        </row>
        <row r="215">
          <cell r="C215" t="str">
            <v>7.1 (4)</v>
          </cell>
          <cell r="E215" t="str">
            <v>Beton K300</v>
          </cell>
          <cell r="G215" t="str">
            <v>M3</v>
          </cell>
          <cell r="I215">
            <v>0</v>
          </cell>
          <cell r="J215">
            <v>0</v>
          </cell>
        </row>
        <row r="216">
          <cell r="C216" t="str">
            <v>7.1 (5)</v>
          </cell>
          <cell r="E216" t="str">
            <v>Beton K250</v>
          </cell>
          <cell r="G216" t="str">
            <v>M3</v>
          </cell>
          <cell r="H216">
            <v>101.4</v>
          </cell>
          <cell r="I216">
            <v>526805</v>
          </cell>
          <cell r="J216">
            <v>53418027</v>
          </cell>
        </row>
        <row r="217">
          <cell r="C217" t="str">
            <v>7.1 (6)</v>
          </cell>
          <cell r="E217" t="str">
            <v>Beton K175</v>
          </cell>
          <cell r="G217" t="str">
            <v>M3</v>
          </cell>
          <cell r="I217">
            <v>0</v>
          </cell>
          <cell r="J217">
            <v>0</v>
          </cell>
        </row>
        <row r="218">
          <cell r="C218" t="str">
            <v>7.1 (7)</v>
          </cell>
          <cell r="E218" t="str">
            <v>Beton Siklop K175</v>
          </cell>
          <cell r="G218" t="str">
            <v>M3</v>
          </cell>
        </row>
        <row r="219">
          <cell r="C219" t="str">
            <v>7.1 (8)</v>
          </cell>
          <cell r="E219" t="str">
            <v>Beton K125</v>
          </cell>
          <cell r="G219" t="str">
            <v>M3</v>
          </cell>
          <cell r="H219">
            <v>2.54</v>
          </cell>
          <cell r="I219">
            <v>432989</v>
          </cell>
          <cell r="J219">
            <v>1099792</v>
          </cell>
        </row>
        <row r="221">
          <cell r="C221" t="str">
            <v>7.2 (1)</v>
          </cell>
          <cell r="E221" t="str">
            <v>Unit Pracetak Gelagar Tipe I Bentang 16 meter</v>
          </cell>
          <cell r="G221" t="str">
            <v>Buah</v>
          </cell>
          <cell r="I221">
            <v>0</v>
          </cell>
          <cell r="J221">
            <v>0</v>
          </cell>
        </row>
        <row r="222">
          <cell r="C222" t="str">
            <v>7.2 (2)</v>
          </cell>
          <cell r="E222" t="str">
            <v>Unit Pracetak Gelagar Tipe I Bentang 19 meter</v>
          </cell>
          <cell r="G222" t="str">
            <v>Buah</v>
          </cell>
          <cell r="I222">
            <v>0</v>
          </cell>
          <cell r="J222">
            <v>0</v>
          </cell>
        </row>
        <row r="223">
          <cell r="C223" t="str">
            <v>7.2 (3)</v>
          </cell>
          <cell r="E223" t="str">
            <v>Unit Pracetak Gelagar Tipe I Bentang 22 meter</v>
          </cell>
          <cell r="G223" t="str">
            <v>Buah</v>
          </cell>
          <cell r="I223">
            <v>0</v>
          </cell>
          <cell r="J223">
            <v>0</v>
          </cell>
        </row>
        <row r="224">
          <cell r="C224" t="str">
            <v>7.2 (4)</v>
          </cell>
          <cell r="E224" t="str">
            <v>Unit Pracetak Gelagar Tipe I Bentang 25 meter</v>
          </cell>
          <cell r="G224" t="str">
            <v>Buah</v>
          </cell>
          <cell r="I224">
            <v>0</v>
          </cell>
          <cell r="J224">
            <v>0</v>
          </cell>
        </row>
        <row r="225">
          <cell r="C225" t="str">
            <v>7.2 (5)</v>
          </cell>
          <cell r="E225" t="str">
            <v>Unit Pracetak Gelagar Tipe I Bentang 28 meter</v>
          </cell>
          <cell r="G225" t="str">
            <v>Buah</v>
          </cell>
          <cell r="I225">
            <v>0</v>
          </cell>
          <cell r="J225">
            <v>0</v>
          </cell>
        </row>
        <row r="226">
          <cell r="C226" t="str">
            <v>7.2 (6)</v>
          </cell>
          <cell r="E226" t="str">
            <v>Unit Pracetak Gelagar Tipe I Bentang 31 meter</v>
          </cell>
          <cell r="G226" t="str">
            <v>Buah</v>
          </cell>
          <cell r="I226">
            <v>0</v>
          </cell>
          <cell r="J226">
            <v>0</v>
          </cell>
        </row>
        <row r="227">
          <cell r="C227" t="str">
            <v>7.2 (7)</v>
          </cell>
          <cell r="E227" t="str">
            <v>Unit Pracetak Gelagar Tipe I Bentang 34 meter</v>
          </cell>
          <cell r="G227" t="str">
            <v>Buah</v>
          </cell>
          <cell r="I227">
            <v>0</v>
          </cell>
          <cell r="J227">
            <v>0</v>
          </cell>
        </row>
        <row r="228">
          <cell r="C228" t="str">
            <v>7.2 (8)</v>
          </cell>
          <cell r="E228" t="str">
            <v>Unit Pracetak Gelagar Tipe I Bentang 36 meter</v>
          </cell>
          <cell r="G228" t="str">
            <v>Buah</v>
          </cell>
          <cell r="I228">
            <v>0</v>
          </cell>
          <cell r="J228">
            <v>0</v>
          </cell>
        </row>
        <row r="229">
          <cell r="C229" t="str">
            <v>7.2 (9)</v>
          </cell>
          <cell r="E229" t="str">
            <v>Baja Prategang</v>
          </cell>
          <cell r="G229" t="str">
            <v>Kg</v>
          </cell>
          <cell r="I229">
            <v>0</v>
          </cell>
          <cell r="J229">
            <v>0</v>
          </cell>
        </row>
        <row r="230">
          <cell r="C230" t="str">
            <v>7.2 (10)</v>
          </cell>
          <cell r="E230" t="str">
            <v>Plat Berongga ( Hollow Slab ) Pracetak Bentang 15 meter</v>
          </cell>
          <cell r="G230" t="str">
            <v>Buah</v>
          </cell>
          <cell r="I230">
            <v>0</v>
          </cell>
          <cell r="J230">
            <v>0</v>
          </cell>
        </row>
        <row r="231">
          <cell r="C231" t="str">
            <v>7.2 (11)</v>
          </cell>
          <cell r="E231" t="str">
            <v>Beton Diafragma K350 termasuk pekerjaan Pra Penegangan</v>
          </cell>
          <cell r="G231" t="str">
            <v>M3</v>
          </cell>
          <cell r="I231">
            <v>0</v>
          </cell>
          <cell r="J231">
            <v>0</v>
          </cell>
        </row>
        <row r="233">
          <cell r="C233" t="str">
            <v>7.3 (1)</v>
          </cell>
          <cell r="E233" t="str">
            <v>Baja Tulangan U24 Polos</v>
          </cell>
          <cell r="G233" t="str">
            <v>Kg</v>
          </cell>
          <cell r="H233">
            <v>10025</v>
          </cell>
          <cell r="I233">
            <v>4499</v>
          </cell>
          <cell r="J233">
            <v>45102475</v>
          </cell>
        </row>
        <row r="234">
          <cell r="C234" t="str">
            <v>7.3 (2)</v>
          </cell>
          <cell r="E234" t="str">
            <v>Baja Tulangan U32 Polos</v>
          </cell>
          <cell r="G234" t="str">
            <v>Kg</v>
          </cell>
          <cell r="I234">
            <v>0</v>
          </cell>
          <cell r="J234">
            <v>0</v>
          </cell>
        </row>
        <row r="235">
          <cell r="C235" t="str">
            <v>7.3 (3)</v>
          </cell>
          <cell r="E235" t="str">
            <v>Baja Tulangan U32 Ulir</v>
          </cell>
          <cell r="G235" t="str">
            <v>Kg</v>
          </cell>
          <cell r="I235">
            <v>0</v>
          </cell>
          <cell r="J235">
            <v>0</v>
          </cell>
        </row>
        <row r="236">
          <cell r="C236" t="str">
            <v>7.3 (4)</v>
          </cell>
          <cell r="E236" t="str">
            <v>Baja Tulangan U39 Ulir</v>
          </cell>
          <cell r="G236" t="str">
            <v>Kg</v>
          </cell>
          <cell r="I236">
            <v>0</v>
          </cell>
          <cell r="J236">
            <v>0</v>
          </cell>
        </row>
        <row r="237">
          <cell r="C237" t="str">
            <v>7.3 (5)</v>
          </cell>
          <cell r="E237" t="str">
            <v>Baja Tulangan U48 Ulir</v>
          </cell>
          <cell r="G237" t="str">
            <v>Kg</v>
          </cell>
          <cell r="I237">
            <v>0</v>
          </cell>
          <cell r="J237">
            <v>0</v>
          </cell>
        </row>
        <row r="238">
          <cell r="C238" t="str">
            <v>7.3 (6)</v>
          </cell>
          <cell r="E238" t="str">
            <v>Anyaman kawat yang dilas ( Welded Wire Mesh )</v>
          </cell>
          <cell r="G238" t="str">
            <v>Kg</v>
          </cell>
          <cell r="I238">
            <v>0</v>
          </cell>
          <cell r="J238">
            <v>0</v>
          </cell>
        </row>
        <row r="240">
          <cell r="C240" t="str">
            <v>7.4 (1)</v>
          </cell>
          <cell r="E240" t="str">
            <v>Baja Struktur Ttk leleh 2500 kg/cm2</v>
          </cell>
          <cell r="G240" t="str">
            <v>Kg</v>
          </cell>
          <cell r="I240">
            <v>0</v>
          </cell>
          <cell r="J240">
            <v>0</v>
          </cell>
        </row>
        <row r="241">
          <cell r="C241" t="str">
            <v>7.4 (2)</v>
          </cell>
          <cell r="E241" t="str">
            <v xml:space="preserve">Baja Struktur Ttk leleh 2800 kg/cm2 </v>
          </cell>
          <cell r="G241" t="str">
            <v>Kg</v>
          </cell>
          <cell r="I241">
            <v>0</v>
          </cell>
          <cell r="J241">
            <v>0</v>
          </cell>
        </row>
        <row r="242">
          <cell r="C242" t="str">
            <v>7.4 (3)</v>
          </cell>
          <cell r="E242" t="str">
            <v xml:space="preserve">Baja Struktur Ttk leleh 3500 kg/cm2 </v>
          </cell>
          <cell r="G242" t="str">
            <v>Kg</v>
          </cell>
          <cell r="I242">
            <v>0</v>
          </cell>
          <cell r="J242">
            <v>0</v>
          </cell>
        </row>
        <row r="244">
          <cell r="C244" t="str">
            <v>7.5 (1)</v>
          </cell>
          <cell r="E244" t="str">
            <v xml:space="preserve">Pemasangan Jembatan Rangka Baja A </v>
          </cell>
          <cell r="G244" t="str">
            <v>Kg</v>
          </cell>
          <cell r="I244">
            <v>0</v>
          </cell>
          <cell r="J244">
            <v>0</v>
          </cell>
        </row>
        <row r="245">
          <cell r="C245" t="str">
            <v>7.5 (2)</v>
          </cell>
          <cell r="E245" t="str">
            <v>Pengangkutan Material Jembatan</v>
          </cell>
          <cell r="G245" t="str">
            <v>Kg</v>
          </cell>
          <cell r="I245">
            <v>0</v>
          </cell>
          <cell r="J245">
            <v>0</v>
          </cell>
        </row>
        <row r="247">
          <cell r="C247" t="str">
            <v>7.6 (1)</v>
          </cell>
          <cell r="E247" t="str">
            <v>Pondasi Cerucuk , Penyediaan dan Pemancangan</v>
          </cell>
          <cell r="G247" t="str">
            <v>M1</v>
          </cell>
          <cell r="I247">
            <v>0</v>
          </cell>
          <cell r="J247">
            <v>0</v>
          </cell>
        </row>
        <row r="248">
          <cell r="C248" t="str">
            <v>7.6 (2)</v>
          </cell>
          <cell r="E248" t="str">
            <v>Dinding Turap Kayu Tanpa Pengawetan</v>
          </cell>
          <cell r="G248" t="str">
            <v>M2</v>
          </cell>
          <cell r="I248">
            <v>0</v>
          </cell>
          <cell r="J248">
            <v>0</v>
          </cell>
        </row>
        <row r="249">
          <cell r="C249" t="str">
            <v>7.6 (3)</v>
          </cell>
          <cell r="E249" t="str">
            <v>Dinding Turap Kayu Dengan Pengawetan</v>
          </cell>
          <cell r="G249" t="str">
            <v>M2</v>
          </cell>
          <cell r="I249">
            <v>0</v>
          </cell>
          <cell r="J249">
            <v>0</v>
          </cell>
        </row>
        <row r="250">
          <cell r="C250" t="str">
            <v>7.6 (4)</v>
          </cell>
          <cell r="E250" t="str">
            <v>Dinding Turap Baja</v>
          </cell>
          <cell r="G250" t="str">
            <v>M2</v>
          </cell>
          <cell r="I250">
            <v>0</v>
          </cell>
          <cell r="J250">
            <v>0</v>
          </cell>
        </row>
        <row r="251">
          <cell r="C251" t="str">
            <v>7.6 (5)</v>
          </cell>
          <cell r="E251" t="str">
            <v>Dinding Turap Beton</v>
          </cell>
          <cell r="G251" t="str">
            <v>M2</v>
          </cell>
          <cell r="I251">
            <v>0</v>
          </cell>
          <cell r="J251">
            <v>0</v>
          </cell>
        </row>
        <row r="252">
          <cell r="C252" t="str">
            <v>7.6 (6)</v>
          </cell>
          <cell r="E252" t="str">
            <v>Penyediaan Tiang Pancang Kayu Tanpa Pengawetan</v>
          </cell>
          <cell r="G252" t="str">
            <v>M1</v>
          </cell>
          <cell r="I252">
            <v>0</v>
          </cell>
          <cell r="J252">
            <v>0</v>
          </cell>
        </row>
        <row r="255">
          <cell r="E255" t="str">
            <v>Divisi 7 ( Bersambung ke halaman berikut )</v>
          </cell>
        </row>
        <row r="258">
          <cell r="H258" t="str">
            <v>Perkiraan</v>
          </cell>
          <cell r="I258" t="str">
            <v>Harga</v>
          </cell>
          <cell r="J258" t="str">
            <v>Jumlah</v>
          </cell>
        </row>
        <row r="259">
          <cell r="C259" t="str">
            <v>Mata</v>
          </cell>
          <cell r="E259" t="str">
            <v>Uraian</v>
          </cell>
          <cell r="G259" t="str">
            <v>Satuan</v>
          </cell>
          <cell r="H259" t="str">
            <v>Kuantitas</v>
          </cell>
          <cell r="I259" t="str">
            <v>Satuan</v>
          </cell>
          <cell r="J259" t="str">
            <v>Harga-Harga</v>
          </cell>
        </row>
        <row r="260">
          <cell r="C260" t="str">
            <v>Pembayaran</v>
          </cell>
          <cell r="I260" t="str">
            <v>(Rupiah)</v>
          </cell>
          <cell r="J260" t="str">
            <v>(Rupiah)</v>
          </cell>
        </row>
        <row r="261">
          <cell r="C261" t="str">
            <v>a</v>
          </cell>
          <cell r="E261" t="str">
            <v>b</v>
          </cell>
          <cell r="G261" t="str">
            <v>c</v>
          </cell>
          <cell r="H261" t="str">
            <v>d</v>
          </cell>
          <cell r="I261" t="str">
            <v>e</v>
          </cell>
          <cell r="J261" t="str">
            <v>f = (d x e)</v>
          </cell>
        </row>
        <row r="263">
          <cell r="C263" t="str">
            <v>7.6 (7)</v>
          </cell>
          <cell r="E263" t="str">
            <v>Penyediaan Tiang Pancang Kayu Dengan Pengawetan</v>
          </cell>
          <cell r="G263" t="str">
            <v>M1</v>
          </cell>
        </row>
        <row r="264">
          <cell r="C264" t="str">
            <v>7.6 (8)</v>
          </cell>
          <cell r="E264" t="str">
            <v>Penyediaan Tiang Pancang Baja</v>
          </cell>
          <cell r="G264" t="str">
            <v>Kg</v>
          </cell>
          <cell r="I264">
            <v>0</v>
          </cell>
          <cell r="J264">
            <v>0</v>
          </cell>
        </row>
        <row r="265">
          <cell r="C265" t="str">
            <v>7.6 (9)</v>
          </cell>
          <cell r="E265" t="str">
            <v>Penyediaan Tiang Pancang Beton Bertulang Pracetak 35 x 35 cm</v>
          </cell>
          <cell r="G265" t="str">
            <v>M1</v>
          </cell>
          <cell r="I265">
            <v>0</v>
          </cell>
          <cell r="J265">
            <v>0</v>
          </cell>
        </row>
        <row r="266">
          <cell r="C266" t="str">
            <v>7.6 (10)</v>
          </cell>
          <cell r="E266" t="str">
            <v>Penyediaan Tiang Pancang Beton Bertulang Pracetak 40 x 40 cm</v>
          </cell>
          <cell r="G266" t="str">
            <v>M1</v>
          </cell>
          <cell r="I266">
            <v>0</v>
          </cell>
          <cell r="J266">
            <v>0</v>
          </cell>
        </row>
        <row r="267">
          <cell r="C267" t="str">
            <v>7.6 (11)</v>
          </cell>
          <cell r="E267" t="str">
            <v>Penyediaan Tiang Pancang Beton Bertulang Pracetak 45 x 45 cm</v>
          </cell>
          <cell r="G267" t="str">
            <v>M1</v>
          </cell>
          <cell r="I267">
            <v>0</v>
          </cell>
          <cell r="J267">
            <v>0</v>
          </cell>
        </row>
        <row r="268">
          <cell r="C268" t="str">
            <v>7.6 (12)</v>
          </cell>
          <cell r="E268" t="str">
            <v>Penyediaan Tiang Pancang Beton Pratekan Pracetak 35 x 35 cm</v>
          </cell>
          <cell r="G268" t="str">
            <v>M1</v>
          </cell>
          <cell r="I268">
            <v>0</v>
          </cell>
          <cell r="J268">
            <v>0</v>
          </cell>
        </row>
        <row r="269">
          <cell r="C269" t="str">
            <v>7.6 (13)</v>
          </cell>
          <cell r="E269" t="str">
            <v>Penyediaan Tiang Pancang Beton Pratekan Pracetak 40 x 40 cm</v>
          </cell>
          <cell r="G269" t="str">
            <v>M1</v>
          </cell>
          <cell r="I269">
            <v>0</v>
          </cell>
          <cell r="J269">
            <v>0</v>
          </cell>
        </row>
        <row r="270">
          <cell r="C270" t="str">
            <v>7.6 (14)</v>
          </cell>
          <cell r="E270" t="str">
            <v>Penyediaan Tiang Pancang Beton Pratekan Pracetak 45 x 45 cm</v>
          </cell>
          <cell r="G270" t="str">
            <v>M1</v>
          </cell>
          <cell r="I270">
            <v>0</v>
          </cell>
          <cell r="J270">
            <v>0</v>
          </cell>
        </row>
        <row r="271">
          <cell r="C271" t="str">
            <v>7.6 (15)</v>
          </cell>
          <cell r="E271" t="str">
            <v>Penyediaan Tiang Pancang Beton Pratekan Pracetak 35 x 35 cm</v>
          </cell>
          <cell r="G271" t="str">
            <v>M1</v>
          </cell>
          <cell r="I271">
            <v>0</v>
          </cell>
          <cell r="J271">
            <v>0</v>
          </cell>
        </row>
        <row r="272">
          <cell r="C272" t="str">
            <v>7.6 (16)</v>
          </cell>
          <cell r="E272" t="str">
            <v>Penyediaan Tiang Pancang Beton Pratekan Pracetak dia. 40 cm</v>
          </cell>
          <cell r="G272" t="str">
            <v>M1</v>
          </cell>
          <cell r="I272">
            <v>0</v>
          </cell>
          <cell r="J272">
            <v>0</v>
          </cell>
        </row>
        <row r="273">
          <cell r="C273" t="str">
            <v>7.6 (17)</v>
          </cell>
          <cell r="E273" t="str">
            <v>Penyediaan Tiang Pancang Beton Pratekan Pracetak dia. 50 cm</v>
          </cell>
          <cell r="G273" t="str">
            <v>M1</v>
          </cell>
          <cell r="I273">
            <v>0</v>
          </cell>
          <cell r="J273">
            <v>0</v>
          </cell>
        </row>
        <row r="274">
          <cell r="C274" t="str">
            <v>7.6 (18)</v>
          </cell>
          <cell r="E274" t="str">
            <v>Penyediaan Tiang Pancang Beton Pratekan Pracetak dia. 60 cm</v>
          </cell>
          <cell r="G274" t="str">
            <v>M1</v>
          </cell>
          <cell r="I274">
            <v>0</v>
          </cell>
          <cell r="J274">
            <v>0</v>
          </cell>
        </row>
        <row r="275">
          <cell r="C275" t="str">
            <v>7.6 (19)</v>
          </cell>
          <cell r="E275" t="str">
            <v>Pemancangan Tiang Pancang Pipa Baja, Diameter 400 mm</v>
          </cell>
          <cell r="G275" t="str">
            <v>M1</v>
          </cell>
          <cell r="I275">
            <v>0</v>
          </cell>
          <cell r="J275">
            <v>0</v>
          </cell>
        </row>
        <row r="276">
          <cell r="C276" t="str">
            <v>7.6(20)</v>
          </cell>
          <cell r="E276" t="str">
            <v>Pemancangan Tiang Pancang Pipa Baja, Diameter 500 mm</v>
          </cell>
          <cell r="G276" t="str">
            <v>M1</v>
          </cell>
          <cell r="I276">
            <v>0</v>
          </cell>
          <cell r="J276">
            <v>0</v>
          </cell>
        </row>
        <row r="277">
          <cell r="C277" t="str">
            <v>7.6(21)</v>
          </cell>
          <cell r="E277" t="str">
            <v>Pemancangan Tiang Pancang Pipa Baja, Diameter 600 mm</v>
          </cell>
          <cell r="G277" t="str">
            <v>M1</v>
          </cell>
          <cell r="I277">
            <v>0</v>
          </cell>
          <cell r="J277">
            <v>0</v>
          </cell>
        </row>
        <row r="278">
          <cell r="C278" t="str">
            <v>7.6(22)</v>
          </cell>
          <cell r="E278" t="str">
            <v>Pemancangan Tiang Pancang Beton Pracetak , 35 cm x 35 cm</v>
          </cell>
          <cell r="G278" t="str">
            <v>M1</v>
          </cell>
          <cell r="I278">
            <v>0</v>
          </cell>
          <cell r="J278">
            <v>0</v>
          </cell>
        </row>
        <row r="279">
          <cell r="C279" t="str">
            <v>7.6(23)</v>
          </cell>
          <cell r="E279" t="str">
            <v>Pemancangan Tiang Pancang Beton Pracetak , 40 cm x 40 cm</v>
          </cell>
          <cell r="G279" t="str">
            <v>M1</v>
          </cell>
          <cell r="I279">
            <v>0</v>
          </cell>
          <cell r="J279">
            <v>0</v>
          </cell>
        </row>
        <row r="280">
          <cell r="C280" t="str">
            <v>7.6(24)</v>
          </cell>
          <cell r="E280" t="str">
            <v>Pemancangan Tiang Pancang Beton Pracetak , 45 cm x 45 cm</v>
          </cell>
          <cell r="G280" t="str">
            <v>M1</v>
          </cell>
          <cell r="I280">
            <v>0</v>
          </cell>
          <cell r="J280">
            <v>0</v>
          </cell>
        </row>
        <row r="281">
          <cell r="C281" t="str">
            <v>7.6(25)</v>
          </cell>
          <cell r="E281" t="str">
            <v>Pemancangan Tiang Pancang Beton Pratekan Pracetak dia. 40 cm</v>
          </cell>
          <cell r="G281" t="str">
            <v>M1</v>
          </cell>
          <cell r="I281">
            <v>0</v>
          </cell>
          <cell r="J281">
            <v>0</v>
          </cell>
        </row>
        <row r="282">
          <cell r="C282" t="str">
            <v>7.6(26)</v>
          </cell>
          <cell r="E282" t="str">
            <v>Pemancangan Tiang Pancang Beton Pratekan Pracetak dia. 50 cm</v>
          </cell>
          <cell r="G282" t="str">
            <v>M1</v>
          </cell>
          <cell r="I282">
            <v>0</v>
          </cell>
          <cell r="J282">
            <v>0</v>
          </cell>
        </row>
        <row r="283">
          <cell r="C283" t="str">
            <v>7.6(27)</v>
          </cell>
          <cell r="E283" t="str">
            <v>Pemancangan Tiang Pancang Beton Pratekan Pracetak dia. 60 cm</v>
          </cell>
          <cell r="G283" t="str">
            <v>M1</v>
          </cell>
          <cell r="I283">
            <v>0</v>
          </cell>
          <cell r="J283">
            <v>0</v>
          </cell>
        </row>
        <row r="284">
          <cell r="C284" t="str">
            <v>7.6 (28)</v>
          </cell>
          <cell r="E284" t="str">
            <v>Tiang Bor Beton, Diameter 60 cm</v>
          </cell>
          <cell r="G284" t="str">
            <v>M1</v>
          </cell>
          <cell r="I284">
            <v>0</v>
          </cell>
          <cell r="J284">
            <v>0</v>
          </cell>
        </row>
        <row r="285">
          <cell r="C285" t="str">
            <v>7.6 (29)</v>
          </cell>
          <cell r="E285" t="str">
            <v>Tiang Bor Beton, Diameter 80 cm</v>
          </cell>
          <cell r="G285" t="str">
            <v>M1</v>
          </cell>
          <cell r="I285">
            <v>0</v>
          </cell>
          <cell r="J285">
            <v>0</v>
          </cell>
        </row>
        <row r="286">
          <cell r="C286" t="str">
            <v>7.6 (30)</v>
          </cell>
          <cell r="E286" t="str">
            <v>Tiang Bor Beton, Diameter 100 cm</v>
          </cell>
          <cell r="G286" t="str">
            <v>M1</v>
          </cell>
          <cell r="I286">
            <v>0</v>
          </cell>
          <cell r="J286">
            <v>0</v>
          </cell>
        </row>
        <row r="287">
          <cell r="C287" t="str">
            <v>7.6 (31)</v>
          </cell>
          <cell r="E287" t="str">
            <v>Tiang Bor Beton, Diameter 120 cm</v>
          </cell>
          <cell r="G287" t="str">
            <v>M1</v>
          </cell>
          <cell r="I287">
            <v>0</v>
          </cell>
          <cell r="J287">
            <v>0</v>
          </cell>
        </row>
        <row r="288">
          <cell r="C288" t="str">
            <v>7.6 (32)</v>
          </cell>
          <cell r="E288" t="str">
            <v>Tiang Bor Beton, Diameter 150 cm</v>
          </cell>
          <cell r="G288" t="str">
            <v>M1</v>
          </cell>
          <cell r="I288">
            <v>0</v>
          </cell>
          <cell r="J288">
            <v>0</v>
          </cell>
        </row>
        <row r="289">
          <cell r="C289" t="str">
            <v>7.6 (33)</v>
          </cell>
          <cell r="E289" t="str">
            <v>Tambahan Biaya untuk Nomor Mata Pembayaran 7.6 (10) s/d</v>
          </cell>
          <cell r="G289" t="str">
            <v>M1</v>
          </cell>
          <cell r="I289">
            <v>0</v>
          </cell>
          <cell r="J289">
            <v>0</v>
          </cell>
        </row>
        <row r="290">
          <cell r="E290" t="str">
            <v>7.6 (17) bila Tiang Pancang Beton dikerjakan ditempat berair</v>
          </cell>
          <cell r="I290">
            <v>0</v>
          </cell>
          <cell r="J290">
            <v>0</v>
          </cell>
        </row>
        <row r="291">
          <cell r="C291" t="str">
            <v>7.6 (34)</v>
          </cell>
          <cell r="E291" t="str">
            <v>Tambahan Biaya untuk Nomor Mata Pembayaran 7.6 (18) s/d</v>
          </cell>
          <cell r="G291" t="str">
            <v>M1</v>
          </cell>
          <cell r="I291">
            <v>0</v>
          </cell>
          <cell r="J291">
            <v>0</v>
          </cell>
        </row>
        <row r="292">
          <cell r="E292" t="str">
            <v>7.6 (22) bila Tiang Bor Beton dikerjakan ditempat berair</v>
          </cell>
          <cell r="I292">
            <v>0</v>
          </cell>
          <cell r="J292">
            <v>0</v>
          </cell>
        </row>
        <row r="293">
          <cell r="C293" t="str">
            <v>7.6 (35)</v>
          </cell>
          <cell r="E293" t="str">
            <v>Pengujian Pembebanan (statik) tiang dengan dia s/d 60 cm</v>
          </cell>
          <cell r="G293" t="str">
            <v>Buah</v>
          </cell>
          <cell r="I293">
            <v>0</v>
          </cell>
          <cell r="J293">
            <v>0</v>
          </cell>
        </row>
        <row r="294">
          <cell r="C294" t="str">
            <v>7.6 (36)</v>
          </cell>
          <cell r="E294" t="str">
            <v>Pengujian Pembebanan (statik) tiang dengan dia diatas 60 cm</v>
          </cell>
          <cell r="G294" t="str">
            <v>Buah</v>
          </cell>
          <cell r="I294">
            <v>0</v>
          </cell>
          <cell r="J294">
            <v>0</v>
          </cell>
        </row>
        <row r="295">
          <cell r="C295" t="str">
            <v>7.6 (37)</v>
          </cell>
          <cell r="E295" t="str">
            <v>Pengujian Pembebanan (dinamis) tiang dengan dia s/d 60 cm</v>
          </cell>
          <cell r="G295" t="str">
            <v>Buah</v>
          </cell>
        </row>
        <row r="296">
          <cell r="C296" t="str">
            <v>7.6 (38)</v>
          </cell>
          <cell r="E296" t="str">
            <v>Pengujian Pembebanan (dinamis) tiang dengan dia diatas 60 cm</v>
          </cell>
          <cell r="G296" t="str">
            <v>Buah</v>
          </cell>
          <cell r="I296">
            <v>0</v>
          </cell>
          <cell r="J296">
            <v>0</v>
          </cell>
        </row>
        <row r="298">
          <cell r="C298" t="str">
            <v>7.7 (1)</v>
          </cell>
          <cell r="E298" t="str">
            <v>Penyediaan dinding sumuran silinder , diameter 250 cm</v>
          </cell>
          <cell r="G298" t="str">
            <v>M1</v>
          </cell>
          <cell r="I298">
            <v>0</v>
          </cell>
          <cell r="J298">
            <v>0</v>
          </cell>
        </row>
        <row r="299">
          <cell r="C299" t="str">
            <v>7.7 (2)</v>
          </cell>
          <cell r="E299" t="str">
            <v>Penyediaan dinding sumuran silinder , diameter 300 cm</v>
          </cell>
          <cell r="G299" t="str">
            <v>M1</v>
          </cell>
          <cell r="I299">
            <v>0</v>
          </cell>
          <cell r="J299">
            <v>0</v>
          </cell>
        </row>
        <row r="300">
          <cell r="C300" t="str">
            <v>7.7 (3)</v>
          </cell>
          <cell r="E300" t="str">
            <v>Penyediaan dinding sumuran silinder , diameter 350 cm</v>
          </cell>
          <cell r="G300" t="str">
            <v>M1</v>
          </cell>
          <cell r="I300">
            <v>0</v>
          </cell>
          <cell r="J300">
            <v>0</v>
          </cell>
        </row>
        <row r="301">
          <cell r="C301" t="str">
            <v>7.7 (4)</v>
          </cell>
          <cell r="E301" t="str">
            <v>Penyediaan dinding sumuran silinder , diameter 400 cm</v>
          </cell>
          <cell r="G301" t="str">
            <v>M1</v>
          </cell>
          <cell r="I301">
            <v>0</v>
          </cell>
          <cell r="J301">
            <v>0</v>
          </cell>
        </row>
        <row r="302">
          <cell r="C302" t="str">
            <v>7.7 (5)</v>
          </cell>
          <cell r="E302" t="str">
            <v>Penyediaan dinding sumuran silinder , diameter 250 cm</v>
          </cell>
          <cell r="G302" t="str">
            <v>M1</v>
          </cell>
          <cell r="I302">
            <v>0</v>
          </cell>
          <cell r="J302">
            <v>0</v>
          </cell>
        </row>
        <row r="303">
          <cell r="C303" t="str">
            <v>7.7 (6)</v>
          </cell>
          <cell r="E303" t="str">
            <v>Penyediaan dinding sumuran silinder , diameter 300 cm</v>
          </cell>
          <cell r="G303" t="str">
            <v>M1</v>
          </cell>
          <cell r="I303">
            <v>0</v>
          </cell>
          <cell r="J303">
            <v>0</v>
          </cell>
        </row>
        <row r="304">
          <cell r="C304" t="str">
            <v>7.7 (7)</v>
          </cell>
          <cell r="E304" t="str">
            <v>Penyediaan dinding sumuran silinder , diameter 350 cm</v>
          </cell>
          <cell r="G304" t="str">
            <v>M1</v>
          </cell>
          <cell r="I304">
            <v>0</v>
          </cell>
          <cell r="J304">
            <v>0</v>
          </cell>
        </row>
        <row r="305">
          <cell r="C305" t="str">
            <v>7.7 (8)</v>
          </cell>
          <cell r="E305" t="str">
            <v>Penyediaan dinding sumuran silinder , diameter 400 cm</v>
          </cell>
          <cell r="G305" t="str">
            <v>M1</v>
          </cell>
          <cell r="I305">
            <v>0</v>
          </cell>
          <cell r="J305">
            <v>0</v>
          </cell>
        </row>
        <row r="306">
          <cell r="I306">
            <v>0</v>
          </cell>
          <cell r="J306">
            <v>0</v>
          </cell>
        </row>
        <row r="308">
          <cell r="E308" t="str">
            <v>Divisi 7 ( Berlanjut ke halaman berikut )</v>
          </cell>
        </row>
        <row r="309">
          <cell r="J309">
            <v>0</v>
          </cell>
        </row>
        <row r="311">
          <cell r="H311" t="str">
            <v>Perkiraan</v>
          </cell>
          <cell r="I311" t="str">
            <v>Harga</v>
          </cell>
          <cell r="J311" t="str">
            <v>Jumlah</v>
          </cell>
        </row>
        <row r="312">
          <cell r="C312" t="str">
            <v>No. Mata</v>
          </cell>
          <cell r="E312" t="str">
            <v>Uraian</v>
          </cell>
          <cell r="G312" t="str">
            <v>Satuan</v>
          </cell>
          <cell r="H312" t="str">
            <v>Kuantitas</v>
          </cell>
          <cell r="I312" t="str">
            <v>Satuan</v>
          </cell>
          <cell r="J312" t="str">
            <v>Harga-Harga</v>
          </cell>
        </row>
        <row r="313">
          <cell r="C313" t="str">
            <v>Pembayaran</v>
          </cell>
          <cell r="I313" t="str">
            <v>(Rupiah)</v>
          </cell>
          <cell r="J313" t="str">
            <v>(Rupiah)</v>
          </cell>
        </row>
        <row r="314">
          <cell r="C314" t="str">
            <v>a</v>
          </cell>
          <cell r="E314" t="str">
            <v>b</v>
          </cell>
          <cell r="G314" t="str">
            <v>c</v>
          </cell>
          <cell r="H314" t="str">
            <v>d</v>
          </cell>
          <cell r="I314" t="str">
            <v>e</v>
          </cell>
          <cell r="J314" t="str">
            <v>f = (d x e)</v>
          </cell>
        </row>
        <row r="316">
          <cell r="C316">
            <v>7.9</v>
          </cell>
          <cell r="E316" t="str">
            <v>Pasangan Batu</v>
          </cell>
          <cell r="G316" t="str">
            <v>M3</v>
          </cell>
          <cell r="H316">
            <v>983.8</v>
          </cell>
          <cell r="I316">
            <v>318378</v>
          </cell>
          <cell r="J316">
            <v>313220276</v>
          </cell>
        </row>
        <row r="317">
          <cell r="C317" t="str">
            <v>7.10 (1)</v>
          </cell>
          <cell r="E317" t="str">
            <v>Pasangan Batu Kosong diisi adukan</v>
          </cell>
          <cell r="G317" t="str">
            <v>M3</v>
          </cell>
          <cell r="I317">
            <v>0</v>
          </cell>
          <cell r="J317">
            <v>0</v>
          </cell>
        </row>
        <row r="318">
          <cell r="C318" t="str">
            <v>7.10 (2)</v>
          </cell>
          <cell r="E318" t="str">
            <v>Pasangan Batu Kosong</v>
          </cell>
          <cell r="G318" t="str">
            <v>M3</v>
          </cell>
          <cell r="I318">
            <v>0</v>
          </cell>
          <cell r="J318">
            <v>0</v>
          </cell>
        </row>
        <row r="319">
          <cell r="C319" t="str">
            <v>7.10 (3)</v>
          </cell>
          <cell r="E319" t="str">
            <v>Bronjong</v>
          </cell>
          <cell r="G319" t="str">
            <v>M3</v>
          </cell>
          <cell r="I319">
            <v>0</v>
          </cell>
          <cell r="J319">
            <v>0</v>
          </cell>
        </row>
        <row r="320">
          <cell r="C320" t="str">
            <v>7.11 (1)</v>
          </cell>
          <cell r="E320" t="str">
            <v>Expansion Joint Tipe Torma</v>
          </cell>
          <cell r="G320" t="str">
            <v>M1</v>
          </cell>
          <cell r="I320">
            <v>0</v>
          </cell>
          <cell r="J320">
            <v>0</v>
          </cell>
        </row>
        <row r="321">
          <cell r="C321" t="str">
            <v>7.11 (2)</v>
          </cell>
          <cell r="E321" t="str">
            <v>Expansion Joint Tipe Rubber 1 (celah 21 - 41  mm)</v>
          </cell>
          <cell r="G321" t="str">
            <v>M1</v>
          </cell>
          <cell r="I321">
            <v>0</v>
          </cell>
          <cell r="J321">
            <v>0</v>
          </cell>
        </row>
        <row r="322">
          <cell r="C322" t="str">
            <v>7.11 (3)</v>
          </cell>
          <cell r="E322" t="str">
            <v>Expansion Joint Tipe Rubber 2 (celah 32 - 62 mm)</v>
          </cell>
          <cell r="G322" t="str">
            <v>M1</v>
          </cell>
          <cell r="I322">
            <v>0</v>
          </cell>
          <cell r="J322">
            <v>0</v>
          </cell>
        </row>
        <row r="323">
          <cell r="C323" t="str">
            <v>7.11 (4)</v>
          </cell>
          <cell r="E323" t="str">
            <v>Expansion Joint Tipe Rubber 3 (celah 42 - 82 mm)</v>
          </cell>
          <cell r="G323" t="str">
            <v>M1</v>
          </cell>
          <cell r="I323">
            <v>0</v>
          </cell>
          <cell r="J323">
            <v>0</v>
          </cell>
        </row>
        <row r="324">
          <cell r="C324" t="str">
            <v>7.11 (5)</v>
          </cell>
          <cell r="E324" t="str">
            <v>Joint Filler untuk sambungan konstruksi</v>
          </cell>
          <cell r="G324" t="str">
            <v>M1</v>
          </cell>
          <cell r="I324">
            <v>0</v>
          </cell>
          <cell r="J324">
            <v>0</v>
          </cell>
        </row>
        <row r="325">
          <cell r="C325" t="str">
            <v>7.11 (6)</v>
          </cell>
          <cell r="E325" t="str">
            <v>Expansion Joint Tipe Baja Siku</v>
          </cell>
          <cell r="G325" t="str">
            <v>M1</v>
          </cell>
          <cell r="I325">
            <v>0</v>
          </cell>
          <cell r="J325">
            <v>0</v>
          </cell>
        </row>
        <row r="326">
          <cell r="I326">
            <v>0</v>
          </cell>
          <cell r="J326">
            <v>0</v>
          </cell>
        </row>
        <row r="327">
          <cell r="C327" t="str">
            <v>7.12 (1)</v>
          </cell>
          <cell r="E327" t="str">
            <v>Perletakan Logam</v>
          </cell>
          <cell r="G327" t="str">
            <v>Buah</v>
          </cell>
          <cell r="I327">
            <v>0</v>
          </cell>
          <cell r="J327">
            <v>0</v>
          </cell>
        </row>
        <row r="328">
          <cell r="C328" t="str">
            <v>7.12 (2)</v>
          </cell>
          <cell r="E328" t="str">
            <v xml:space="preserve">Perletakan Elastomerik Jenis 1 (280 x 406 x 46 ) </v>
          </cell>
          <cell r="G328" t="str">
            <v>Buah</v>
          </cell>
          <cell r="I328">
            <v>0</v>
          </cell>
          <cell r="J328">
            <v>0</v>
          </cell>
        </row>
        <row r="329">
          <cell r="C329" t="str">
            <v>7.12 (3)</v>
          </cell>
          <cell r="E329" t="str">
            <v xml:space="preserve">Perletakan Elastomerik Jenis 1 (280 x 406 x 67 ) </v>
          </cell>
          <cell r="G329" t="str">
            <v>Buah</v>
          </cell>
          <cell r="I329">
            <v>0</v>
          </cell>
          <cell r="J329">
            <v>0</v>
          </cell>
        </row>
        <row r="330">
          <cell r="C330" t="str">
            <v>7.12 (4)</v>
          </cell>
          <cell r="E330" t="str">
            <v xml:space="preserve">Perletakan Elastomerik Jenis 1 (300 x 492 x 87 ) </v>
          </cell>
          <cell r="G330" t="str">
            <v>Buah</v>
          </cell>
          <cell r="I330">
            <v>0</v>
          </cell>
          <cell r="J330">
            <v>0</v>
          </cell>
        </row>
        <row r="331">
          <cell r="C331" t="str">
            <v>7.12 (5)</v>
          </cell>
          <cell r="E331" t="str">
            <v>Perletakan Strip Karet ( 20 x 95 x L )</v>
          </cell>
          <cell r="G331" t="str">
            <v>M1</v>
          </cell>
          <cell r="I331">
            <v>0</v>
          </cell>
          <cell r="J331">
            <v>0</v>
          </cell>
        </row>
        <row r="332">
          <cell r="I332">
            <v>0</v>
          </cell>
          <cell r="J332">
            <v>0</v>
          </cell>
        </row>
        <row r="333">
          <cell r="C333">
            <v>7.13</v>
          </cell>
          <cell r="E333" t="str">
            <v>Sandaran Jembatan Baja</v>
          </cell>
          <cell r="G333" t="str">
            <v>M1</v>
          </cell>
          <cell r="I333">
            <v>0</v>
          </cell>
          <cell r="J333">
            <v>0</v>
          </cell>
        </row>
        <row r="334">
          <cell r="C334">
            <v>7.14</v>
          </cell>
          <cell r="E334" t="str">
            <v>Papan Nama Jembatan</v>
          </cell>
          <cell r="G334" t="str">
            <v>Buah</v>
          </cell>
          <cell r="I334">
            <v>0</v>
          </cell>
          <cell r="J334">
            <v>0</v>
          </cell>
        </row>
        <row r="335">
          <cell r="I335">
            <v>0</v>
          </cell>
          <cell r="J335">
            <v>0</v>
          </cell>
        </row>
        <row r="336">
          <cell r="C336" t="str">
            <v>7.15 (1)</v>
          </cell>
          <cell r="E336" t="str">
            <v>Pembongkaran Pasangan Batu</v>
          </cell>
          <cell r="G336" t="str">
            <v>M2</v>
          </cell>
          <cell r="I336">
            <v>0</v>
          </cell>
          <cell r="J336">
            <v>0</v>
          </cell>
        </row>
        <row r="337">
          <cell r="C337" t="str">
            <v>7.15 (2)</v>
          </cell>
          <cell r="E337" t="str">
            <v>Pembongkaran Beton</v>
          </cell>
          <cell r="G337" t="str">
            <v>M3</v>
          </cell>
          <cell r="I337">
            <v>0</v>
          </cell>
          <cell r="J337">
            <v>0</v>
          </cell>
        </row>
        <row r="338">
          <cell r="C338" t="str">
            <v>7.15 (3)</v>
          </cell>
          <cell r="E338" t="str">
            <v xml:space="preserve">Pembongkaran Beton Pratekan </v>
          </cell>
          <cell r="G338" t="str">
            <v>M3</v>
          </cell>
          <cell r="I338">
            <v>0</v>
          </cell>
          <cell r="J338">
            <v>0</v>
          </cell>
        </row>
        <row r="339">
          <cell r="C339" t="str">
            <v>7.15 (4)</v>
          </cell>
          <cell r="E339" t="str">
            <v>Pembongkaran Bangunan Gedung</v>
          </cell>
          <cell r="G339" t="str">
            <v>M2</v>
          </cell>
          <cell r="I339">
            <v>0</v>
          </cell>
          <cell r="J339">
            <v>0</v>
          </cell>
        </row>
        <row r="340">
          <cell r="C340" t="str">
            <v>7.15 (5)</v>
          </cell>
          <cell r="E340" t="str">
            <v>Pembongkaran Rangka Baja</v>
          </cell>
          <cell r="G340" t="str">
            <v>M2</v>
          </cell>
          <cell r="I340">
            <v>0</v>
          </cell>
          <cell r="J340">
            <v>0</v>
          </cell>
        </row>
        <row r="341">
          <cell r="C341" t="str">
            <v>7.15 (6)</v>
          </cell>
          <cell r="E341" t="str">
            <v>Pembongkaran Balok Baja ( Steel Stringers )</v>
          </cell>
          <cell r="G341" t="str">
            <v>M1</v>
          </cell>
          <cell r="I341">
            <v>0</v>
          </cell>
          <cell r="J341">
            <v>0</v>
          </cell>
        </row>
        <row r="342">
          <cell r="C342" t="str">
            <v>7.15 (7)</v>
          </cell>
          <cell r="E342" t="str">
            <v>Pembongkaran Lantai Jembatan Kayu</v>
          </cell>
          <cell r="G342" t="str">
            <v>M2</v>
          </cell>
          <cell r="I342">
            <v>0</v>
          </cell>
          <cell r="J342">
            <v>0</v>
          </cell>
        </row>
        <row r="343">
          <cell r="C343" t="str">
            <v>7.15 (8)</v>
          </cell>
          <cell r="E343" t="str">
            <v>Pembongkaran Jembatan Kayu</v>
          </cell>
          <cell r="G343" t="str">
            <v>M2</v>
          </cell>
          <cell r="I343">
            <v>0</v>
          </cell>
          <cell r="J343">
            <v>0</v>
          </cell>
        </row>
        <row r="344">
          <cell r="C344" t="str">
            <v>7.15 (9)</v>
          </cell>
          <cell r="E344" t="str">
            <v>Pengangkutan Hasil Bongkaran yang melebihi 5 km</v>
          </cell>
          <cell r="G344" t="str">
            <v>M3/km</v>
          </cell>
          <cell r="I344">
            <v>0</v>
          </cell>
          <cell r="J344">
            <v>0</v>
          </cell>
        </row>
        <row r="346">
          <cell r="C346" t="str">
            <v>7.16 (1)</v>
          </cell>
          <cell r="E346" t="str">
            <v>Perkerasan Beton ( t =21 cm )</v>
          </cell>
          <cell r="G346" t="str">
            <v>M2</v>
          </cell>
        </row>
        <row r="347">
          <cell r="C347" t="str">
            <v>7.16 (2)</v>
          </cell>
          <cell r="E347" t="str">
            <v>Perkerasan Beton ( t =23 cm )</v>
          </cell>
          <cell r="G347" t="str">
            <v>M2</v>
          </cell>
        </row>
        <row r="348">
          <cell r="C348" t="str">
            <v>7.16 (3)</v>
          </cell>
          <cell r="E348" t="str">
            <v>Perkerasan Beton ( t =25 cm )</v>
          </cell>
          <cell r="G348" t="str">
            <v>M2</v>
          </cell>
        </row>
        <row r="349">
          <cell r="C349" t="str">
            <v>7.16 (4)</v>
          </cell>
          <cell r="E349" t="str">
            <v>Perkerasan Beton ( t =27 cm )</v>
          </cell>
          <cell r="G349" t="str">
            <v>M2</v>
          </cell>
        </row>
        <row r="350">
          <cell r="C350" t="str">
            <v>7.16 (5)</v>
          </cell>
          <cell r="E350" t="str">
            <v>Perkerasan Beton dengan baja tulangan ( t = 21 cm)</v>
          </cell>
          <cell r="G350" t="str">
            <v>M2</v>
          </cell>
        </row>
        <row r="351">
          <cell r="C351" t="str">
            <v>7.16 (6)</v>
          </cell>
          <cell r="E351" t="str">
            <v>Perkerasan Beton dengan baja tulangan ( t = 23 cm)</v>
          </cell>
          <cell r="G351" t="str">
            <v>M2</v>
          </cell>
        </row>
        <row r="352">
          <cell r="C352" t="str">
            <v>7.16 (7)</v>
          </cell>
          <cell r="E352" t="str">
            <v>Perkerasan Beton dengan baja tulangan ( t = 25 cm)</v>
          </cell>
          <cell r="G352" t="str">
            <v>M2</v>
          </cell>
          <cell r="H352">
            <v>28000</v>
          </cell>
          <cell r="I352">
            <v>189955</v>
          </cell>
          <cell r="J352">
            <v>5318740000</v>
          </cell>
        </row>
        <row r="353">
          <cell r="C353" t="str">
            <v>7.16 (8)</v>
          </cell>
          <cell r="E353" t="str">
            <v>Perkerasan Beton dengan baja tulangan ( t = 27 cm)</v>
          </cell>
          <cell r="G353" t="str">
            <v>M2</v>
          </cell>
        </row>
        <row r="355">
          <cell r="C355" t="str">
            <v>7.17 (1)</v>
          </cell>
          <cell r="E355" t="str">
            <v>Lapis Kerja Beton ( Wet Lean Concrete t =10 cm )</v>
          </cell>
          <cell r="G355" t="str">
            <v>M2</v>
          </cell>
          <cell r="H355">
            <v>30000</v>
          </cell>
          <cell r="I355">
            <v>38506</v>
          </cell>
          <cell r="J355">
            <v>1155180000</v>
          </cell>
        </row>
        <row r="356">
          <cell r="C356" t="str">
            <v>7.17 (2)</v>
          </cell>
          <cell r="E356" t="str">
            <v>Sand Bedding (t= 4 cm)</v>
          </cell>
          <cell r="G356" t="str">
            <v>M2</v>
          </cell>
          <cell r="I356">
            <v>0</v>
          </cell>
          <cell r="J356">
            <v>0</v>
          </cell>
        </row>
        <row r="358">
          <cell r="E358" t="str">
            <v>Jumlah Harga Penawaran Divisi 7 (masuk pada Rekapitulasi Daftar Kuantitas dan Harga)</v>
          </cell>
        </row>
        <row r="359">
          <cell r="J359">
            <v>6886760570</v>
          </cell>
        </row>
        <row r="361">
          <cell r="H361" t="str">
            <v>Perkiraan</v>
          </cell>
          <cell r="I361" t="str">
            <v>Harga</v>
          </cell>
          <cell r="J361" t="str">
            <v>Jumlah</v>
          </cell>
        </row>
        <row r="362">
          <cell r="C362" t="str">
            <v>No. Mata</v>
          </cell>
          <cell r="E362" t="str">
            <v>Uraian</v>
          </cell>
          <cell r="G362" t="str">
            <v>Satuan</v>
          </cell>
          <cell r="H362" t="str">
            <v>Kuantitas</v>
          </cell>
          <cell r="I362" t="str">
            <v>Satuan</v>
          </cell>
          <cell r="J362" t="str">
            <v>Harga-Harga</v>
          </cell>
        </row>
        <row r="363">
          <cell r="C363" t="str">
            <v>Pembayaran</v>
          </cell>
          <cell r="I363" t="str">
            <v>(Rupiah)</v>
          </cell>
          <cell r="J363" t="str">
            <v>(Rupiah)</v>
          </cell>
        </row>
        <row r="364">
          <cell r="C364" t="str">
            <v>a</v>
          </cell>
          <cell r="E364" t="str">
            <v>b</v>
          </cell>
          <cell r="G364" t="str">
            <v>c</v>
          </cell>
          <cell r="H364" t="str">
            <v>d</v>
          </cell>
          <cell r="I364" t="str">
            <v>e</v>
          </cell>
          <cell r="J364" t="str">
            <v>f = (d x e)</v>
          </cell>
        </row>
        <row r="366">
          <cell r="E366" t="str">
            <v>Divisi 8. PENGEMBANGAN KONDISI DAN PEKERJAAN MINOR</v>
          </cell>
        </row>
        <row r="368">
          <cell r="C368" t="str">
            <v>8.1 (1)</v>
          </cell>
          <cell r="E368" t="str">
            <v>Lapis Pondasi agregat Kelas A untuk Pekerjaan Minor</v>
          </cell>
          <cell r="G368" t="str">
            <v>M3</v>
          </cell>
          <cell r="H368">
            <v>739</v>
          </cell>
          <cell r="I368">
            <v>260352</v>
          </cell>
          <cell r="J368">
            <v>192400128</v>
          </cell>
        </row>
        <row r="369">
          <cell r="C369" t="str">
            <v>8.1 (2)</v>
          </cell>
          <cell r="E369" t="str">
            <v>Lapis Pondasi agregat Kelas B untuk Pekerjaan Minor</v>
          </cell>
          <cell r="G369" t="str">
            <v>M3</v>
          </cell>
          <cell r="H369">
            <v>369.5</v>
          </cell>
          <cell r="I369">
            <v>198252</v>
          </cell>
          <cell r="J369">
            <v>73254114</v>
          </cell>
        </row>
        <row r="370">
          <cell r="C370" t="str">
            <v>8.1 (3)</v>
          </cell>
          <cell r="E370" t="str">
            <v>Agregat untuk Lapis pondasi jalan Tanpa penutup utk. Pek Minor</v>
          </cell>
          <cell r="G370" t="str">
            <v>M3</v>
          </cell>
          <cell r="I370">
            <v>0</v>
          </cell>
          <cell r="J370">
            <v>0</v>
          </cell>
        </row>
        <row r="371">
          <cell r="C371" t="str">
            <v>8.1 (4)</v>
          </cell>
          <cell r="E371" t="str">
            <v>Waterbound Macadam untuk Pekerjaan Minor</v>
          </cell>
          <cell r="G371" t="str">
            <v>M3</v>
          </cell>
          <cell r="I371">
            <v>0</v>
          </cell>
          <cell r="J371">
            <v>0</v>
          </cell>
        </row>
        <row r="372">
          <cell r="C372" t="str">
            <v>8.1 (5)</v>
          </cell>
          <cell r="E372" t="str">
            <v>Campuran Aspal panas untuk Pekerjaan Minor</v>
          </cell>
          <cell r="G372" t="str">
            <v>M3</v>
          </cell>
          <cell r="H372">
            <v>295.60000000000002</v>
          </cell>
          <cell r="I372">
            <v>812043</v>
          </cell>
          <cell r="J372">
            <v>240039910</v>
          </cell>
        </row>
        <row r="373">
          <cell r="C373" t="str">
            <v>8.1 (6)</v>
          </cell>
          <cell r="E373" t="str">
            <v>Lasbutag atau Latasbusir untuk Pekerjaan Minor</v>
          </cell>
          <cell r="G373" t="str">
            <v>M3</v>
          </cell>
          <cell r="I373">
            <v>0</v>
          </cell>
          <cell r="J373">
            <v>0</v>
          </cell>
        </row>
        <row r="374">
          <cell r="C374" t="str">
            <v>8.1 (7)</v>
          </cell>
          <cell r="E374" t="str">
            <v>Penetrasi Macadam untuk Pekerjaan Minor</v>
          </cell>
          <cell r="G374" t="str">
            <v>M3</v>
          </cell>
          <cell r="I374">
            <v>0</v>
          </cell>
          <cell r="J374">
            <v>0</v>
          </cell>
        </row>
        <row r="375">
          <cell r="C375" t="str">
            <v>8.1 (8)</v>
          </cell>
          <cell r="E375" t="str">
            <v>Campuran Aspal Dingin untuk Pekerjaan Minor</v>
          </cell>
          <cell r="G375" t="str">
            <v>M3</v>
          </cell>
          <cell r="I375">
            <v>0</v>
          </cell>
          <cell r="J375">
            <v>0</v>
          </cell>
        </row>
        <row r="376">
          <cell r="C376" t="str">
            <v>8.1 (9)</v>
          </cell>
          <cell r="E376" t="str">
            <v>Bitumen residual untuk Pekerjaan minor</v>
          </cell>
          <cell r="G376" t="str">
            <v>Liter</v>
          </cell>
          <cell r="I376">
            <v>0</v>
          </cell>
          <cell r="J376">
            <v>0</v>
          </cell>
        </row>
        <row r="377">
          <cell r="C377" t="str">
            <v>8.2 (1)</v>
          </cell>
          <cell r="E377" t="str">
            <v>Galian Untuk bahu Jalan dan Pekerjaan Minor Lainnya</v>
          </cell>
          <cell r="G377" t="str">
            <v>M3</v>
          </cell>
          <cell r="I377">
            <v>0</v>
          </cell>
          <cell r="J377">
            <v>0</v>
          </cell>
        </row>
        <row r="378">
          <cell r="C378" t="str">
            <v>8.2 (2)</v>
          </cell>
          <cell r="E378" t="str">
            <v>Pembersihan dan Pembongkaran tanaman (diameter &lt; 30 cm)</v>
          </cell>
          <cell r="G378" t="str">
            <v>M2</v>
          </cell>
          <cell r="I378">
            <v>0</v>
          </cell>
          <cell r="J378">
            <v>0</v>
          </cell>
        </row>
        <row r="379">
          <cell r="C379" t="str">
            <v>8.2 (3)</v>
          </cell>
          <cell r="E379" t="str">
            <v>Penebangan Pohon Diameter 30 - 50 cm</v>
          </cell>
          <cell r="G379" t="str">
            <v>Buah</v>
          </cell>
          <cell r="I379">
            <v>0</v>
          </cell>
          <cell r="J379">
            <v>0</v>
          </cell>
        </row>
        <row r="380">
          <cell r="C380" t="str">
            <v>8.2 (4)</v>
          </cell>
          <cell r="E380" t="str">
            <v>Penebangan Pohon Diameter 50 - 75 cm</v>
          </cell>
          <cell r="G380" t="str">
            <v>Buah</v>
          </cell>
          <cell r="I380">
            <v>0</v>
          </cell>
          <cell r="J380">
            <v>0</v>
          </cell>
        </row>
        <row r="381">
          <cell r="C381" t="str">
            <v>8.2 (5)</v>
          </cell>
          <cell r="E381" t="str">
            <v>Penebangan Pohon Diameter &gt; 75 cm</v>
          </cell>
          <cell r="G381" t="str">
            <v>Buah</v>
          </cell>
          <cell r="I381">
            <v>0</v>
          </cell>
          <cell r="J381">
            <v>0</v>
          </cell>
        </row>
        <row r="382">
          <cell r="C382" t="str">
            <v>8.3 (1)</v>
          </cell>
          <cell r="E382" t="str">
            <v>Stabilisasi dengan tanaman</v>
          </cell>
          <cell r="G382" t="str">
            <v>M2</v>
          </cell>
          <cell r="I382">
            <v>0</v>
          </cell>
          <cell r="J382">
            <v>0</v>
          </cell>
        </row>
        <row r="383">
          <cell r="C383" t="str">
            <v>8.3 (2)</v>
          </cell>
          <cell r="E383" t="str">
            <v>Semak / Perdu</v>
          </cell>
          <cell r="G383" t="str">
            <v>M2</v>
          </cell>
          <cell r="I383">
            <v>0</v>
          </cell>
          <cell r="J383">
            <v>0</v>
          </cell>
        </row>
        <row r="384">
          <cell r="C384" t="str">
            <v>8.3 (3)</v>
          </cell>
          <cell r="E384" t="str">
            <v>Pohon</v>
          </cell>
          <cell r="G384" t="str">
            <v>Buah</v>
          </cell>
          <cell r="I384">
            <v>0</v>
          </cell>
          <cell r="J384">
            <v>0</v>
          </cell>
        </row>
        <row r="385">
          <cell r="C385" t="str">
            <v>8.4 (1)</v>
          </cell>
          <cell r="E385" t="str">
            <v>Marka Jalan Thermoplastic</v>
          </cell>
          <cell r="G385" t="str">
            <v>M2</v>
          </cell>
          <cell r="H385">
            <v>2281.5</v>
          </cell>
          <cell r="I385">
            <v>59097</v>
          </cell>
          <cell r="J385">
            <v>134829805</v>
          </cell>
        </row>
        <row r="386">
          <cell r="C386" t="str">
            <v>8.4 (2)</v>
          </cell>
          <cell r="E386" t="str">
            <v>Marka Jalan Bukan Thermoplastic</v>
          </cell>
          <cell r="G386" t="str">
            <v>M2</v>
          </cell>
          <cell r="I386">
            <v>0</v>
          </cell>
        </row>
        <row r="387">
          <cell r="C387" t="str">
            <v>8.4 (3) (a)</v>
          </cell>
          <cell r="E387" t="str">
            <v>Rambu Jalan Tunggal dng Perm Pemantul Engineering Grade</v>
          </cell>
          <cell r="G387" t="str">
            <v>Buah</v>
          </cell>
          <cell r="I387">
            <v>0</v>
          </cell>
          <cell r="J387">
            <v>0</v>
          </cell>
        </row>
        <row r="388">
          <cell r="C388" t="str">
            <v>8.4 (3) (b)</v>
          </cell>
          <cell r="E388" t="str">
            <v>Rambu Jalan Ganda dng Perm Pemantul Engineering Grade</v>
          </cell>
          <cell r="G388" t="str">
            <v>Buah</v>
          </cell>
          <cell r="I388">
            <v>0</v>
          </cell>
          <cell r="J388">
            <v>0</v>
          </cell>
        </row>
        <row r="389">
          <cell r="C389" t="str">
            <v>8.4 (4) (a)</v>
          </cell>
          <cell r="E389" t="str">
            <v>Rambu Jalan Tunggal dng Perm Pemantul High Intensity Grade</v>
          </cell>
          <cell r="G389" t="str">
            <v>Buah</v>
          </cell>
          <cell r="I389">
            <v>0</v>
          </cell>
          <cell r="J389">
            <v>0</v>
          </cell>
        </row>
        <row r="390">
          <cell r="C390" t="str">
            <v>8.4 (4) (b)</v>
          </cell>
          <cell r="E390" t="str">
            <v>Rambu Jalan Ganda dng Perm Pemantul High Inensity Grade</v>
          </cell>
          <cell r="G390" t="str">
            <v>Buah</v>
          </cell>
          <cell r="H390">
            <v>20</v>
          </cell>
          <cell r="I390">
            <v>971645</v>
          </cell>
          <cell r="J390">
            <v>19432900</v>
          </cell>
        </row>
        <row r="391">
          <cell r="C391" t="str">
            <v>8.4 (5)</v>
          </cell>
          <cell r="E391" t="str">
            <v>Patok Pengarah</v>
          </cell>
          <cell r="G391" t="str">
            <v>Buah</v>
          </cell>
          <cell r="I391">
            <v>0</v>
          </cell>
          <cell r="J391">
            <v>0</v>
          </cell>
        </row>
        <row r="392">
          <cell r="C392" t="str">
            <v>8.4 (6) (a)</v>
          </cell>
          <cell r="E392" t="str">
            <v>Patok Kilometer</v>
          </cell>
          <cell r="G392" t="str">
            <v>Buah</v>
          </cell>
          <cell r="H392">
            <v>25</v>
          </cell>
          <cell r="I392">
            <v>195077</v>
          </cell>
          <cell r="J392">
            <v>4876925</v>
          </cell>
        </row>
        <row r="393">
          <cell r="C393" t="str">
            <v>8.4 (6) (b)</v>
          </cell>
          <cell r="E393" t="str">
            <v>Patok Hektometer</v>
          </cell>
          <cell r="G393" t="str">
            <v>Buah</v>
          </cell>
        </row>
        <row r="394">
          <cell r="C394" t="str">
            <v>8.4 (7)</v>
          </cell>
          <cell r="E394" t="str">
            <v>Rel Pengaman</v>
          </cell>
          <cell r="G394" t="str">
            <v>M1</v>
          </cell>
          <cell r="I394">
            <v>0</v>
          </cell>
          <cell r="J394">
            <v>0</v>
          </cell>
        </row>
        <row r="395">
          <cell r="C395" t="str">
            <v>8.4 (8)</v>
          </cell>
          <cell r="E395" t="str">
            <v>Paku Jalan ( Road Stud )</v>
          </cell>
          <cell r="G395" t="str">
            <v>Buah</v>
          </cell>
          <cell r="I395">
            <v>0</v>
          </cell>
          <cell r="J395">
            <v>0</v>
          </cell>
        </row>
        <row r="396">
          <cell r="C396" t="str">
            <v>8.4 (9)</v>
          </cell>
          <cell r="E396" t="str">
            <v>Mata Kucing ( Cat Eyes )</v>
          </cell>
          <cell r="G396" t="str">
            <v>Buah</v>
          </cell>
          <cell r="I396">
            <v>0</v>
          </cell>
          <cell r="J396">
            <v>0</v>
          </cell>
        </row>
        <row r="397">
          <cell r="C397" t="str">
            <v>8.4 (10)</v>
          </cell>
          <cell r="E397" t="str">
            <v>Kerb Pracetak</v>
          </cell>
          <cell r="G397" t="str">
            <v>M1</v>
          </cell>
          <cell r="I397">
            <v>0</v>
          </cell>
          <cell r="J397">
            <v>0</v>
          </cell>
        </row>
        <row r="398">
          <cell r="C398" t="str">
            <v>8.4 (11)</v>
          </cell>
          <cell r="E398" t="str">
            <v>Kerb yang digunakan kembali</v>
          </cell>
          <cell r="G398" t="str">
            <v>M1</v>
          </cell>
          <cell r="I398">
            <v>0</v>
          </cell>
          <cell r="J398">
            <v>0</v>
          </cell>
        </row>
        <row r="399">
          <cell r="C399" t="str">
            <v>8.4 (12)</v>
          </cell>
          <cell r="E399" t="str">
            <v>Perkerasan Blok Beton Pada Trotoar dan Median</v>
          </cell>
          <cell r="G399" t="str">
            <v>M2</v>
          </cell>
          <cell r="I399">
            <v>0</v>
          </cell>
          <cell r="J399">
            <v>0</v>
          </cell>
        </row>
        <row r="400">
          <cell r="C400" t="str">
            <v>8.5 (1)</v>
          </cell>
          <cell r="E400" t="str">
            <v>Pengembalian Kondisi lantai jembatan Beton</v>
          </cell>
          <cell r="G400" t="str">
            <v>M2</v>
          </cell>
          <cell r="I400">
            <v>0</v>
          </cell>
          <cell r="J400">
            <v>0</v>
          </cell>
        </row>
        <row r="401">
          <cell r="C401" t="str">
            <v>8.5 (2)</v>
          </cell>
          <cell r="E401" t="str">
            <v>Pengembalian Kondisi lantai jembatan Kayu</v>
          </cell>
          <cell r="G401" t="str">
            <v>M2</v>
          </cell>
          <cell r="I401">
            <v>0</v>
          </cell>
          <cell r="J401">
            <v>0</v>
          </cell>
        </row>
        <row r="402">
          <cell r="C402" t="str">
            <v>8.5 (3)</v>
          </cell>
          <cell r="E402" t="str">
            <v>Pengembalian Kondisi Pelapisan Permukaan Baja Struktur</v>
          </cell>
          <cell r="G402" t="str">
            <v>M2</v>
          </cell>
          <cell r="I402">
            <v>0</v>
          </cell>
          <cell r="J402">
            <v>0</v>
          </cell>
        </row>
        <row r="404">
          <cell r="E404" t="str">
            <v>Jumlah Harga Pekerjaan Divisi 8 (masuk pada Rekapitulasi Daftar Kuantitas   dan Harga )</v>
          </cell>
        </row>
        <row r="405">
          <cell r="J405">
            <v>664833782</v>
          </cell>
        </row>
        <row r="407">
          <cell r="H407" t="str">
            <v>Perkiraan</v>
          </cell>
          <cell r="I407" t="str">
            <v>Harga</v>
          </cell>
          <cell r="J407" t="str">
            <v>Jumlah</v>
          </cell>
        </row>
        <row r="408">
          <cell r="C408" t="str">
            <v>No. Mata</v>
          </cell>
          <cell r="E408" t="str">
            <v>Uraian</v>
          </cell>
          <cell r="G408" t="str">
            <v>Satuan</v>
          </cell>
          <cell r="H408" t="str">
            <v>Kuantitas</v>
          </cell>
          <cell r="I408" t="str">
            <v>Satuan</v>
          </cell>
          <cell r="J408" t="str">
            <v>Harga-Harga</v>
          </cell>
        </row>
        <row r="409">
          <cell r="C409" t="str">
            <v>Pembayaran</v>
          </cell>
          <cell r="I409" t="str">
            <v>(Rupiah)</v>
          </cell>
          <cell r="J409" t="str">
            <v>(Rupiah)</v>
          </cell>
        </row>
        <row r="410">
          <cell r="C410" t="str">
            <v>a</v>
          </cell>
          <cell r="E410" t="str">
            <v>b</v>
          </cell>
          <cell r="G410" t="str">
            <v>c</v>
          </cell>
          <cell r="H410" t="str">
            <v>d</v>
          </cell>
          <cell r="I410" t="str">
            <v>e</v>
          </cell>
          <cell r="J410" t="str">
            <v>f = (d x e)</v>
          </cell>
        </row>
        <row r="411">
          <cell r="E411" t="str">
            <v>Divisi 9. PEKERJAAN HARIAN</v>
          </cell>
        </row>
        <row r="413">
          <cell r="C413" t="str">
            <v>9.1 (1)</v>
          </cell>
          <cell r="E413" t="str">
            <v>Mandor</v>
          </cell>
          <cell r="G413" t="str">
            <v>Jam</v>
          </cell>
          <cell r="I413">
            <v>0</v>
          </cell>
          <cell r="J413">
            <v>0</v>
          </cell>
        </row>
        <row r="414">
          <cell r="C414" t="str">
            <v>9.1 (2)</v>
          </cell>
          <cell r="E414" t="str">
            <v>Pekerja Biasa</v>
          </cell>
          <cell r="G414" t="str">
            <v>Jam</v>
          </cell>
          <cell r="I414">
            <v>0</v>
          </cell>
          <cell r="J414">
            <v>0</v>
          </cell>
        </row>
        <row r="415">
          <cell r="C415" t="str">
            <v>9.1 (3)</v>
          </cell>
          <cell r="E415" t="str">
            <v>Tukang Kayu, Tukang Batu dsb</v>
          </cell>
          <cell r="G415" t="str">
            <v>Jam</v>
          </cell>
          <cell r="I415">
            <v>0</v>
          </cell>
          <cell r="J415">
            <v>0</v>
          </cell>
        </row>
        <row r="416">
          <cell r="C416" t="str">
            <v>9.1 (4)</v>
          </cell>
          <cell r="E416" t="str">
            <v>Dump truck 3-4 M3</v>
          </cell>
          <cell r="G416" t="str">
            <v>Jam</v>
          </cell>
          <cell r="I416">
            <v>0</v>
          </cell>
          <cell r="J416">
            <v>0</v>
          </cell>
        </row>
        <row r="417">
          <cell r="C417" t="str">
            <v>9.1 (5)</v>
          </cell>
          <cell r="E417" t="str">
            <v>Truk dengan bak terbuka kapasitas 3-4 M3</v>
          </cell>
          <cell r="G417" t="str">
            <v>Jam</v>
          </cell>
          <cell r="I417">
            <v>0</v>
          </cell>
          <cell r="J417">
            <v>0</v>
          </cell>
        </row>
        <row r="418">
          <cell r="C418" t="str">
            <v>9.1 (6)</v>
          </cell>
          <cell r="E418" t="str">
            <v>Tangki air 3000-4500 Liter</v>
          </cell>
          <cell r="G418" t="str">
            <v>Jam</v>
          </cell>
          <cell r="I418">
            <v>0</v>
          </cell>
          <cell r="J418">
            <v>0</v>
          </cell>
        </row>
        <row r="419">
          <cell r="C419" t="str">
            <v>9.1 (7)</v>
          </cell>
          <cell r="E419" t="str">
            <v>Bulldozer 100-150 HP</v>
          </cell>
          <cell r="G419" t="str">
            <v>Jam</v>
          </cell>
          <cell r="I419">
            <v>0</v>
          </cell>
          <cell r="J419">
            <v>0</v>
          </cell>
        </row>
        <row r="420">
          <cell r="C420" t="str">
            <v>9.1 (8)</v>
          </cell>
          <cell r="E420" t="str">
            <v>Motor Grader min 100 Hp</v>
          </cell>
          <cell r="G420" t="str">
            <v>Jam</v>
          </cell>
          <cell r="I420">
            <v>0</v>
          </cell>
          <cell r="J420">
            <v>0</v>
          </cell>
        </row>
        <row r="421">
          <cell r="C421" t="str">
            <v>9.1 (9)</v>
          </cell>
          <cell r="E421" t="str">
            <v>Wheel Loader 1.0 - 1.6 M3</v>
          </cell>
          <cell r="G421" t="str">
            <v>Jam</v>
          </cell>
          <cell r="I421">
            <v>0</v>
          </cell>
          <cell r="J421">
            <v>0</v>
          </cell>
        </row>
        <row r="422">
          <cell r="C422" t="str">
            <v>9.1 (10)</v>
          </cell>
          <cell r="E422" t="str">
            <v>Track Loader 75 - 100 HP</v>
          </cell>
          <cell r="G422" t="str">
            <v>Jam</v>
          </cell>
          <cell r="I422">
            <v>0</v>
          </cell>
          <cell r="J422">
            <v>0</v>
          </cell>
        </row>
        <row r="423">
          <cell r="C423" t="str">
            <v>9.1 (11)</v>
          </cell>
          <cell r="E423" t="str">
            <v>Excavator 80 - 140 HP</v>
          </cell>
          <cell r="G423" t="str">
            <v>Jam</v>
          </cell>
          <cell r="I423">
            <v>0</v>
          </cell>
          <cell r="J423">
            <v>0</v>
          </cell>
        </row>
        <row r="424">
          <cell r="C424" t="str">
            <v>9.1 (12)</v>
          </cell>
          <cell r="E424" t="str">
            <v>Crane 10 - 15 Ton</v>
          </cell>
          <cell r="G424" t="str">
            <v>Jam</v>
          </cell>
          <cell r="I424">
            <v>0</v>
          </cell>
          <cell r="J424">
            <v>0</v>
          </cell>
        </row>
        <row r="425">
          <cell r="C425" t="str">
            <v>9.1 (13)</v>
          </cell>
          <cell r="E425" t="str">
            <v>Mesin Gilas Roda Besi 6 - 9 Ton</v>
          </cell>
          <cell r="G425" t="str">
            <v>Jam</v>
          </cell>
          <cell r="I425">
            <v>0</v>
          </cell>
          <cell r="J425">
            <v>0</v>
          </cell>
        </row>
        <row r="426">
          <cell r="C426" t="str">
            <v>9.1 (14)</v>
          </cell>
          <cell r="E426" t="str">
            <v>Mesin Gilas Bervibrasi 5 - 8 Ton</v>
          </cell>
          <cell r="G426" t="str">
            <v>Jam</v>
          </cell>
          <cell r="I426">
            <v>0</v>
          </cell>
          <cell r="J426">
            <v>0</v>
          </cell>
        </row>
        <row r="427">
          <cell r="C427" t="str">
            <v>9.1 (15)</v>
          </cell>
          <cell r="E427" t="str">
            <v>Pemadat dengan Bervibrasi 1.5 - 3 HP</v>
          </cell>
          <cell r="G427" t="str">
            <v>Jam</v>
          </cell>
          <cell r="I427">
            <v>0</v>
          </cell>
          <cell r="J427">
            <v>0</v>
          </cell>
        </row>
        <row r="428">
          <cell r="C428" t="str">
            <v>9.1 (16)</v>
          </cell>
          <cell r="E428" t="str">
            <v>Mesin Gilas Roda Karet 8 - 10 Ton</v>
          </cell>
          <cell r="G428" t="str">
            <v>Jam</v>
          </cell>
          <cell r="I428">
            <v>0</v>
          </cell>
          <cell r="J428">
            <v>0</v>
          </cell>
        </row>
        <row r="429">
          <cell r="C429" t="str">
            <v>9.1 (17)</v>
          </cell>
          <cell r="E429" t="str">
            <v>Kompresor 4000 - 6500 Ltr/mnt</v>
          </cell>
          <cell r="G429" t="str">
            <v>Jam</v>
          </cell>
          <cell r="I429">
            <v>0</v>
          </cell>
          <cell r="J429">
            <v>0</v>
          </cell>
        </row>
        <row r="430">
          <cell r="C430" t="str">
            <v>9.1 (18)</v>
          </cell>
          <cell r="E430" t="str">
            <v>Mesin Pengaduk Beton 0.3 - 0.6 M3</v>
          </cell>
          <cell r="G430" t="str">
            <v>Jam</v>
          </cell>
          <cell r="I430">
            <v>0</v>
          </cell>
          <cell r="J430">
            <v>0</v>
          </cell>
        </row>
        <row r="431">
          <cell r="C431" t="str">
            <v>9.1 (19)</v>
          </cell>
          <cell r="E431" t="str">
            <v>Pompa Air 70 - 100 MM</v>
          </cell>
          <cell r="G431" t="str">
            <v>Jam</v>
          </cell>
          <cell r="I431">
            <v>0</v>
          </cell>
          <cell r="J431">
            <v>0</v>
          </cell>
        </row>
        <row r="436">
          <cell r="E436" t="str">
            <v>Jumlah Harga Pekerjaan Divisi 9 (masuk pada Rekapitulasi Dfatar Kuantitas dan Harga )</v>
          </cell>
          <cell r="J436">
            <v>0</v>
          </cell>
        </row>
        <row r="439">
          <cell r="H439" t="str">
            <v>Perkiraan</v>
          </cell>
          <cell r="I439" t="str">
            <v>Harga</v>
          </cell>
          <cell r="J439" t="str">
            <v>Jumlah</v>
          </cell>
        </row>
        <row r="440">
          <cell r="C440" t="str">
            <v>No. Mata</v>
          </cell>
          <cell r="E440" t="str">
            <v>Uraian</v>
          </cell>
          <cell r="G440" t="str">
            <v>Satuan</v>
          </cell>
          <cell r="H440" t="str">
            <v>Kuantitas</v>
          </cell>
          <cell r="I440" t="str">
            <v>Satuan</v>
          </cell>
          <cell r="J440" t="str">
            <v>Harga-Harga</v>
          </cell>
        </row>
        <row r="441">
          <cell r="C441" t="str">
            <v>Pembayaran</v>
          </cell>
          <cell r="I441" t="str">
            <v>(Rupiah)</v>
          </cell>
          <cell r="J441" t="str">
            <v>(Rupiah)</v>
          </cell>
        </row>
        <row r="442">
          <cell r="C442" t="str">
            <v>a</v>
          </cell>
          <cell r="E442" t="str">
            <v>b</v>
          </cell>
          <cell r="G442" t="str">
            <v>c</v>
          </cell>
          <cell r="H442" t="str">
            <v>d</v>
          </cell>
          <cell r="I442" t="str">
            <v>e</v>
          </cell>
          <cell r="J442" t="str">
            <v>f = (d x e)</v>
          </cell>
        </row>
        <row r="444">
          <cell r="E444" t="str">
            <v>Divisi 10. PEKERJAAN PEMELIHARAAN RUTIN</v>
          </cell>
        </row>
        <row r="446">
          <cell r="C446" t="str">
            <v>10.1 (1)</v>
          </cell>
          <cell r="E446" t="str">
            <v>Pemeliharaan Rutin Perkerasan</v>
          </cell>
          <cell r="G446" t="str">
            <v>Ls</v>
          </cell>
          <cell r="H446">
            <v>1</v>
          </cell>
          <cell r="I446">
            <v>426785971</v>
          </cell>
          <cell r="J446">
            <v>426785971</v>
          </cell>
        </row>
        <row r="447">
          <cell r="C447" t="str">
            <v>10.1 (2)</v>
          </cell>
          <cell r="E447" t="str">
            <v>Pemeliharaan Rutin Bahu jalan</v>
          </cell>
          <cell r="G447" t="str">
            <v>Ls</v>
          </cell>
          <cell r="H447">
            <v>1</v>
          </cell>
          <cell r="I447">
            <v>107134586</v>
          </cell>
          <cell r="J447">
            <v>107134586</v>
          </cell>
        </row>
        <row r="448">
          <cell r="C448" t="str">
            <v>10.1 (3)</v>
          </cell>
          <cell r="E448" t="str">
            <v>Pemeliharaan Rutin Selokan, Sal. Air, Galian &amp; Timbunan</v>
          </cell>
          <cell r="G448" t="str">
            <v>Ls</v>
          </cell>
          <cell r="H448">
            <v>1</v>
          </cell>
          <cell r="I448">
            <v>229404312</v>
          </cell>
          <cell r="J448">
            <v>229404312</v>
          </cell>
        </row>
        <row r="449">
          <cell r="C449" t="str">
            <v>10.1 (4)</v>
          </cell>
          <cell r="E449" t="str">
            <v>Pemeliharaan Rutin Perlengkapan Jalan</v>
          </cell>
          <cell r="G449" t="str">
            <v>Ls</v>
          </cell>
          <cell r="H449">
            <v>1</v>
          </cell>
          <cell r="I449">
            <v>22841775</v>
          </cell>
          <cell r="J449">
            <v>22841775</v>
          </cell>
        </row>
        <row r="450">
          <cell r="C450" t="str">
            <v>10.1 (5)</v>
          </cell>
          <cell r="E450" t="str">
            <v>Pemeliharaan Rutin Jembatan</v>
          </cell>
          <cell r="G450" t="str">
            <v>Ls</v>
          </cell>
          <cell r="H450">
            <v>1</v>
          </cell>
          <cell r="I450">
            <v>22841775</v>
          </cell>
          <cell r="J450">
            <v>22841775</v>
          </cell>
        </row>
        <row r="454">
          <cell r="E454" t="str">
            <v>Jumlah Harga Pekerjaan Divisi 10 (masuk pada Rekapitulasi Daftar Kuantitas dan Harga)</v>
          </cell>
        </row>
        <row r="455">
          <cell r="J455">
            <v>809008419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>
        <row r="14">
          <cell r="E14" t="str">
            <v>Divisi 1. UMUM</v>
          </cell>
        </row>
      </sheetData>
      <sheetData sheetId="75">
        <row r="14">
          <cell r="E14" t="str">
            <v>Divisi 1. UMUM</v>
          </cell>
        </row>
      </sheetData>
      <sheetData sheetId="76"/>
      <sheetData sheetId="77"/>
      <sheetData sheetId="78"/>
      <sheetData sheetId="79">
        <row r="14">
          <cell r="E14" t="str">
            <v>Divisi 1. UMUM</v>
          </cell>
        </row>
      </sheetData>
      <sheetData sheetId="80">
        <row r="14">
          <cell r="E14" t="str">
            <v>Divisi 1. UMUM</v>
          </cell>
        </row>
      </sheetData>
      <sheetData sheetId="81"/>
      <sheetData sheetId="82"/>
      <sheetData sheetId="83"/>
      <sheetData sheetId="84">
        <row r="14">
          <cell r="E14" t="str">
            <v>Divisi 1. UMUM</v>
          </cell>
        </row>
      </sheetData>
      <sheetData sheetId="85">
        <row r="14">
          <cell r="E14" t="str">
            <v>Divisi 1. UMUM</v>
          </cell>
        </row>
      </sheetData>
      <sheetData sheetId="86"/>
      <sheetData sheetId="87"/>
      <sheetData sheetId="88"/>
      <sheetData sheetId="89">
        <row r="14">
          <cell r="E14" t="str">
            <v>Divisi 1. UMUM</v>
          </cell>
        </row>
      </sheetData>
      <sheetData sheetId="90">
        <row r="14">
          <cell r="E14" t="str">
            <v>Divisi 1. UMUM</v>
          </cell>
        </row>
      </sheetData>
      <sheetData sheetId="91"/>
      <sheetData sheetId="92"/>
      <sheetData sheetId="93"/>
      <sheetData sheetId="94">
        <row r="14">
          <cell r="E14" t="str">
            <v>Divisi 1. UMUM</v>
          </cell>
        </row>
      </sheetData>
      <sheetData sheetId="95">
        <row r="14">
          <cell r="E14" t="str">
            <v>Divisi 1. UMUM</v>
          </cell>
        </row>
      </sheetData>
      <sheetData sheetId="96"/>
      <sheetData sheetId="97"/>
      <sheetData sheetId="98"/>
      <sheetData sheetId="99">
        <row r="14">
          <cell r="E14" t="str">
            <v>Divisi 1. UMUM</v>
          </cell>
        </row>
      </sheetData>
      <sheetData sheetId="100">
        <row r="14">
          <cell r="E14" t="str">
            <v>Divisi 1. UMUM</v>
          </cell>
        </row>
      </sheetData>
      <sheetData sheetId="101"/>
      <sheetData sheetId="102"/>
      <sheetData sheetId="103"/>
      <sheetData sheetId="104">
        <row r="14">
          <cell r="E14" t="str">
            <v>Divisi 1. UMUM</v>
          </cell>
        </row>
      </sheetData>
      <sheetData sheetId="105">
        <row r="14">
          <cell r="E14" t="str">
            <v>Divisi 1. UMUM</v>
          </cell>
        </row>
      </sheetData>
      <sheetData sheetId="106"/>
      <sheetData sheetId="107"/>
      <sheetData sheetId="108"/>
      <sheetData sheetId="109">
        <row r="14">
          <cell r="E14" t="str">
            <v>Divisi 1. UMUM</v>
          </cell>
        </row>
      </sheetData>
      <sheetData sheetId="110">
        <row r="14">
          <cell r="E14" t="str">
            <v>Divisi 1. UMUM</v>
          </cell>
        </row>
      </sheetData>
      <sheetData sheetId="111"/>
      <sheetData sheetId="112"/>
      <sheetData sheetId="113"/>
      <sheetData sheetId="114">
        <row r="14">
          <cell r="E14" t="str">
            <v>Divisi 1. UMUM</v>
          </cell>
        </row>
      </sheetData>
      <sheetData sheetId="115">
        <row r="14">
          <cell r="E14" t="str">
            <v>Divisi 1. UMUM</v>
          </cell>
        </row>
      </sheetData>
      <sheetData sheetId="116"/>
      <sheetData sheetId="117"/>
      <sheetData sheetId="118"/>
      <sheetData sheetId="119">
        <row r="14">
          <cell r="E14" t="str">
            <v>Divisi 1. UMUM</v>
          </cell>
        </row>
      </sheetData>
      <sheetData sheetId="120">
        <row r="14">
          <cell r="E14" t="str">
            <v>Divisi 1. UMUM</v>
          </cell>
        </row>
      </sheetData>
      <sheetData sheetId="121"/>
      <sheetData sheetId="122"/>
      <sheetData sheetId="123"/>
      <sheetData sheetId="124">
        <row r="14">
          <cell r="E14" t="str">
            <v>Divisi 1. UMUM</v>
          </cell>
        </row>
      </sheetData>
      <sheetData sheetId="125">
        <row r="14">
          <cell r="E14" t="str">
            <v>Divisi 1. UMUM</v>
          </cell>
        </row>
      </sheetData>
      <sheetData sheetId="126"/>
      <sheetData sheetId="127"/>
      <sheetData sheetId="128"/>
      <sheetData sheetId="129">
        <row r="14">
          <cell r="E14" t="str">
            <v>Divisi 1. UMUM</v>
          </cell>
        </row>
      </sheetData>
      <sheetData sheetId="130">
        <row r="14">
          <cell r="E14" t="str">
            <v>Divisi 1. UMUM</v>
          </cell>
        </row>
      </sheetData>
      <sheetData sheetId="131"/>
      <sheetData sheetId="132"/>
      <sheetData sheetId="133"/>
      <sheetData sheetId="134">
        <row r="14">
          <cell r="E14" t="str">
            <v>Divisi 1. UMUM</v>
          </cell>
        </row>
      </sheetData>
      <sheetData sheetId="135">
        <row r="14">
          <cell r="E14" t="str">
            <v>Divisi 1. UMUM</v>
          </cell>
        </row>
      </sheetData>
      <sheetData sheetId="136"/>
      <sheetData sheetId="137"/>
      <sheetData sheetId="138"/>
      <sheetData sheetId="139">
        <row r="14">
          <cell r="E14" t="str">
            <v>Divisi 1. UMUM</v>
          </cell>
        </row>
      </sheetData>
      <sheetData sheetId="140">
        <row r="14">
          <cell r="E14" t="str">
            <v>Divisi 1. UMUM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>
        <row r="14">
          <cell r="E14" t="str">
            <v>Divisi 1. UMUM</v>
          </cell>
        </row>
      </sheetData>
      <sheetData sheetId="163">
        <row r="14">
          <cell r="E14" t="str">
            <v>Divisi 1. UMUM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>
        <row r="14">
          <cell r="E14" t="str">
            <v>Divisi 1. UMUM</v>
          </cell>
        </row>
      </sheetData>
      <sheetData sheetId="185">
        <row r="14">
          <cell r="E14" t="str">
            <v>Divisi 1. UMUM</v>
          </cell>
        </row>
      </sheetData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Pekerjaan Utama"/>
      <sheetName val="%"/>
      <sheetName val="DIV-03"/>
      <sheetName val="BOQ"/>
      <sheetName val="L-2a"/>
      <sheetName val="Sheet1"/>
      <sheetName val="L-4a,b"/>
    </sheetNames>
    <sheetDataSet>
      <sheetData sheetId="0"/>
      <sheetData sheetId="1" refreshError="1">
        <row r="24">
          <cell r="G24">
            <v>645217278.32999992</v>
          </cell>
        </row>
        <row r="46">
          <cell r="G46">
            <v>547227210.27600002</v>
          </cell>
        </row>
        <row r="80">
          <cell r="G80">
            <v>3217299102.942657</v>
          </cell>
        </row>
        <row r="95">
          <cell r="G95">
            <v>1801837712.4399996</v>
          </cell>
        </row>
        <row r="115">
          <cell r="G115">
            <v>12160568404.820002</v>
          </cell>
        </row>
        <row r="150">
          <cell r="G150">
            <v>6945701605.4257116</v>
          </cell>
        </row>
        <row r="298">
          <cell r="G298">
            <v>2828563959.4469938</v>
          </cell>
        </row>
        <row r="350">
          <cell r="G350">
            <v>1103476282.7100003</v>
          </cell>
        </row>
        <row r="380">
          <cell r="G380">
            <v>192809023.49160981</v>
          </cell>
        </row>
        <row r="393">
          <cell r="G393">
            <v>120696132.70000002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DES 02"/>
      <sheetName val="chemcal"/>
      <sheetName val="LR"/>
      <sheetName val="HPP PER BULAN"/>
      <sheetName val="NERACA SALDO"/>
      <sheetName val="Draft Budget"/>
      <sheetName val="Atur"/>
      <sheetName val="Rekap Per Cab"/>
      <sheetName val="kepmenaker150"/>
      <sheetName val="Menu"/>
      <sheetName val="TRF 150"/>
      <sheetName val="0220"/>
      <sheetName val="SUM-IN"/>
      <sheetName val="Equity"/>
      <sheetName val="MPP0102"/>
      <sheetName val="TK1"/>
      <sheetName val="Worksheet Jan-Jun 2004"/>
      <sheetName val="Depresiasi"/>
      <sheetName val="Additional"/>
      <sheetName val="Mutasi Final"/>
      <sheetName val="ner6klm-pus"/>
      <sheetName val="Kartu"/>
      <sheetName val="bdrl-usg"/>
      <sheetName val="PPh 22"/>
      <sheetName val="Sheet5"/>
      <sheetName val="Neraca"/>
      <sheetName val="OLDMAP"/>
      <sheetName val="JSiar"/>
      <sheetName val="rab lt 2 bo"/>
      <sheetName val="As"/>
      <sheetName val="Revenue"/>
      <sheetName val="BAP2"/>
      <sheetName val="DCF_Office"/>
      <sheetName val="Resume"/>
      <sheetName val="bidang per bidang"/>
      <sheetName val="Kompensasi"/>
      <sheetName val="Harga Bangunan"/>
      <sheetName val="Premium"/>
      <sheetName val="Legal"/>
      <sheetName val="R"/>
      <sheetName val="U-EK"/>
      <sheetName val="R-1"/>
      <sheetName val="Gaji"/>
      <sheetName val="OK"/>
      <sheetName val="IKK"/>
      <sheetName val="BTB"/>
      <sheetName val="DDL"/>
      <sheetName val="BBM-03_(2)"/>
      <sheetName val="P.Afl0608"/>
      <sheetName val="CAB 2"/>
      <sheetName val="dasar"/>
      <sheetName val="UPH,BHN,ALT"/>
      <sheetName val="Analis harga"/>
      <sheetName val="A"/>
      <sheetName val="NAT_MKT"/>
      <sheetName val="Courses"/>
      <sheetName val="rate"/>
      <sheetName val="rumus"/>
      <sheetName val="BSHO Report"/>
      <sheetName val="Front"/>
      <sheetName val="Check Sheet"/>
      <sheetName val="PLHO Report"/>
      <sheetName val="PLHOENG"/>
      <sheetName val="pihak iii"/>
      <sheetName val="IS"/>
      <sheetName val="SAP"/>
      <sheetName val="DTR"/>
      <sheetName val="TBL2"/>
      <sheetName val="Sche-Harvest-Monodon"/>
      <sheetName val="LA"/>
      <sheetName val="DATA WP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>
        <row r="767">
          <cell r="B767">
            <v>739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-AMP "/>
      <sheetName val="KONF-CRUSHER"/>
      <sheetName val="TERBILANG"/>
      <sheetName val="S-PEN"/>
      <sheetName val="REKAP"/>
      <sheetName val="KUANT &amp; HRG"/>
      <sheetName val="negos (1)"/>
      <sheetName val="Sheet1"/>
      <sheetName val="negos"/>
      <sheetName val="negos (2)"/>
      <sheetName val="ANMOB"/>
      <sheetName val="DIV-3"/>
      <sheetName val="DIV-4"/>
      <sheetName val="DIV-5"/>
      <sheetName val="DIV-6"/>
      <sheetName val="DIV-7"/>
      <sheetName val="DIV-8"/>
      <sheetName val="SCHED"/>
      <sheetName val="DFTR HRG"/>
      <sheetName val="SUB"/>
      <sheetName val="MPU"/>
      <sheetName val="ANLAT"/>
      <sheetName val="LAMPIRAN"/>
      <sheetName val="Srt-Mohon BidBond"/>
      <sheetName val="Srt-Mohon DukBank mdri"/>
      <sheetName val="alat-PENWR"/>
      <sheetName val="sonil Penwr"/>
      <sheetName val="Kuantitas &amp; Harga"/>
      <sheetName val="BOQ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DAFTAR  KUANTITAS DAN HARGA</v>
          </cell>
        </row>
        <row r="4">
          <cell r="A4" t="str">
            <v>Nama SNVT</v>
          </cell>
          <cell r="B4" t="str">
            <v xml:space="preserve">  :</v>
          </cell>
          <cell r="C4" t="str">
            <v>Non Vertikal Tertentu Pembangunan Jalan dan Jembatan Perbatasan Kalimantan Barat</v>
          </cell>
        </row>
        <row r="5">
          <cell r="A5" t="str">
            <v>Nama Paket</v>
          </cell>
          <cell r="B5" t="str">
            <v xml:space="preserve">  :</v>
          </cell>
          <cell r="C5" t="str">
            <v>Penggantian Jembatan Perbatasan Belantian</v>
          </cell>
        </row>
        <row r="6">
          <cell r="A6" t="str">
            <v>Penawar</v>
          </cell>
          <cell r="B6" t="str">
            <v xml:space="preserve">  :</v>
          </cell>
          <cell r="C6" t="str">
            <v>PT. HUTAMA KARYA ( Persero)</v>
          </cell>
        </row>
        <row r="8">
          <cell r="D8">
            <v>0</v>
          </cell>
          <cell r="E8">
            <v>0</v>
          </cell>
        </row>
        <row r="9">
          <cell r="A9" t="str">
            <v>No. Mata</v>
          </cell>
          <cell r="B9" t="str">
            <v>Uraian</v>
          </cell>
          <cell r="D9" t="str">
            <v>Satuan</v>
          </cell>
          <cell r="E9" t="str">
            <v>Perkiraan</v>
          </cell>
          <cell r="F9" t="str">
            <v>Harga</v>
          </cell>
          <cell r="G9" t="str">
            <v>Jumlah</v>
          </cell>
        </row>
        <row r="10">
          <cell r="A10" t="str">
            <v>Pembayaran</v>
          </cell>
          <cell r="E10" t="str">
            <v>Kuantitas</v>
          </cell>
          <cell r="F10" t="str">
            <v>Satuan</v>
          </cell>
          <cell r="G10" t="str">
            <v>Harga-Harga</v>
          </cell>
        </row>
        <row r="11">
          <cell r="F11" t="str">
            <v>(Rupiah)</v>
          </cell>
          <cell r="G11" t="str">
            <v>(Rupiah)</v>
          </cell>
        </row>
        <row r="12">
          <cell r="A12" t="str">
            <v>a</v>
          </cell>
          <cell r="C12" t="str">
            <v>b</v>
          </cell>
          <cell r="D12" t="str">
            <v>c</v>
          </cell>
          <cell r="E12" t="str">
            <v>d</v>
          </cell>
          <cell r="F12" t="str">
            <v>e</v>
          </cell>
          <cell r="G12" t="str">
            <v>f = (d x e)</v>
          </cell>
        </row>
        <row r="14">
          <cell r="C14" t="str">
            <v>DIVISI 1. UMUM</v>
          </cell>
        </row>
        <row r="16">
          <cell r="A16" t="str">
            <v>1.2</v>
          </cell>
          <cell r="C16" t="str">
            <v>Mobilisasi</v>
          </cell>
          <cell r="D16" t="str">
            <v>LS</v>
          </cell>
          <cell r="G16">
            <v>0</v>
          </cell>
        </row>
        <row r="21">
          <cell r="C21" t="str">
            <v>Jumlah Harga Pekerjaan DIVISI 1  (masuk pada Rekapitulasi Perkiraan Harga Pekerjaan)</v>
          </cell>
          <cell r="G21">
            <v>0</v>
          </cell>
        </row>
        <row r="24">
          <cell r="C24" t="str">
            <v>DIVISI 2. DRAINASE</v>
          </cell>
        </row>
        <row r="26">
          <cell r="A26" t="str">
            <v>2.1</v>
          </cell>
          <cell r="C26" t="str">
            <v xml:space="preserve">Galian untuk Selokan Drainase dan Saluran Air </v>
          </cell>
          <cell r="D26" t="str">
            <v>M3</v>
          </cell>
        </row>
        <row r="28">
          <cell r="A28" t="str">
            <v>2.2</v>
          </cell>
          <cell r="C28" t="str">
            <v>Pasangan Batu dengan Mortar</v>
          </cell>
          <cell r="D28" t="str">
            <v>M3</v>
          </cell>
        </row>
        <row r="30">
          <cell r="A30" t="str">
            <v>2.3 (1)</v>
          </cell>
          <cell r="C30" t="str">
            <v>Gorong-Gorong Pipa Beton Bertulang, Diameter Dalam &lt; 45 cm</v>
          </cell>
          <cell r="D30" t="str">
            <v>M1</v>
          </cell>
        </row>
        <row r="31">
          <cell r="A31" t="str">
            <v>2.3 (2)</v>
          </cell>
          <cell r="C31" t="str">
            <v>Gorong-Gorong Pipa Beton Bertulang, Diameter Dalam 45-&lt;75 cm</v>
          </cell>
          <cell r="D31" t="str">
            <v>M1</v>
          </cell>
        </row>
        <row r="32">
          <cell r="A32" t="str">
            <v>2.3 (3)</v>
          </cell>
          <cell r="C32" t="str">
            <v xml:space="preserve">Gorong-Gorong Pipa Beton Bertulang, Diameter Dalam 75-&lt;95 cm </v>
          </cell>
          <cell r="D32" t="str">
            <v>M1</v>
          </cell>
        </row>
        <row r="33">
          <cell r="A33" t="str">
            <v>2.3 (4)</v>
          </cell>
          <cell r="C33" t="str">
            <v xml:space="preserve">Gorong-Gorong Pipa Beton Bertulang, Diameter Dalam 95-120 cm </v>
          </cell>
          <cell r="D33" t="str">
            <v>M1</v>
          </cell>
        </row>
        <row r="34">
          <cell r="A34" t="str">
            <v>2.3 (5)</v>
          </cell>
          <cell r="C34" t="str">
            <v>Gorong-Gorong Beton Tanpa Tulang Diameter Dalam 20-30 Cm</v>
          </cell>
          <cell r="D34" t="str">
            <v>M1</v>
          </cell>
        </row>
        <row r="35">
          <cell r="A35" t="str">
            <v>2.3 (6)</v>
          </cell>
          <cell r="C35" t="str">
            <v>Gorong-Gorong Pipa Baja Bergelombang</v>
          </cell>
          <cell r="D35" t="str">
            <v>Ton</v>
          </cell>
        </row>
        <row r="37">
          <cell r="A37" t="str">
            <v>2.4 (1)</v>
          </cell>
          <cell r="C37" t="str">
            <v>Timbunan Porus atau Bahan Penyaring</v>
          </cell>
          <cell r="D37" t="str">
            <v>M3</v>
          </cell>
        </row>
        <row r="38">
          <cell r="A38" t="str">
            <v>2.4 (2)</v>
          </cell>
          <cell r="C38" t="str">
            <v>Anyaman Filter Plastik</v>
          </cell>
          <cell r="D38" t="str">
            <v>M2</v>
          </cell>
        </row>
        <row r="39">
          <cell r="A39" t="str">
            <v>2.4 (3)</v>
          </cell>
          <cell r="C39" t="str">
            <v>Pipa Berlubang Banyak Untuk Pek. Drainase di Bawah Permukaan</v>
          </cell>
          <cell r="D39" t="str">
            <v>M1</v>
          </cell>
        </row>
        <row r="43">
          <cell r="B43" t="str">
            <v>Jumlah Harga Pekerjaan DIVISI 2  (masuk pada Rekapitulasi Perkiraan Harga Pekerjaan)</v>
          </cell>
          <cell r="G43">
            <v>0</v>
          </cell>
        </row>
        <row r="46">
          <cell r="C46" t="str">
            <v>DIVISI  3.  PEKERJAAN  TANAH</v>
          </cell>
        </row>
        <row r="48">
          <cell r="A48" t="str">
            <v>3.1 (1)</v>
          </cell>
          <cell r="C48" t="str">
            <v>Galian Biasa</v>
          </cell>
          <cell r="D48" t="str">
            <v>M3</v>
          </cell>
        </row>
        <row r="49">
          <cell r="A49" t="str">
            <v>3.1 (2)</v>
          </cell>
          <cell r="C49" t="str">
            <v>Galian Batu</v>
          </cell>
          <cell r="D49" t="str">
            <v>M3</v>
          </cell>
        </row>
        <row r="50">
          <cell r="A50" t="str">
            <v>3.1 (3)</v>
          </cell>
          <cell r="C50" t="str">
            <v>Galian Struktur dengan Kedalaman 0 - 2 meter</v>
          </cell>
          <cell r="D50" t="str">
            <v>M3</v>
          </cell>
          <cell r="E50">
            <v>18.7</v>
          </cell>
          <cell r="F50">
            <v>45148.159267425552</v>
          </cell>
          <cell r="G50">
            <v>844270.5783008578</v>
          </cell>
        </row>
        <row r="51">
          <cell r="A51" t="str">
            <v>3.1 (4)</v>
          </cell>
          <cell r="C51" t="str">
            <v>Galian Struktur dengan Kedalaman 2 - 4 meter</v>
          </cell>
          <cell r="D51" t="str">
            <v>M3</v>
          </cell>
        </row>
        <row r="52">
          <cell r="A52" t="str">
            <v>3.1 (5)</v>
          </cell>
          <cell r="C52" t="str">
            <v>Galian Struktur dengan Kedalaman 4 - 6 meter</v>
          </cell>
          <cell r="D52" t="str">
            <v>M3</v>
          </cell>
        </row>
        <row r="53">
          <cell r="A53" t="str">
            <v>3.1 (6)</v>
          </cell>
          <cell r="C53" t="str">
            <v>Cofferdam, Penyokong, Pengaku dan Pekerjaan yang Berkaitan</v>
          </cell>
          <cell r="D53" t="str">
            <v>LS</v>
          </cell>
        </row>
        <row r="54">
          <cell r="A54" t="str">
            <v>3.1 (7)</v>
          </cell>
          <cell r="C54" t="str">
            <v xml:space="preserve">Galian Perkerasan Beraspal Dengan Cold Milling Machine </v>
          </cell>
          <cell r="D54" t="str">
            <v>M3</v>
          </cell>
        </row>
        <row r="55">
          <cell r="A55" t="str">
            <v>3.1 (8)</v>
          </cell>
          <cell r="C55" t="str">
            <v xml:space="preserve">Galian Perkerasan Beraspal Tanpa Cold Milling Machine </v>
          </cell>
          <cell r="D55" t="str">
            <v>M3</v>
          </cell>
        </row>
        <row r="56">
          <cell r="A56" t="str">
            <v>3.1 (9)</v>
          </cell>
          <cell r="C56" t="str">
            <v>Biaya Tambahan Utk. Pengangkutan yang Melebihi 5 Km.</v>
          </cell>
          <cell r="D56" t="str">
            <v>M3/Km</v>
          </cell>
        </row>
        <row r="58">
          <cell r="A58" t="str">
            <v>3.2 (1)</v>
          </cell>
          <cell r="C58" t="str">
            <v>Timbunan Biasa dari Selain Galian Sumber Bahan</v>
          </cell>
          <cell r="D58" t="str">
            <v>M3</v>
          </cell>
        </row>
        <row r="59">
          <cell r="A59" t="str">
            <v>3.2 (2)</v>
          </cell>
          <cell r="C59" t="str">
            <v>Timbunan Pilihan</v>
          </cell>
          <cell r="D59" t="str">
            <v>M3</v>
          </cell>
        </row>
        <row r="60">
          <cell r="A60" t="str">
            <v>3.2 (3)</v>
          </cell>
          <cell r="C60" t="str">
            <v>Timbunan Pilihan di Atas Tanah Rawa (diukur di atas bak truk)</v>
          </cell>
          <cell r="D60" t="str">
            <v>M3</v>
          </cell>
        </row>
        <row r="61">
          <cell r="A61" t="str">
            <v>3.2 (4)</v>
          </cell>
          <cell r="C61" t="str">
            <v xml:space="preserve">Timbunan Batu dengan Manual </v>
          </cell>
          <cell r="D61" t="str">
            <v>M3</v>
          </cell>
        </row>
        <row r="62">
          <cell r="A62" t="str">
            <v>3.2 (5)</v>
          </cell>
          <cell r="C62" t="str">
            <v>Timbunan Batu dengan Derek</v>
          </cell>
          <cell r="D62" t="str">
            <v>Ton</v>
          </cell>
        </row>
        <row r="63">
          <cell r="A63" t="str">
            <v>3.2 (6)</v>
          </cell>
          <cell r="C63" t="str">
            <v>Timbunan Batu dengan Derek</v>
          </cell>
          <cell r="D63" t="str">
            <v>M2</v>
          </cell>
        </row>
        <row r="65">
          <cell r="A65">
            <v>3.3</v>
          </cell>
          <cell r="C65" t="str">
            <v xml:space="preserve">Penyiapan Badan Jalan </v>
          </cell>
          <cell r="D65" t="str">
            <v>M2</v>
          </cell>
        </row>
        <row r="66">
          <cell r="A66" t="str">
            <v>3.3a</v>
          </cell>
          <cell r="C66" t="str">
            <v>Geotextile</v>
          </cell>
          <cell r="D66" t="str">
            <v>M2</v>
          </cell>
        </row>
        <row r="67">
          <cell r="A67">
            <v>3.4</v>
          </cell>
          <cell r="C67" t="str">
            <v>Pengupasan Permukaan Aspal Lama dan Pencampuran Kembali</v>
          </cell>
          <cell r="D67" t="str">
            <v>M2</v>
          </cell>
        </row>
        <row r="69">
          <cell r="A69" t="str">
            <v>A.39</v>
          </cell>
          <cell r="C69" t="str">
            <v>Urugan Pasir</v>
          </cell>
          <cell r="D69" t="str">
            <v>M3</v>
          </cell>
        </row>
        <row r="72">
          <cell r="B72" t="str">
            <v>Jumlah Harga Pekerjaan DIVISI 3  (masuk pada Rekapitulasi Perkiraan Harga Pekerjaan)</v>
          </cell>
          <cell r="G72">
            <v>844270.5783008578</v>
          </cell>
        </row>
        <row r="75">
          <cell r="C75" t="str">
            <v>DIVISI  4.  PELEBARAN PERKERASAN DAN BAHU JALAN</v>
          </cell>
        </row>
        <row r="77">
          <cell r="A77" t="str">
            <v>4.2 (1)</v>
          </cell>
          <cell r="C77" t="str">
            <v>Lapis Pondasi Agregat Kelas A</v>
          </cell>
          <cell r="D77" t="str">
            <v>M3</v>
          </cell>
        </row>
        <row r="78">
          <cell r="A78" t="str">
            <v>4.2 (2)</v>
          </cell>
          <cell r="C78" t="str">
            <v>Lapis Pondasi Agregat Kelas B</v>
          </cell>
          <cell r="D78" t="str">
            <v>M3</v>
          </cell>
        </row>
        <row r="79">
          <cell r="A79" t="str">
            <v>4.2 (3)</v>
          </cell>
          <cell r="C79" t="str">
            <v>Lapis Pondasi Semen Tanah</v>
          </cell>
          <cell r="D79" t="str">
            <v>M3</v>
          </cell>
        </row>
        <row r="80">
          <cell r="A80" t="str">
            <v>4.2 (4)</v>
          </cell>
          <cell r="C80" t="str">
            <v>Semen Untuk Lapis Pondasi Semen Tanah</v>
          </cell>
          <cell r="D80" t="str">
            <v>Ton</v>
          </cell>
        </row>
        <row r="81">
          <cell r="A81" t="str">
            <v>4.2 (5)</v>
          </cell>
          <cell r="C81" t="str">
            <v>Laburan Aspal Satu Lapis (BURTU)</v>
          </cell>
          <cell r="D81" t="str">
            <v>M2</v>
          </cell>
        </row>
        <row r="82">
          <cell r="A82" t="str">
            <v>4.2 (6)</v>
          </cell>
          <cell r="C82" t="str">
            <v>Bahan Aspal Untuk Pekerjaan Pelaburan</v>
          </cell>
          <cell r="D82" t="str">
            <v>Liter</v>
          </cell>
        </row>
        <row r="83">
          <cell r="A83" t="str">
            <v>4.2 (7)</v>
          </cell>
          <cell r="C83" t="str">
            <v>Lapis Resap Pengikat</v>
          </cell>
          <cell r="D83" t="str">
            <v>Liter</v>
          </cell>
        </row>
        <row r="87">
          <cell r="B87" t="str">
            <v>Jumlah Harga Pekerjaan DIVISI 4  (masuk pada Rekapitulasi Perkiraan Harga Pekerjaan)</v>
          </cell>
          <cell r="G87">
            <v>0</v>
          </cell>
        </row>
        <row r="90">
          <cell r="C90" t="str">
            <v>DIVISI  5.  PERKERASAN  BERBUTIR</v>
          </cell>
        </row>
        <row r="92">
          <cell r="A92" t="str">
            <v>5.1 (1)</v>
          </cell>
          <cell r="C92" t="str">
            <v>Lapis Pondasi Agregat Kelas A</v>
          </cell>
          <cell r="D92" t="str">
            <v>M3</v>
          </cell>
        </row>
        <row r="93">
          <cell r="A93" t="str">
            <v>5.1 (2)</v>
          </cell>
          <cell r="C93" t="str">
            <v>Lapis Pondasi Agregat Kelas B</v>
          </cell>
          <cell r="D93" t="str">
            <v>M3</v>
          </cell>
        </row>
        <row r="95">
          <cell r="A95" t="str">
            <v>5.2 (1)</v>
          </cell>
          <cell r="C95" t="str">
            <v>Lapis Pondasi Agregat Kelas C</v>
          </cell>
          <cell r="D95" t="str">
            <v>M3</v>
          </cell>
        </row>
        <row r="97">
          <cell r="A97" t="str">
            <v>5.3 (1)</v>
          </cell>
          <cell r="C97" t="str">
            <v>Cement Treated Base (CTB)</v>
          </cell>
          <cell r="D97" t="str">
            <v>M3</v>
          </cell>
        </row>
        <row r="98">
          <cell r="A98" t="str">
            <v>5.3 (2)</v>
          </cell>
          <cell r="C98" t="str">
            <v>Cement Treated Sub Base (CTSB)</v>
          </cell>
          <cell r="D98" t="str">
            <v>M3</v>
          </cell>
        </row>
        <row r="100">
          <cell r="A100" t="str">
            <v>5.4 (1)</v>
          </cell>
          <cell r="C100" t="str">
            <v>Semen Untuk Lapis Pondasi Semen Tanah</v>
          </cell>
          <cell r="D100" t="str">
            <v>Ton</v>
          </cell>
        </row>
        <row r="101">
          <cell r="A101" t="str">
            <v>5.4 (2)</v>
          </cell>
          <cell r="C101" t="str">
            <v>Lapis Pondasi Semen Tanah</v>
          </cell>
          <cell r="D101" t="str">
            <v>M3</v>
          </cell>
        </row>
        <row r="105">
          <cell r="B105" t="str">
            <v>Jumlah Harga Pekerjaan DIVISI 5  (masuk pada Rekapitulasi Perkiraan Harga Pekerjaan)</v>
          </cell>
          <cell r="G105">
            <v>0</v>
          </cell>
        </row>
        <row r="108">
          <cell r="C108" t="str">
            <v>DIVISI  6.  PERKERASAN  ASPAL</v>
          </cell>
        </row>
        <row r="110">
          <cell r="A110" t="str">
            <v>6.1 (1)</v>
          </cell>
          <cell r="C110" t="str">
            <v>Lapis Resap Pengikat</v>
          </cell>
          <cell r="D110" t="str">
            <v>Liter</v>
          </cell>
        </row>
        <row r="111">
          <cell r="A111" t="str">
            <v>6.1 (2)</v>
          </cell>
          <cell r="C111" t="str">
            <v>Lapis Perekat</v>
          </cell>
          <cell r="D111" t="str">
            <v>Liter</v>
          </cell>
        </row>
        <row r="113">
          <cell r="A113" t="str">
            <v>6.2 (1)</v>
          </cell>
          <cell r="C113" t="str">
            <v>Agregat Penutup BURTU</v>
          </cell>
          <cell r="D113" t="str">
            <v>M2</v>
          </cell>
        </row>
        <row r="114">
          <cell r="A114" t="str">
            <v>6.2 (2)</v>
          </cell>
          <cell r="C114" t="str">
            <v>Agregat Penutup BURDA</v>
          </cell>
          <cell r="D114" t="str">
            <v>M2</v>
          </cell>
        </row>
        <row r="115">
          <cell r="A115" t="str">
            <v>6.2 (3)</v>
          </cell>
          <cell r="C115" t="str">
            <v>Bahan Aspal untuk Pekerjaan Laburan</v>
          </cell>
          <cell r="D115" t="str">
            <v>Liter</v>
          </cell>
        </row>
        <row r="118">
          <cell r="A118" t="str">
            <v>6.3 (1)</v>
          </cell>
          <cell r="C118" t="str">
            <v>Latasir (SS) Kelas A</v>
          </cell>
          <cell r="D118" t="str">
            <v>M2</v>
          </cell>
        </row>
        <row r="119">
          <cell r="A119" t="str">
            <v>6.3 (2)</v>
          </cell>
          <cell r="C119" t="str">
            <v>Latasir (SS) Kelas B</v>
          </cell>
          <cell r="D119" t="str">
            <v>M2</v>
          </cell>
        </row>
        <row r="120">
          <cell r="A120" t="str">
            <v>6.3 (3)</v>
          </cell>
          <cell r="C120" t="str">
            <v>Lataston Lapis Aus (HRS-WC)</v>
          </cell>
          <cell r="D120" t="str">
            <v>M2</v>
          </cell>
        </row>
        <row r="121">
          <cell r="A121" t="str">
            <v>6.3 (4)</v>
          </cell>
          <cell r="C121" t="str">
            <v>Lataston Lapis Pondasi (HRS-Base)</v>
          </cell>
          <cell r="D121" t="str">
            <v>M3</v>
          </cell>
        </row>
        <row r="122">
          <cell r="A122" t="str">
            <v>6.3 (5)</v>
          </cell>
          <cell r="C122" t="str">
            <v>Lapis Aus Aspal Beton (AC-WC) t = 5 cm</v>
          </cell>
          <cell r="D122" t="str">
            <v>M2</v>
          </cell>
        </row>
        <row r="123">
          <cell r="A123" t="str">
            <v>6.3 (6)</v>
          </cell>
          <cell r="C123" t="str">
            <v>Lapis Pengikat Aspal Beton (AC-BC) t = 5 cm</v>
          </cell>
          <cell r="D123" t="str">
            <v>M3</v>
          </cell>
        </row>
        <row r="124">
          <cell r="A124" t="str">
            <v>6.3 (6)a</v>
          </cell>
          <cell r="C124" t="str">
            <v>Laston lapis Antara (AC-BC)</v>
          </cell>
          <cell r="D124" t="str">
            <v>M2</v>
          </cell>
        </row>
        <row r="125">
          <cell r="A125" t="str">
            <v>6.3 (7)</v>
          </cell>
          <cell r="C125" t="str">
            <v>Laston lapis pondasi (AC-Base)</v>
          </cell>
          <cell r="D125" t="str">
            <v>M2</v>
          </cell>
        </row>
        <row r="127">
          <cell r="A127" t="str">
            <v>6.4 (1)</v>
          </cell>
          <cell r="C127" t="str">
            <v>Lasbutag</v>
          </cell>
          <cell r="D127" t="str">
            <v>M2</v>
          </cell>
        </row>
        <row r="128">
          <cell r="A128" t="str">
            <v>6.4 (2)</v>
          </cell>
          <cell r="C128" t="str">
            <v>Latasbusir Kelas A</v>
          </cell>
          <cell r="D128" t="str">
            <v>M2</v>
          </cell>
        </row>
        <row r="129">
          <cell r="A129" t="str">
            <v>6.4 (3)</v>
          </cell>
          <cell r="C129" t="str">
            <v>Latasbusir Kelas B</v>
          </cell>
          <cell r="D129" t="str">
            <v>M2</v>
          </cell>
        </row>
        <row r="130">
          <cell r="A130" t="str">
            <v>6.4 (4)</v>
          </cell>
          <cell r="C130" t="str">
            <v>Bitumen Asbuton</v>
          </cell>
          <cell r="D130" t="str">
            <v>Ton</v>
          </cell>
        </row>
        <row r="131">
          <cell r="A131" t="str">
            <v>6.4 (5)</v>
          </cell>
          <cell r="C131" t="str">
            <v>Bitumen Bahan Peremaja</v>
          </cell>
          <cell r="D131" t="str">
            <v>Ton</v>
          </cell>
        </row>
        <row r="132">
          <cell r="A132" t="str">
            <v>6.4 (6)</v>
          </cell>
          <cell r="C132" t="str">
            <v>Bahan Anti-Stripping</v>
          </cell>
          <cell r="D132" t="str">
            <v>Liter</v>
          </cell>
        </row>
        <row r="134">
          <cell r="A134" t="str">
            <v>6.5 (1)</v>
          </cell>
          <cell r="C134" t="str">
            <v>Campuran Aspal Dingin Untuk Pelapisan Kembali</v>
          </cell>
          <cell r="D134" t="str">
            <v>M3</v>
          </cell>
        </row>
        <row r="136">
          <cell r="A136" t="str">
            <v>6.6</v>
          </cell>
          <cell r="C136" t="str">
            <v>Lapis Penetrasi Macadam Perata (Levelling)</v>
          </cell>
          <cell r="D136" t="str">
            <v>M3</v>
          </cell>
        </row>
        <row r="137">
          <cell r="A137" t="str">
            <v>6.6 (1)</v>
          </cell>
          <cell r="C137" t="str">
            <v>Lapis Penetrasi Macadam (Permukaan)</v>
          </cell>
          <cell r="D137" t="str">
            <v>M3</v>
          </cell>
        </row>
        <row r="140">
          <cell r="B140" t="str">
            <v>Jumlah Harga Pekerjaan DIVISI 6  (masuk pada Rekapitulasi Perkiraan Harga Pekerjaan)</v>
          </cell>
          <cell r="G140">
            <v>0</v>
          </cell>
        </row>
        <row r="143">
          <cell r="C143" t="str">
            <v>DIVISI  7.  STRUKTUR</v>
          </cell>
        </row>
        <row r="145">
          <cell r="A145" t="str">
            <v>7.1 (1)</v>
          </cell>
          <cell r="C145" t="str">
            <v>Beton K500</v>
          </cell>
          <cell r="D145" t="str">
            <v>M3</v>
          </cell>
        </row>
        <row r="146">
          <cell r="A146" t="str">
            <v>7.1 (2)</v>
          </cell>
          <cell r="C146" t="str">
            <v>Beton K400</v>
          </cell>
          <cell r="D146" t="str">
            <v>M3</v>
          </cell>
        </row>
        <row r="147">
          <cell r="A147" t="str">
            <v>7.1 (3)</v>
          </cell>
          <cell r="C147" t="str">
            <v>Beton K350</v>
          </cell>
          <cell r="D147" t="str">
            <v>M3</v>
          </cell>
          <cell r="E147">
            <v>166.5</v>
          </cell>
          <cell r="F147">
            <v>1103187.6101242118</v>
          </cell>
          <cell r="G147">
            <v>183680737.08568126</v>
          </cell>
        </row>
        <row r="148">
          <cell r="A148" t="str">
            <v>7.1 (4)</v>
          </cell>
          <cell r="C148" t="str">
            <v>Beton K300</v>
          </cell>
          <cell r="D148" t="str">
            <v>M3</v>
          </cell>
        </row>
        <row r="149">
          <cell r="A149" t="str">
            <v>7.1 (5)</v>
          </cell>
          <cell r="C149" t="str">
            <v>Beton K250</v>
          </cell>
          <cell r="D149" t="str">
            <v>M3</v>
          </cell>
          <cell r="E149">
            <v>14.5</v>
          </cell>
          <cell r="F149">
            <v>968890.53437595256</v>
          </cell>
          <cell r="G149">
            <v>14048912.748451311</v>
          </cell>
        </row>
        <row r="150">
          <cell r="A150" t="str">
            <v>7.1 (6)</v>
          </cell>
          <cell r="C150" t="str">
            <v>Beton K175</v>
          </cell>
          <cell r="D150" t="str">
            <v>M3</v>
          </cell>
          <cell r="E150">
            <v>14</v>
          </cell>
          <cell r="F150">
            <v>884073.73581290268</v>
          </cell>
          <cell r="G150">
            <v>12377032.301380638</v>
          </cell>
        </row>
        <row r="151">
          <cell r="A151" t="str">
            <v>7.1 (7)</v>
          </cell>
          <cell r="C151" t="str">
            <v>Beton Siklop K175</v>
          </cell>
          <cell r="D151" t="str">
            <v>M3</v>
          </cell>
        </row>
        <row r="152">
          <cell r="A152" t="str">
            <v>7.1 (8)</v>
          </cell>
          <cell r="C152" t="str">
            <v>Beton K125</v>
          </cell>
          <cell r="D152" t="str">
            <v>M3</v>
          </cell>
          <cell r="E152">
            <v>4.2</v>
          </cell>
          <cell r="F152">
            <v>706843.63548838207</v>
          </cell>
          <cell r="G152">
            <v>2968743.2690512049</v>
          </cell>
        </row>
        <row r="154">
          <cell r="A154" t="str">
            <v xml:space="preserve">7.2 (1) </v>
          </cell>
          <cell r="C154" t="str">
            <v>Unit Pracetak Gelagar Tipe I Bentang 16 meter</v>
          </cell>
          <cell r="D154" t="str">
            <v>Buah</v>
          </cell>
        </row>
        <row r="155">
          <cell r="A155" t="str">
            <v xml:space="preserve">7.2 (2) </v>
          </cell>
          <cell r="C155" t="str">
            <v>Unit Pracetak Gelagar Tipe I Bentang 20 meter</v>
          </cell>
          <cell r="D155" t="str">
            <v>Buah</v>
          </cell>
        </row>
        <row r="156">
          <cell r="A156" t="str">
            <v xml:space="preserve">7.2 (3) </v>
          </cell>
          <cell r="C156" t="str">
            <v>Unit Pracetak Gelagar Tipe I Bentang 22 meter</v>
          </cell>
          <cell r="D156" t="str">
            <v>Buah</v>
          </cell>
        </row>
        <row r="157">
          <cell r="A157" t="str">
            <v xml:space="preserve">7.2 (4) </v>
          </cell>
          <cell r="C157" t="str">
            <v>Unit Pracetak Gelagar Tipe I Bentang 25 meter</v>
          </cell>
          <cell r="D157" t="str">
            <v>Buah</v>
          </cell>
        </row>
        <row r="158">
          <cell r="A158" t="str">
            <v xml:space="preserve">7.2 (5) </v>
          </cell>
          <cell r="C158" t="str">
            <v>Unit Pracetak Gelagar Tipe I Bentang 28 meter</v>
          </cell>
          <cell r="D158" t="str">
            <v>Buah</v>
          </cell>
        </row>
        <row r="159">
          <cell r="A159" t="str">
            <v xml:space="preserve">7.2 (6) </v>
          </cell>
          <cell r="C159" t="str">
            <v>Unit Pracetak Gelagar Tipe I Bentang 30 meter</v>
          </cell>
          <cell r="D159" t="str">
            <v>Buah</v>
          </cell>
        </row>
        <row r="160">
          <cell r="A160" t="str">
            <v xml:space="preserve">7.2 (7) </v>
          </cell>
          <cell r="C160" t="str">
            <v>Unit Pracetak Gelagar Tipe I Bentang 31 meter</v>
          </cell>
          <cell r="D160" t="str">
            <v>Buah</v>
          </cell>
        </row>
        <row r="161">
          <cell r="A161" t="str">
            <v xml:space="preserve">7.2 (8) </v>
          </cell>
          <cell r="C161" t="str">
            <v>Unit Pracetak Gelagar Tipe I Bentang 35 meter</v>
          </cell>
          <cell r="D161" t="str">
            <v>Buah</v>
          </cell>
        </row>
        <row r="162">
          <cell r="A162" t="str">
            <v>7.2 (9)</v>
          </cell>
          <cell r="C162" t="str">
            <v>Baja Prategang</v>
          </cell>
          <cell r="D162" t="str">
            <v>Kg</v>
          </cell>
        </row>
        <row r="163">
          <cell r="A163" t="str">
            <v>7.2 (10)</v>
          </cell>
          <cell r="C163" t="str">
            <v>Plat Berongga (Hollow Slab) Pracetak Bentang 21 meter Beton</v>
          </cell>
          <cell r="D163" t="str">
            <v>Buah</v>
          </cell>
        </row>
        <row r="164">
          <cell r="A164" t="str">
            <v xml:space="preserve">7.2 (11) </v>
          </cell>
          <cell r="C164" t="str">
            <v>Beton Diafragma K350 termasuk pekerjaan setelah pengecoran</v>
          </cell>
          <cell r="D164" t="str">
            <v>M3</v>
          </cell>
        </row>
        <row r="165">
          <cell r="C165" t="str">
            <v>setelah pengecoran ( post tension )</v>
          </cell>
        </row>
        <row r="167">
          <cell r="A167" t="str">
            <v>7.3 (1)</v>
          </cell>
          <cell r="C167" t="str">
            <v>Baja Tulangan U24 Polos</v>
          </cell>
          <cell r="D167" t="str">
            <v>Kg</v>
          </cell>
          <cell r="E167">
            <v>23451.82</v>
          </cell>
          <cell r="F167">
            <v>11445.5</v>
          </cell>
          <cell r="G167">
            <v>268417805.81</v>
          </cell>
        </row>
        <row r="168">
          <cell r="A168" t="str">
            <v>7.3 (2)</v>
          </cell>
          <cell r="C168" t="str">
            <v>Baja Tulangan U32 Polos</v>
          </cell>
          <cell r="D168" t="str">
            <v>Kg</v>
          </cell>
        </row>
        <row r="169">
          <cell r="A169" t="str">
            <v>7.3 (3)</v>
          </cell>
          <cell r="C169" t="str">
            <v>Baja Tulangan D32 Ulir</v>
          </cell>
          <cell r="D169" t="str">
            <v>Kg</v>
          </cell>
        </row>
        <row r="170">
          <cell r="A170" t="str">
            <v>7.3 (4)</v>
          </cell>
          <cell r="C170" t="str">
            <v>Baja Tulangan D39 Ulir</v>
          </cell>
          <cell r="D170" t="str">
            <v>Kg</v>
          </cell>
        </row>
        <row r="171">
          <cell r="A171" t="str">
            <v>7.3 (5)</v>
          </cell>
          <cell r="C171" t="str">
            <v>Baja Tulangan D48 Ulir</v>
          </cell>
          <cell r="D171" t="str">
            <v>Kg</v>
          </cell>
        </row>
        <row r="172">
          <cell r="A172" t="str">
            <v>7.3 (6)</v>
          </cell>
          <cell r="C172" t="str">
            <v>Anyaman Kawat yang Dilas (Welded Wire Mesh)</v>
          </cell>
          <cell r="D172" t="str">
            <v>Kg</v>
          </cell>
        </row>
        <row r="174">
          <cell r="A174" t="str">
            <v>7.4 (1)</v>
          </cell>
          <cell r="C174" t="str">
            <v>Baja struktur titik leleh 2500 kg/cm2, penyediaan &amp; pemasangan</v>
          </cell>
          <cell r="D174" t="str">
            <v>Kg</v>
          </cell>
        </row>
        <row r="175">
          <cell r="A175" t="str">
            <v xml:space="preserve">7.4 (2) </v>
          </cell>
          <cell r="C175" t="str">
            <v>Baja struktur titik leleh 2800 kg/cm2, penyediaan &amp; pemasangan</v>
          </cell>
          <cell r="D175" t="str">
            <v>Kg</v>
          </cell>
        </row>
        <row r="176">
          <cell r="A176" t="str">
            <v>7.4 (3)</v>
          </cell>
          <cell r="C176" t="str">
            <v>Baja struktur titik leleh 3500 kg/cm2, penyediaan &amp; pemasangan</v>
          </cell>
          <cell r="D176" t="str">
            <v>Kg</v>
          </cell>
          <cell r="E176">
            <v>169750</v>
          </cell>
          <cell r="F176">
            <v>23895.181467844868</v>
          </cell>
          <cell r="G176">
            <v>4056207054.1666665</v>
          </cell>
        </row>
        <row r="177">
          <cell r="A177" t="str">
            <v>7.5 (1)</v>
          </cell>
          <cell r="C177" t="str">
            <v>Pemasangan Jembatan Rangka</v>
          </cell>
          <cell r="D177" t="str">
            <v>Kg</v>
          </cell>
        </row>
        <row r="178">
          <cell r="A178" t="str">
            <v>7.5 (2)</v>
          </cell>
          <cell r="C178" t="str">
            <v>Pengangkutan Bahan Jembatan</v>
          </cell>
          <cell r="D178" t="str">
            <v>Kg</v>
          </cell>
          <cell r="E178">
            <v>169750</v>
          </cell>
          <cell r="F178">
            <v>3865.7740181019517</v>
          </cell>
          <cell r="G178">
            <v>656215139.57280636</v>
          </cell>
        </row>
        <row r="180">
          <cell r="A180" t="str">
            <v>7.5 (1)</v>
          </cell>
          <cell r="C180" t="str">
            <v>Lantai Kayu Jembatan</v>
          </cell>
          <cell r="D180" t="str">
            <v>M3</v>
          </cell>
        </row>
        <row r="181">
          <cell r="A181" t="str">
            <v>7.5 (2)</v>
          </cell>
          <cell r="C181" t="str">
            <v>Struktur Kayu Jembatan</v>
          </cell>
          <cell r="D181" t="str">
            <v>M3</v>
          </cell>
        </row>
        <row r="183">
          <cell r="A183" t="str">
            <v>7.6 (1)</v>
          </cell>
          <cell r="C183" t="str">
            <v>Pondasi Cerucuk, Pengadaan dan Pemancangan</v>
          </cell>
          <cell r="D183" t="str">
            <v>M1</v>
          </cell>
        </row>
        <row r="184">
          <cell r="A184" t="str">
            <v>7.6 (2)</v>
          </cell>
          <cell r="C184" t="str">
            <v>Dinding Turap Kayu Tanpa Pengawetan</v>
          </cell>
          <cell r="D184" t="str">
            <v>M2</v>
          </cell>
        </row>
        <row r="185">
          <cell r="A185" t="str">
            <v>7.6 (3)</v>
          </cell>
          <cell r="C185" t="str">
            <v>Dinding Turap Kayu Dengan Pengawetan</v>
          </cell>
          <cell r="D185" t="str">
            <v>M2</v>
          </cell>
        </row>
        <row r="186">
          <cell r="A186" t="str">
            <v>7.6 (4)</v>
          </cell>
          <cell r="C186" t="str">
            <v>Dinding Turap Baja</v>
          </cell>
          <cell r="D186" t="str">
            <v>M2</v>
          </cell>
        </row>
        <row r="187">
          <cell r="A187" t="str">
            <v>7.6 (5)</v>
          </cell>
          <cell r="C187" t="str">
            <v>Dinding Turap Beton</v>
          </cell>
          <cell r="D187" t="str">
            <v>M2</v>
          </cell>
        </row>
        <row r="188">
          <cell r="A188" t="str">
            <v>7.6 (6)</v>
          </cell>
          <cell r="C188" t="str">
            <v>Pengadaan Tiang Pancang Kayu Tanpa Pengawetan</v>
          </cell>
          <cell r="D188" t="str">
            <v>M3</v>
          </cell>
        </row>
        <row r="189">
          <cell r="A189" t="str">
            <v>7.6 (7)</v>
          </cell>
          <cell r="C189" t="str">
            <v>Pengadaan Tiang Pancang Kayu Dengan Pengawetan</v>
          </cell>
          <cell r="D189" t="str">
            <v>M3</v>
          </cell>
        </row>
        <row r="195">
          <cell r="H195" t="str">
            <v xml:space="preserve">DIVISI 7 berlanjut ke halaman berikut.  </v>
          </cell>
        </row>
        <row r="198">
          <cell r="A198" t="str">
            <v>7.6 (8)</v>
          </cell>
          <cell r="C198" t="str">
            <v>Penyediaan Tiang Pancang Baja</v>
          </cell>
          <cell r="D198" t="str">
            <v>Kg</v>
          </cell>
        </row>
        <row r="199">
          <cell r="A199" t="str">
            <v xml:space="preserve">7.6 (9) </v>
          </cell>
          <cell r="C199" t="str">
            <v>Pengadaan Tiang Pancang Beton Bertulang Pracetak 40 cm x 40 cm</v>
          </cell>
          <cell r="D199" t="str">
            <v>M3</v>
          </cell>
        </row>
        <row r="200">
          <cell r="A200" t="str">
            <v xml:space="preserve">7.6 (10) </v>
          </cell>
          <cell r="C200" t="str">
            <v xml:space="preserve">Pengadaan Tiang Pancang Beton Pratekan Pracetak </v>
          </cell>
          <cell r="D200" t="str">
            <v>M3</v>
          </cell>
        </row>
        <row r="201">
          <cell r="A201" t="str">
            <v xml:space="preserve">7.6 (11) </v>
          </cell>
          <cell r="C201" t="str">
            <v xml:space="preserve">Pemancangan Tiang Pancang Kayu </v>
          </cell>
          <cell r="D201" t="str">
            <v>M1</v>
          </cell>
        </row>
        <row r="202">
          <cell r="A202" t="str">
            <v xml:space="preserve">7.6 (12) </v>
          </cell>
          <cell r="C202" t="str">
            <v>Pemancangan Tiang Pancang Pipa Baja : Diameter 400 mm</v>
          </cell>
          <cell r="D202" t="str">
            <v>M1</v>
          </cell>
        </row>
        <row r="203">
          <cell r="A203" t="str">
            <v xml:space="preserve">7.6 (13) </v>
          </cell>
          <cell r="C203" t="str">
            <v>Pemancangan Tiang Pancang Pipa Baja : Diameter 500 mm</v>
          </cell>
          <cell r="D203" t="str">
            <v>M1</v>
          </cell>
        </row>
        <row r="204">
          <cell r="A204" t="str">
            <v xml:space="preserve">7.6 (14) </v>
          </cell>
          <cell r="C204" t="str">
            <v>Pemancangan Tiang Pancang Pipa Baja : Diameter 600 mm</v>
          </cell>
          <cell r="D204" t="str">
            <v>M1</v>
          </cell>
        </row>
        <row r="205">
          <cell r="A205" t="str">
            <v>7.6 (15)</v>
          </cell>
          <cell r="C205" t="str">
            <v>Pemancangan Tiang Pancang Beton Pracetak :</v>
          </cell>
          <cell r="D205" t="str">
            <v>M1</v>
          </cell>
        </row>
        <row r="206">
          <cell r="C206" t="str">
            <v>30 cm x 30 cm atau diameter 300 mm</v>
          </cell>
        </row>
        <row r="207">
          <cell r="A207" t="str">
            <v>7.6 (16)</v>
          </cell>
          <cell r="C207" t="str">
            <v>Pemancangan Tiang Pancang Beton Pracetak :</v>
          </cell>
          <cell r="D207" t="str">
            <v>M1</v>
          </cell>
        </row>
        <row r="208">
          <cell r="C208" t="str">
            <v>40 cm x 40 cm atau diameter 400 mm</v>
          </cell>
        </row>
        <row r="209">
          <cell r="A209" t="str">
            <v>7.6 (17)</v>
          </cell>
          <cell r="C209" t="str">
            <v>Pemancangan Tiang Pancang Beton Pracetak :</v>
          </cell>
          <cell r="D209" t="str">
            <v>M1</v>
          </cell>
        </row>
        <row r="210">
          <cell r="C210" t="str">
            <v>50 cm x 50 cm atau diameter 500 mm</v>
          </cell>
        </row>
        <row r="211">
          <cell r="A211" t="str">
            <v>7.6 (18)</v>
          </cell>
          <cell r="C211" t="str">
            <v>Tiang Bor Beton, Diameter 600 mm</v>
          </cell>
          <cell r="D211" t="str">
            <v>M1</v>
          </cell>
        </row>
        <row r="212">
          <cell r="A212" t="str">
            <v>7.6 (19)</v>
          </cell>
          <cell r="C212" t="str">
            <v>Tiang Bor Beton, Diameter 800 mm</v>
          </cell>
          <cell r="D212" t="str">
            <v>M1</v>
          </cell>
        </row>
        <row r="213">
          <cell r="A213" t="str">
            <v>7.6 (20)</v>
          </cell>
          <cell r="C213" t="str">
            <v>Tiang Bor Beton, Diameter 1000 mm</v>
          </cell>
          <cell r="D213" t="str">
            <v>M1</v>
          </cell>
        </row>
        <row r="214">
          <cell r="A214" t="str">
            <v>7.6 (21)</v>
          </cell>
          <cell r="C214" t="str">
            <v>Tiang Bor Beton, Diameter 1200 mm</v>
          </cell>
          <cell r="D214" t="str">
            <v>M1</v>
          </cell>
        </row>
        <row r="215">
          <cell r="A215" t="str">
            <v>7.6 (22)</v>
          </cell>
          <cell r="C215" t="str">
            <v>Tiang Bor Beton, Diameter 1500 mm</v>
          </cell>
          <cell r="D215" t="str">
            <v>M1</v>
          </cell>
        </row>
        <row r="216">
          <cell r="A216" t="str">
            <v>7.6 (23)</v>
          </cell>
          <cell r="C216" t="str">
            <v>Tambahan Biaya untuk Nomor Mata Pembayaran 7.6 (11) s/d</v>
          </cell>
          <cell r="D216" t="str">
            <v>M1</v>
          </cell>
        </row>
        <row r="217">
          <cell r="C217" t="str">
            <v>7.6(17) bila Tiang Pancang Dikerjakan di Tempat Berair</v>
          </cell>
        </row>
        <row r="218">
          <cell r="A218" t="str">
            <v>7.6 (24)</v>
          </cell>
          <cell r="C218" t="str">
            <v>Tambahan Biaya untuk Nomor Mata Pembayaran 7.6 (18) s/d</v>
          </cell>
          <cell r="D218" t="str">
            <v>M1</v>
          </cell>
        </row>
        <row r="219">
          <cell r="C219" t="str">
            <v>7.6(22) bila Tiang Bor Beton Dikerjakan di Tempat Berair</v>
          </cell>
        </row>
        <row r="220">
          <cell r="A220" t="str">
            <v>7.6 (25)</v>
          </cell>
          <cell r="C220" t="str">
            <v>Pengujian Pembebanan Pada Tiang dgn. Dia. sampai 600 mm</v>
          </cell>
          <cell r="D220" t="str">
            <v>Buah</v>
          </cell>
        </row>
        <row r="221">
          <cell r="A221" t="str">
            <v>7.6 (26)</v>
          </cell>
          <cell r="C221" t="str">
            <v>Pengujian Pembebanan Pada Tiang dgn. Dia. sampai 600 mm</v>
          </cell>
          <cell r="D221" t="str">
            <v>Buah</v>
          </cell>
        </row>
        <row r="223">
          <cell r="A223" t="str">
            <v xml:space="preserve">7.7 (1) </v>
          </cell>
          <cell r="C223" t="str">
            <v>Penyediaan Dinding Sumuran Silinder, Diameter 250 cm</v>
          </cell>
          <cell r="D223" t="str">
            <v>M1</v>
          </cell>
        </row>
        <row r="224">
          <cell r="A224" t="str">
            <v xml:space="preserve">7.7 (2) </v>
          </cell>
          <cell r="C224" t="str">
            <v>Penyediaan Dinding Sumuran Silinder, Diameter 300 cm</v>
          </cell>
          <cell r="D224" t="str">
            <v>M1</v>
          </cell>
        </row>
        <row r="225">
          <cell r="A225" t="str">
            <v xml:space="preserve">7.7 (3) </v>
          </cell>
          <cell r="C225" t="str">
            <v>Penyediaan Dinding Sumuran Silinder, Diameter 350 cm</v>
          </cell>
          <cell r="D225" t="str">
            <v>M1</v>
          </cell>
        </row>
        <row r="226">
          <cell r="A226" t="str">
            <v xml:space="preserve">7.7 (4) </v>
          </cell>
          <cell r="C226" t="str">
            <v>Penyediaan Dinding Sumuran Silinder, Diameter 400 cm</v>
          </cell>
          <cell r="D226" t="str">
            <v>M1</v>
          </cell>
        </row>
        <row r="227">
          <cell r="A227" t="str">
            <v xml:space="preserve">7.7 (5) </v>
          </cell>
          <cell r="C227" t="str">
            <v>Penurunan Dinding Sumuran Silinder, Diameter 250 cm</v>
          </cell>
          <cell r="D227" t="str">
            <v>M1</v>
          </cell>
        </row>
        <row r="228">
          <cell r="A228" t="str">
            <v xml:space="preserve">7.7 (6) </v>
          </cell>
          <cell r="C228" t="str">
            <v>Penurunan Dinding Sumuran Silinder, Diameter 300 cm</v>
          </cell>
          <cell r="D228" t="str">
            <v>M1</v>
          </cell>
        </row>
        <row r="229">
          <cell r="A229" t="str">
            <v xml:space="preserve">7.7 (7) </v>
          </cell>
          <cell r="C229" t="str">
            <v>Penurunan Dinding Sumuran Silinder, Diameter 350 cm</v>
          </cell>
          <cell r="D229" t="str">
            <v>M1</v>
          </cell>
        </row>
        <row r="230">
          <cell r="A230" t="str">
            <v xml:space="preserve">7.7 (8) </v>
          </cell>
          <cell r="C230" t="str">
            <v>Penurunan Dinding Sumuran Silinder, Diameter 400 cm</v>
          </cell>
          <cell r="D230" t="str">
            <v>M1</v>
          </cell>
        </row>
        <row r="232">
          <cell r="A232" t="str">
            <v>7.9</v>
          </cell>
          <cell r="C232" t="str">
            <v>Pasangan Batu</v>
          </cell>
          <cell r="D232" t="str">
            <v>M3</v>
          </cell>
          <cell r="E232">
            <v>86.83</v>
          </cell>
          <cell r="F232">
            <v>534846.15704868722</v>
          </cell>
          <cell r="G232">
            <v>46440691.816537514</v>
          </cell>
        </row>
        <row r="234">
          <cell r="A234" t="str">
            <v>7.10 (1)</v>
          </cell>
          <cell r="C234" t="str">
            <v>Pasangan Batu Kosong Yang Diisi Adukan</v>
          </cell>
          <cell r="D234" t="str">
            <v>M3</v>
          </cell>
        </row>
        <row r="235">
          <cell r="A235" t="str">
            <v>7.10 (2)</v>
          </cell>
          <cell r="C235" t="str">
            <v>Pasangan Batu Kosong</v>
          </cell>
          <cell r="D235" t="str">
            <v>M3</v>
          </cell>
        </row>
        <row r="236">
          <cell r="A236" t="str">
            <v>7.10 (3)</v>
          </cell>
          <cell r="C236" t="str">
            <v>Bronjong</v>
          </cell>
          <cell r="D236" t="str">
            <v>M3</v>
          </cell>
        </row>
        <row r="240">
          <cell r="H240" t="str">
            <v xml:space="preserve">DIVISI 7 berlanjut ke halaman berikut.  </v>
          </cell>
        </row>
        <row r="243">
          <cell r="A243" t="str">
            <v xml:space="preserve">7.11 (1) </v>
          </cell>
          <cell r="C243" t="str">
            <v>Expansion Joint Tipe Asphaltic Plug</v>
          </cell>
          <cell r="D243" t="str">
            <v>M1</v>
          </cell>
        </row>
        <row r="244">
          <cell r="A244" t="str">
            <v xml:space="preserve">7.11 (2) </v>
          </cell>
          <cell r="C244" t="str">
            <v>Expansion Joint Tipe Rubber 1 (celah 21 - 41 mm)</v>
          </cell>
          <cell r="D244" t="str">
            <v>M1</v>
          </cell>
        </row>
        <row r="245">
          <cell r="A245" t="str">
            <v xml:space="preserve">7.11 (3) </v>
          </cell>
          <cell r="C245" t="str">
            <v>Expansion Joint Tipe Rubber 2 (celah 32 - 62 mm)</v>
          </cell>
          <cell r="D245" t="str">
            <v>M1</v>
          </cell>
        </row>
        <row r="246">
          <cell r="A246" t="str">
            <v xml:space="preserve">7.11 (4) </v>
          </cell>
          <cell r="C246" t="str">
            <v>Expansion Joint Tipe Rubber 3 (celah 42 - 82 mm)</v>
          </cell>
          <cell r="D246" t="str">
            <v>M1</v>
          </cell>
        </row>
        <row r="247">
          <cell r="A247" t="str">
            <v>7.11 (5)</v>
          </cell>
          <cell r="C247" t="str">
            <v>Joint Filler untuk Sambungan Konstruksi</v>
          </cell>
          <cell r="D247" t="str">
            <v>M1</v>
          </cell>
        </row>
        <row r="248">
          <cell r="A248" t="str">
            <v>7.11 (6)</v>
          </cell>
          <cell r="C248" t="str">
            <v>Expansion Joint Tipe Baja Bersudut</v>
          </cell>
          <cell r="D248" t="str">
            <v>M1</v>
          </cell>
        </row>
        <row r="250">
          <cell r="A250" t="str">
            <v xml:space="preserve">7.12 (1) </v>
          </cell>
          <cell r="C250" t="str">
            <v xml:space="preserve">Perletakan Logam Tipe </v>
          </cell>
          <cell r="D250" t="str">
            <v>Buah</v>
          </cell>
        </row>
        <row r="251">
          <cell r="A251" t="str">
            <v xml:space="preserve">7.12 (2) </v>
          </cell>
          <cell r="C251" t="str">
            <v>Perletakan Elastomerik Jenis 1 (300 x 350 x 36)</v>
          </cell>
          <cell r="D251" t="str">
            <v>Buah</v>
          </cell>
        </row>
        <row r="252">
          <cell r="A252" t="str">
            <v xml:space="preserve">7.12 (3) </v>
          </cell>
          <cell r="C252" t="str">
            <v>Perletakan Elastomerik Jenis 2 (350 x 400 x 39)</v>
          </cell>
          <cell r="D252" t="str">
            <v>Buah</v>
          </cell>
        </row>
        <row r="253">
          <cell r="A253" t="str">
            <v xml:space="preserve">7.12 (4) </v>
          </cell>
          <cell r="C253" t="str">
            <v>Perletakan Elastomerik Jenis 3 (400 x 450 x 45)</v>
          </cell>
          <cell r="D253" t="str">
            <v>Buah</v>
          </cell>
        </row>
        <row r="254">
          <cell r="A254" t="str">
            <v xml:space="preserve">7.12 (5) </v>
          </cell>
          <cell r="C254" t="str">
            <v>Perletakan Strip</v>
          </cell>
          <cell r="D254" t="str">
            <v>M1</v>
          </cell>
        </row>
        <row r="256">
          <cell r="A256" t="str">
            <v>7.13</v>
          </cell>
          <cell r="C256" t="str">
            <v>Sandaran (Railing)</v>
          </cell>
          <cell r="D256" t="str">
            <v>M1</v>
          </cell>
        </row>
        <row r="258">
          <cell r="A258" t="str">
            <v>7.14</v>
          </cell>
          <cell r="C258" t="str">
            <v>Papan Nama Jembatan</v>
          </cell>
          <cell r="D258" t="str">
            <v>Buah</v>
          </cell>
          <cell r="E258">
            <v>2</v>
          </cell>
          <cell r="F258">
            <v>450000</v>
          </cell>
          <cell r="G258">
            <v>900000</v>
          </cell>
        </row>
        <row r="260">
          <cell r="A260" t="str">
            <v>7.15 (1)</v>
          </cell>
          <cell r="C260" t="str">
            <v>Pembongkaran Pasangan Batu</v>
          </cell>
          <cell r="D260" t="str">
            <v>M2</v>
          </cell>
        </row>
        <row r="261">
          <cell r="A261" t="str">
            <v>7.15 (2)</v>
          </cell>
          <cell r="C261" t="str">
            <v>Pembongkaran Beton</v>
          </cell>
          <cell r="D261" t="str">
            <v>M3</v>
          </cell>
        </row>
        <row r="262">
          <cell r="A262" t="str">
            <v>7.15 (3)</v>
          </cell>
          <cell r="C262" t="str">
            <v>Pembongkaran Beton Pratekan</v>
          </cell>
          <cell r="D262" t="str">
            <v>M3</v>
          </cell>
        </row>
        <row r="263">
          <cell r="A263" t="str">
            <v>7.15 (4)</v>
          </cell>
          <cell r="C263" t="str">
            <v>Pembongkaran Bangunan Gedung</v>
          </cell>
          <cell r="D263" t="str">
            <v>M2</v>
          </cell>
        </row>
        <row r="264">
          <cell r="A264" t="str">
            <v>7.15 (5)</v>
          </cell>
          <cell r="C264" t="str">
            <v>Pembongkaran Rangka Baja</v>
          </cell>
          <cell r="D264" t="str">
            <v>M2</v>
          </cell>
        </row>
        <row r="265">
          <cell r="A265" t="str">
            <v>7.15 (6)</v>
          </cell>
          <cell r="C265" t="str">
            <v>Pembongkaran Balok Baja (Steel Stringers)</v>
          </cell>
          <cell r="D265" t="str">
            <v>M1</v>
          </cell>
        </row>
        <row r="266">
          <cell r="A266" t="str">
            <v>7.15 (7)</v>
          </cell>
          <cell r="C266" t="str">
            <v>Pembongkaran Lantai Jembatan Kayu</v>
          </cell>
          <cell r="D266" t="str">
            <v>M2</v>
          </cell>
        </row>
        <row r="267">
          <cell r="A267" t="str">
            <v>7.15 (8)</v>
          </cell>
          <cell r="C267" t="str">
            <v>Pembongkaran Jembatan Kayu</v>
          </cell>
          <cell r="D267" t="str">
            <v>M2</v>
          </cell>
        </row>
        <row r="268">
          <cell r="A268" t="str">
            <v>7.15 (9)</v>
          </cell>
          <cell r="C268" t="str">
            <v>Pengangkutan Hasil Bongkaran yang Melebihi 5 Km.</v>
          </cell>
          <cell r="D268" t="str">
            <v>M3/Km</v>
          </cell>
        </row>
        <row r="272">
          <cell r="B272" t="str">
            <v>Jumlah Harga Pekerjaan DIVISI 7  (masuk pada Rekapitulasi Perkiraan Harga Pekerjaan)</v>
          </cell>
          <cell r="G272">
            <v>5241256116.7705755</v>
          </cell>
        </row>
        <row r="275">
          <cell r="C275" t="str">
            <v>DIVISI  8.  PENGEMBALIAN  KONDISI  DAN  PEKERJAAN  MINOR</v>
          </cell>
        </row>
        <row r="277">
          <cell r="A277" t="str">
            <v>8.1 (1)</v>
          </cell>
          <cell r="C277" t="str">
            <v>Lapis Pondasi agregat Kelas A untuk Pekerjaan Minor</v>
          </cell>
          <cell r="D277" t="str">
            <v>M3</v>
          </cell>
        </row>
        <row r="278">
          <cell r="A278" t="str">
            <v>8.1 (2)</v>
          </cell>
          <cell r="C278" t="str">
            <v>Lapis Pondasi agregat Kelas B untuk Pekerjaan Minor</v>
          </cell>
          <cell r="D278" t="str">
            <v>M3</v>
          </cell>
        </row>
        <row r="279">
          <cell r="A279" t="str">
            <v>8.1 (3)</v>
          </cell>
          <cell r="C279" t="str">
            <v>Agregat utk.Lapis Pondasi Jalan Tanpa Aspal utk. Pek. Minor</v>
          </cell>
          <cell r="D279" t="str">
            <v>M3</v>
          </cell>
        </row>
        <row r="280">
          <cell r="A280" t="str">
            <v>8.1 (4)</v>
          </cell>
          <cell r="C280" t="str">
            <v>Waterbound Macadam untuk Pekerjaan Minor</v>
          </cell>
          <cell r="D280" t="str">
            <v>M3</v>
          </cell>
        </row>
        <row r="281">
          <cell r="A281" t="str">
            <v>8.1 (5)</v>
          </cell>
          <cell r="C281" t="str">
            <v>Campuran Aspal Panas untuk Pekerjaan Minor</v>
          </cell>
          <cell r="D281" t="str">
            <v>M3</v>
          </cell>
        </row>
        <row r="282">
          <cell r="A282" t="str">
            <v>8.1 (6)</v>
          </cell>
          <cell r="C282" t="str">
            <v>Lasbutag atau Latasbusir untuk Pekerjaan Minor</v>
          </cell>
          <cell r="D282" t="str">
            <v>M3</v>
          </cell>
        </row>
        <row r="283">
          <cell r="A283" t="str">
            <v>8.1 (7)</v>
          </cell>
          <cell r="C283" t="str">
            <v>Penetrasi Macadam untuk Pekerjaan Minor</v>
          </cell>
          <cell r="D283" t="str">
            <v>M3</v>
          </cell>
        </row>
        <row r="284">
          <cell r="A284" t="str">
            <v>8.1 (8)</v>
          </cell>
          <cell r="C284" t="str">
            <v>Campuran Aspal Dingin untuk Pekerjaan Minor</v>
          </cell>
          <cell r="D284" t="str">
            <v>M3</v>
          </cell>
        </row>
        <row r="285">
          <cell r="A285" t="str">
            <v>8.1 (9)</v>
          </cell>
          <cell r="C285" t="str">
            <v>Bitumen Residual untuk Pekerjaan Minor</v>
          </cell>
          <cell r="D285" t="str">
            <v>Liter</v>
          </cell>
        </row>
        <row r="287">
          <cell r="A287" t="str">
            <v>8.2 (1)</v>
          </cell>
          <cell r="C287" t="str">
            <v>Galian untuk Bahu Jalan dan Pekerjaan Minor Lainnya</v>
          </cell>
          <cell r="D287" t="str">
            <v>M3</v>
          </cell>
        </row>
        <row r="288">
          <cell r="A288" t="str">
            <v>8.2 (2)</v>
          </cell>
          <cell r="C288" t="str">
            <v>Pembersihan dan Pembongkaran Tanaman (diameter &lt; 30 cm)</v>
          </cell>
          <cell r="D288" t="str">
            <v>M2</v>
          </cell>
        </row>
        <row r="289">
          <cell r="A289" t="str">
            <v>8.2 (3)</v>
          </cell>
          <cell r="C289" t="str">
            <v>Penebang Pohon Diameter 30 - 50 cm</v>
          </cell>
          <cell r="D289" t="str">
            <v>Buah</v>
          </cell>
        </row>
        <row r="290">
          <cell r="A290" t="str">
            <v>8.2 (4)</v>
          </cell>
          <cell r="C290" t="str">
            <v>Penebang Pohon Diameter 50 - 75 cm</v>
          </cell>
          <cell r="D290" t="str">
            <v>Buah</v>
          </cell>
        </row>
        <row r="291">
          <cell r="A291" t="str">
            <v>8.2 (5)</v>
          </cell>
          <cell r="C291" t="str">
            <v>Penebang Pohon Diameter &gt; 75 cm</v>
          </cell>
          <cell r="D291" t="str">
            <v>Buah</v>
          </cell>
        </row>
        <row r="293">
          <cell r="A293" t="str">
            <v>8.3 (1)</v>
          </cell>
          <cell r="C293" t="str">
            <v>Stabilisasi dengan Tanaman</v>
          </cell>
          <cell r="D293" t="str">
            <v>M2</v>
          </cell>
        </row>
        <row r="294">
          <cell r="A294" t="str">
            <v>8.3 (2)</v>
          </cell>
          <cell r="C294" t="str">
            <v>Semak/Perdu</v>
          </cell>
          <cell r="D294" t="str">
            <v>M2</v>
          </cell>
        </row>
        <row r="295">
          <cell r="A295" t="str">
            <v>8.3 (3)</v>
          </cell>
          <cell r="C295" t="str">
            <v>Pohon</v>
          </cell>
          <cell r="D295" t="str">
            <v>Buah</v>
          </cell>
        </row>
        <row r="296">
          <cell r="A296" t="str">
            <v xml:space="preserve">8.4 (1) </v>
          </cell>
          <cell r="C296" t="str">
            <v>Marka Jalan dengan Thermoplastic</v>
          </cell>
          <cell r="D296" t="str">
            <v>M2</v>
          </cell>
        </row>
        <row r="297">
          <cell r="A297" t="str">
            <v xml:space="preserve">8.4 (2) </v>
          </cell>
          <cell r="C297" t="str">
            <v>Marka Jalan bukan Thermoplastic</v>
          </cell>
          <cell r="D297" t="str">
            <v>M2</v>
          </cell>
        </row>
        <row r="298">
          <cell r="A298" t="str">
            <v>8.4 (3) a</v>
          </cell>
          <cell r="C298" t="str">
            <v xml:space="preserve">Rambu Jalan Tunggal dgn. Permukaan Pemantul Engineering Grade  </v>
          </cell>
          <cell r="D298" t="str">
            <v>Buah</v>
          </cell>
        </row>
        <row r="299">
          <cell r="A299" t="str">
            <v>8.4 (3) b</v>
          </cell>
          <cell r="C299" t="str">
            <v xml:space="preserve">Rambu Jalan Ganda dgn. Permukaan Pemantul Engineering Grade  </v>
          </cell>
          <cell r="D299" t="str">
            <v>Buah</v>
          </cell>
        </row>
        <row r="300">
          <cell r="A300" t="str">
            <v>8.4 (4) a</v>
          </cell>
          <cell r="C300" t="str">
            <v xml:space="preserve">Rambu Jalan Tunggal dgn. Permukaan Pemantul Intensity Grade  </v>
          </cell>
          <cell r="D300" t="str">
            <v>Buah</v>
          </cell>
        </row>
        <row r="301">
          <cell r="A301" t="str">
            <v>8.4 (4) b</v>
          </cell>
          <cell r="C301" t="str">
            <v xml:space="preserve">Rambu Jalan Ganda dgn. Permukaan Pemantul Intensity Grade  </v>
          </cell>
          <cell r="D301" t="str">
            <v>Buah</v>
          </cell>
        </row>
        <row r="302">
          <cell r="A302" t="str">
            <v>8.4 (5)</v>
          </cell>
          <cell r="C302" t="str">
            <v>Patok Pengarah</v>
          </cell>
          <cell r="D302" t="str">
            <v>Buah</v>
          </cell>
        </row>
        <row r="303">
          <cell r="A303" t="str">
            <v>8.4 (6) a</v>
          </cell>
          <cell r="C303" t="str">
            <v>Patok Kilometer</v>
          </cell>
          <cell r="D303" t="str">
            <v>Buah</v>
          </cell>
        </row>
        <row r="304">
          <cell r="A304" t="str">
            <v>8.4 (6) b</v>
          </cell>
          <cell r="C304" t="str">
            <v>Patok Hektometer</v>
          </cell>
          <cell r="D304" t="str">
            <v>Buah</v>
          </cell>
        </row>
        <row r="305">
          <cell r="A305" t="str">
            <v>8.4 (7)</v>
          </cell>
          <cell r="C305" t="str">
            <v>Rel Pengaman</v>
          </cell>
          <cell r="D305" t="str">
            <v>M1</v>
          </cell>
        </row>
        <row r="306">
          <cell r="A306" t="str">
            <v xml:space="preserve">8.4 (8) </v>
          </cell>
          <cell r="C306" t="str">
            <v xml:space="preserve">Paku Jalan </v>
          </cell>
          <cell r="D306" t="str">
            <v>Buah</v>
          </cell>
        </row>
        <row r="307">
          <cell r="A307" t="str">
            <v xml:space="preserve">8.4 (9) </v>
          </cell>
          <cell r="C307" t="str">
            <v xml:space="preserve">Mata Kucing </v>
          </cell>
          <cell r="D307" t="str">
            <v>Buah</v>
          </cell>
        </row>
        <row r="308">
          <cell r="A308" t="str">
            <v xml:space="preserve">8.4 (10) </v>
          </cell>
          <cell r="C308" t="str">
            <v>Kerb Pracetak</v>
          </cell>
          <cell r="D308" t="str">
            <v>Buah</v>
          </cell>
        </row>
        <row r="309">
          <cell r="A309" t="str">
            <v xml:space="preserve">8.4 (11) </v>
          </cell>
          <cell r="C309" t="str">
            <v>Kerb Yang Digunakan Kembali</v>
          </cell>
          <cell r="D309" t="str">
            <v>Buah</v>
          </cell>
        </row>
        <row r="310">
          <cell r="A310" t="str">
            <v>8.4 (12)</v>
          </cell>
          <cell r="C310" t="str">
            <v>Perkerasan Blok Beton</v>
          </cell>
          <cell r="D310" t="str">
            <v>M2</v>
          </cell>
        </row>
        <row r="312">
          <cell r="A312" t="str">
            <v>8.5 (1)</v>
          </cell>
          <cell r="C312" t="str">
            <v>Pengembalian Kondisi Lantai Jembatan Beton</v>
          </cell>
          <cell r="D312" t="str">
            <v>M2</v>
          </cell>
        </row>
        <row r="313">
          <cell r="A313" t="str">
            <v>8.5 (2)</v>
          </cell>
          <cell r="C313" t="str">
            <v>Pengembalian Kondisi Lantai Jembatan Kayu</v>
          </cell>
          <cell r="D313" t="str">
            <v>M2</v>
          </cell>
        </row>
        <row r="314">
          <cell r="A314" t="str">
            <v xml:space="preserve">8.5 (3) </v>
          </cell>
          <cell r="C314" t="str">
            <v xml:space="preserve">Pengembalian Kond. Pelapisan Permukaan Baja Struktur </v>
          </cell>
          <cell r="D314" t="str">
            <v>M2</v>
          </cell>
        </row>
        <row r="316">
          <cell r="A316" t="str">
            <v xml:space="preserve">8.5 (4) </v>
          </cell>
          <cell r="C316" t="str">
            <v>Kerb Pracetak Pemisah Jalan (Concrete Barrier)</v>
          </cell>
          <cell r="D316" t="str">
            <v>M1</v>
          </cell>
        </row>
        <row r="318">
          <cell r="A318" t="str">
            <v xml:space="preserve">8.7 (1) </v>
          </cell>
          <cell r="C318" t="str">
            <v>Unit Lampu Penerangan Jalan Lengan Tunggal Tipe Sodium 250 Watt</v>
          </cell>
          <cell r="D318" t="str">
            <v>Buah</v>
          </cell>
        </row>
        <row r="319">
          <cell r="A319" t="str">
            <v xml:space="preserve">8.7 (2) </v>
          </cell>
          <cell r="C319" t="str">
            <v>Unit Lampu Penerangan Jalan Lengan Ganda Tipe Sodium 250 Watt</v>
          </cell>
          <cell r="D319" t="str">
            <v>Buah</v>
          </cell>
        </row>
        <row r="320">
          <cell r="A320" t="str">
            <v xml:space="preserve">8.7 (3) </v>
          </cell>
          <cell r="C320" t="str">
            <v>Unit Lampu Penerangan Jalan Lengan Tunggal Tipe Merkuri 250 Watt</v>
          </cell>
          <cell r="D320" t="str">
            <v>Buah</v>
          </cell>
        </row>
        <row r="321">
          <cell r="A321" t="str">
            <v xml:space="preserve">8.7 (4) </v>
          </cell>
          <cell r="C321" t="str">
            <v>Unit Lampu Penerangan Jalan Lengan Ganda Tipe Merkuri 250 Watt</v>
          </cell>
          <cell r="D321" t="str">
            <v>Buah</v>
          </cell>
        </row>
        <row r="322">
          <cell r="A322" t="str">
            <v xml:space="preserve">8.7 (5) </v>
          </cell>
          <cell r="C322" t="str">
            <v>Unit Lampu Penerangan Jalan Lengan Tunggal Tipe Merkuri 400 Watt</v>
          </cell>
          <cell r="D322" t="str">
            <v>Buah</v>
          </cell>
        </row>
        <row r="323">
          <cell r="A323" t="str">
            <v xml:space="preserve">8.7 (6) </v>
          </cell>
          <cell r="C323" t="str">
            <v>Unit Lampu Penerangan Jalan Lengan Ganda Tipe Merkuri 400 Watt</v>
          </cell>
          <cell r="D323" t="str">
            <v>Buah</v>
          </cell>
        </row>
        <row r="325">
          <cell r="A325" t="str">
            <v>8.8 (1)</v>
          </cell>
          <cell r="C325" t="str">
            <v>Pagar Pemisah Pedestrian Carbon Steel</v>
          </cell>
          <cell r="D325" t="str">
            <v>M1</v>
          </cell>
        </row>
        <row r="326">
          <cell r="A326" t="str">
            <v>8.8 (2)</v>
          </cell>
          <cell r="C326" t="str">
            <v xml:space="preserve">Pagar Pemisah Pedestrian Galvanised </v>
          </cell>
          <cell r="D326" t="str">
            <v>M1</v>
          </cell>
        </row>
        <row r="330">
          <cell r="B330" t="str">
            <v>Jumlah Harga Pekerjaan DIVISI 8  (masuk pada Rekapitulasi Perkiraan Harga Pekerjaan)</v>
          </cell>
          <cell r="G330">
            <v>0</v>
          </cell>
        </row>
        <row r="333">
          <cell r="C333" t="str">
            <v>DIVISI  9.  PEKERJAAN  HARIAN</v>
          </cell>
        </row>
        <row r="335">
          <cell r="A335">
            <v>9.1</v>
          </cell>
          <cell r="C335" t="str">
            <v>Mandor</v>
          </cell>
          <cell r="D335" t="str">
            <v>Jam</v>
          </cell>
          <cell r="E335">
            <v>39</v>
          </cell>
          <cell r="F335">
            <v>8000</v>
          </cell>
          <cell r="G335">
            <v>312000</v>
          </cell>
        </row>
        <row r="336">
          <cell r="A336">
            <v>9.1999999999999993</v>
          </cell>
          <cell r="C336" t="str">
            <v>Pekerja Biasa</v>
          </cell>
          <cell r="D336" t="str">
            <v>Jam</v>
          </cell>
          <cell r="E336">
            <v>1275</v>
          </cell>
          <cell r="F336">
            <v>5000</v>
          </cell>
          <cell r="G336">
            <v>6375000</v>
          </cell>
        </row>
        <row r="337">
          <cell r="A337">
            <v>9.3000000000000007</v>
          </cell>
          <cell r="C337" t="str">
            <v>Tukang Kayu, Tukang Batu, dsb</v>
          </cell>
          <cell r="D337" t="str">
            <v>Jam</v>
          </cell>
        </row>
        <row r="338">
          <cell r="A338">
            <v>9.4</v>
          </cell>
          <cell r="C338" t="str">
            <v>Dump Truck 3 - 4 M3</v>
          </cell>
          <cell r="D338" t="str">
            <v>Jam</v>
          </cell>
          <cell r="E338">
            <v>289</v>
          </cell>
          <cell r="F338">
            <v>167000</v>
          </cell>
          <cell r="G338">
            <v>48263000</v>
          </cell>
        </row>
        <row r="339">
          <cell r="A339">
            <v>9.5</v>
          </cell>
          <cell r="C339" t="str">
            <v>Truk Bak Datar 3 - 4 M3</v>
          </cell>
          <cell r="D339" t="str">
            <v>Jam</v>
          </cell>
        </row>
        <row r="340">
          <cell r="A340">
            <v>9.6</v>
          </cell>
          <cell r="C340" t="str">
            <v>Truk Tangki 3000 - 4500 Liter</v>
          </cell>
          <cell r="D340" t="str">
            <v>Jam</v>
          </cell>
        </row>
        <row r="341">
          <cell r="A341">
            <v>9.6999999999999993</v>
          </cell>
          <cell r="C341" t="str">
            <v>Bulldozer 100 - 150 HP</v>
          </cell>
          <cell r="D341" t="str">
            <v>Jam</v>
          </cell>
        </row>
        <row r="342">
          <cell r="A342">
            <v>9.8000000000000007</v>
          </cell>
          <cell r="C342" t="str">
            <v>Motor Grader min 100 HP</v>
          </cell>
          <cell r="D342" t="str">
            <v>Jam</v>
          </cell>
        </row>
        <row r="343">
          <cell r="A343">
            <v>9.9</v>
          </cell>
          <cell r="C343" t="str">
            <v>Loader Roda Karet 1.0 - 1.6 M3</v>
          </cell>
          <cell r="D343" t="str">
            <v>Jam</v>
          </cell>
        </row>
        <row r="344">
          <cell r="A344" t="str">
            <v>9.10</v>
          </cell>
          <cell r="C344" t="str">
            <v>Loader Roda Berantai 75 - 100 HP</v>
          </cell>
          <cell r="D344" t="str">
            <v>Jam</v>
          </cell>
        </row>
        <row r="345">
          <cell r="A345">
            <v>9.11</v>
          </cell>
          <cell r="C345" t="str">
            <v>Alat Penggali (Excavator) 80 - 140 HP</v>
          </cell>
          <cell r="D345" t="str">
            <v>Jam</v>
          </cell>
        </row>
        <row r="346">
          <cell r="A346">
            <v>9.1199999999999992</v>
          </cell>
          <cell r="C346" t="str">
            <v>Crane 10 - 15 Ton</v>
          </cell>
          <cell r="D346" t="str">
            <v>Jam</v>
          </cell>
        </row>
        <row r="347">
          <cell r="A347">
            <v>9.1300000000000008</v>
          </cell>
          <cell r="C347" t="str">
            <v>Penggilas Roda Besi 6 - 9 Ton</v>
          </cell>
          <cell r="D347" t="str">
            <v>Jam</v>
          </cell>
        </row>
        <row r="348">
          <cell r="A348">
            <v>9.14</v>
          </cell>
          <cell r="C348" t="str">
            <v>Penggilas Bervibrasi  5 - 8  Ton</v>
          </cell>
          <cell r="D348" t="str">
            <v>Jam</v>
          </cell>
        </row>
        <row r="349">
          <cell r="A349">
            <v>9.15</v>
          </cell>
          <cell r="C349" t="str">
            <v>Pemadat Bervibrasi 1.5 - 3.0 HP</v>
          </cell>
          <cell r="D349" t="str">
            <v>Jam</v>
          </cell>
        </row>
        <row r="350">
          <cell r="A350">
            <v>9.16</v>
          </cell>
          <cell r="C350" t="str">
            <v>Penggilas Roda Karet 8 - 10 Ton</v>
          </cell>
          <cell r="D350" t="str">
            <v>Jam</v>
          </cell>
        </row>
        <row r="351">
          <cell r="A351">
            <v>9.17</v>
          </cell>
          <cell r="C351" t="str">
            <v>Kompresor 4000 - 6500 Ltr/mnt</v>
          </cell>
          <cell r="D351" t="str">
            <v>Jam</v>
          </cell>
        </row>
        <row r="352">
          <cell r="A352">
            <v>9.18</v>
          </cell>
          <cell r="C352" t="str">
            <v>Beton Molen 0.3 - 0.6 M3</v>
          </cell>
          <cell r="D352" t="str">
            <v>Jam</v>
          </cell>
        </row>
        <row r="353">
          <cell r="A353">
            <v>9.19</v>
          </cell>
          <cell r="C353" t="str">
            <v>Pompa Air 70 - 100 MM</v>
          </cell>
          <cell r="D353" t="str">
            <v>Jam</v>
          </cell>
        </row>
        <row r="354">
          <cell r="A354">
            <v>9.1999999999999993</v>
          </cell>
          <cell r="C354" t="str">
            <v>Jack Hammer</v>
          </cell>
          <cell r="D354" t="str">
            <v>Jam</v>
          </cell>
        </row>
        <row r="355">
          <cell r="A355" t="str">
            <v>A.9.1 (21)</v>
          </cell>
          <cell r="C355" t="str">
            <v>Bahan</v>
          </cell>
          <cell r="D355" t="str">
            <v>Ls</v>
          </cell>
        </row>
        <row r="358">
          <cell r="B358" t="str">
            <v>Jumlah Harga Pekerjaan DIVISI 9  (masuk pada Rekapitulasi Perkiraan Harga Pekerjaan)</v>
          </cell>
          <cell r="G358">
            <v>54950000</v>
          </cell>
        </row>
        <row r="361">
          <cell r="C361" t="str">
            <v>DIVISI  10.  PEKERJAAN PEMELIHARAAN RUTIN</v>
          </cell>
        </row>
        <row r="363">
          <cell r="A363" t="str">
            <v>10.1 (1)</v>
          </cell>
          <cell r="C363" t="str">
            <v>Pemeliharaan Rutin Perkerasan</v>
          </cell>
          <cell r="D363" t="str">
            <v>Ls</v>
          </cell>
        </row>
        <row r="364">
          <cell r="A364" t="str">
            <v>10.1 (2)</v>
          </cell>
          <cell r="C364" t="str">
            <v>Pemeliharaan Rutin Bahu Jalan</v>
          </cell>
          <cell r="D364" t="str">
            <v>Ls</v>
          </cell>
        </row>
        <row r="365">
          <cell r="A365" t="str">
            <v>10.1 (3)</v>
          </cell>
          <cell r="C365" t="str">
            <v>Pemeliharaan Rutin Selokan, Saluran Air, Galian &amp; Timbunan</v>
          </cell>
          <cell r="D365" t="str">
            <v>Ls</v>
          </cell>
        </row>
        <row r="366">
          <cell r="A366" t="str">
            <v>10.1 (4)</v>
          </cell>
          <cell r="C366" t="str">
            <v>Pemeliharaan Rutin Perlengkapan Jalan</v>
          </cell>
          <cell r="D366" t="str">
            <v>Ls</v>
          </cell>
        </row>
        <row r="367">
          <cell r="A367" t="str">
            <v>10.1 (5)</v>
          </cell>
          <cell r="C367" t="str">
            <v>Pemeliharaan Rutin Jembatan</v>
          </cell>
          <cell r="D367" t="str">
            <v>Ls</v>
          </cell>
        </row>
        <row r="371">
          <cell r="B371" t="str">
            <v>Jumlah Harga Pekerjaan DIVISI 10  (masuk pada Rekapitulasi Perkiraan Harga Pekerjaan)</v>
          </cell>
          <cell r="G371">
            <v>0</v>
          </cell>
        </row>
      </sheetData>
      <sheetData sheetId="6"/>
      <sheetData sheetId="7"/>
      <sheetData sheetId="8"/>
      <sheetData sheetId="9"/>
      <sheetData sheetId="10"/>
      <sheetData sheetId="11">
        <row r="7">
          <cell r="A7" t="str">
            <v>ITEM PEMBAYARAN NO.</v>
          </cell>
        </row>
      </sheetData>
      <sheetData sheetId="12"/>
      <sheetData sheetId="13"/>
      <sheetData sheetId="14"/>
      <sheetData sheetId="15">
        <row r="196">
          <cell r="T196" t="str">
            <v>Analisa EI-715</v>
          </cell>
        </row>
      </sheetData>
      <sheetData sheetId="16">
        <row r="1">
          <cell r="A1" t="str">
            <v>ITEM PEMBAYARAN NO.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anls.beton"/>
      <sheetName val="upah"/>
      <sheetName val="harga"/>
      <sheetName val="struktur tdk dipakai"/>
      <sheetName val="lm7-11"/>
      <sheetName val="laru-kbn"/>
      <sheetName val="STR"/>
      <sheetName val="TIME"/>
      <sheetName val="BAG_III"/>
      <sheetName val="harsat"/>
      <sheetName val="4-Basic Price"/>
      <sheetName val="D7(1)"/>
      <sheetName val="Kuantitas &amp; Harga"/>
      <sheetName val="Peralatan"/>
      <sheetName val="bq"/>
      <sheetName val="ANTEK-1"/>
      <sheetName val="rincian"/>
      <sheetName val="ORET2AN"/>
      <sheetName val="5-ALAT(1)"/>
      <sheetName val="Basic Price"/>
      <sheetName val="alat"/>
      <sheetName val="an1"/>
      <sheetName val="ut1"/>
      <sheetName val="S_DAYA"/>
      <sheetName val="DIV I"/>
      <sheetName val="Analisa  BOW"/>
      <sheetName val="Harga satuan"/>
      <sheetName val="HargaBahan"/>
      <sheetName val="AHS Aspal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-SIMAK"/>
      <sheetName val="Srt-Permohonan"/>
      <sheetName val="Srt-MINAT"/>
      <sheetName val="dftr urut minat"/>
      <sheetName val="Perhit-SKK"/>
      <sheetName val="Srt-PERNYATAAN"/>
      <sheetName val="Pakta Integritas (F-1b)"/>
      <sheetName val="Form Isian"/>
      <sheetName val="Administrasi"/>
      <sheetName val="neraca pst"/>
      <sheetName val="neraca wil"/>
      <sheetName val="sedang"/>
      <sheetName val="ref-Air bersih"/>
      <sheetName val="alat-PQ"/>
      <sheetName val="alat-PENWR"/>
      <sheetName val="dft-alat induk"/>
      <sheetName val="dft-isi-SKA"/>
      <sheetName val="sonil PQ"/>
      <sheetName val="sonil Penwr"/>
      <sheetName val="Srt-Mohon BidBond"/>
      <sheetName val="Srt-Mohon DukBank mdri"/>
      <sheetName val="cv-1"/>
      <sheetName val="ALAMAT"/>
      <sheetName val="SAMPUL PERBTS"/>
      <sheetName val="Modal Kerja"/>
      <sheetName val="ALAMAT (2)"/>
      <sheetName val="KUANT &amp; HRG"/>
      <sheetName val="Kuantitas &amp; 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dozer-A"/>
      <sheetName val="Bulldozer-S"/>
      <sheetName val="Excavator-S"/>
      <sheetName val="Dump-S"/>
      <sheetName val="Bulldozer-P"/>
      <sheetName val="Compactors-P"/>
      <sheetName val="Excavator-G"/>
      <sheetName val="Dump-G1"/>
      <sheetName val="Dump-G2"/>
      <sheetName val="Dump-G3"/>
      <sheetName val="Dump-G4"/>
      <sheetName val="Motor Grader"/>
      <sheetName val="Vibro_Roller"/>
      <sheetName val="Sheet1"/>
      <sheetName val="Sheet2"/>
      <sheetName val="Sheet3"/>
      <sheetName val="Modal Kerja"/>
      <sheetName val="KUANT &amp; HRG"/>
      <sheetName val="Koefisien"/>
      <sheetName val="REKAP ARSITEKTUR"/>
      <sheetName val="REKAP STRKTR"/>
      <sheetName val="Motor_Grader1"/>
      <sheetName val="Modal_Kerja1"/>
      <sheetName val="REKAP_ARSITEKTUR1"/>
      <sheetName val="REKAP_STRKTR1"/>
      <sheetName val="Motor_Grader"/>
      <sheetName val="Modal_Kerja"/>
      <sheetName val="REKAP_ARSITEKTUR"/>
      <sheetName val="REKAP_STRKTR"/>
      <sheetName val="Motor_Grader2"/>
      <sheetName val="Modal_Kerja2"/>
      <sheetName val="REKAP_ARSITEKTUR2"/>
      <sheetName val="REKAP_STRKTR2"/>
      <sheetName val="Motor_Grader3"/>
      <sheetName val="Modal_Kerja3"/>
      <sheetName val="REKAP_ARSITEKTUR3"/>
      <sheetName val="REKAP_STRKTR3"/>
      <sheetName val="baladewa"/>
      <sheetName val="Material"/>
      <sheetName val="Py.Schedule"/>
      <sheetName val="Statprod gab"/>
      <sheetName val="Rekap"/>
      <sheetName val="DIV-7"/>
      <sheetName val="subkon"/>
      <sheetName val="ESCON"/>
      <sheetName val="Motor_Grader4"/>
      <sheetName val="Modal_Kerja4"/>
      <sheetName val="REKAP_ARSITEKTUR4"/>
      <sheetName val="REKAP_STRKTR4"/>
      <sheetName val="KUANT_&amp;_HRG"/>
      <sheetName val="Motor_Grader5"/>
      <sheetName val="Modal_Kerja5"/>
      <sheetName val="REKAP_ARSITEKTUR5"/>
      <sheetName val="REKAP_STRKTR5"/>
      <sheetName val="KUANT_&amp;_HRG1"/>
      <sheetName val="Motor_Grader6"/>
      <sheetName val="Modal_Kerja6"/>
      <sheetName val="REKAP_ARSITEKTUR6"/>
      <sheetName val="REKAP_STRKTR6"/>
      <sheetName val="KUANT_&amp;_HRG2"/>
      <sheetName val="Py_Schedule"/>
      <sheetName val="Statprod_gab"/>
      <sheetName val="SAP"/>
      <sheetName val="Info"/>
      <sheetName val="alat"/>
      <sheetName val="Data-Masukan"/>
      <sheetName val="1.Unit Price"/>
      <sheetName val="vil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6">
          <cell r="F26" t="str">
            <v>SAKAI</v>
          </cell>
        </row>
        <row r="27">
          <cell r="F27" t="str">
            <v>6-8</v>
          </cell>
          <cell r="G27" t="str">
            <v>( ton )</v>
          </cell>
        </row>
        <row r="28">
          <cell r="F28" t="str">
            <v>2-8</v>
          </cell>
          <cell r="G28" t="str">
            <v>( km/hr )</v>
          </cell>
          <cell r="H28" t="str">
            <v xml:space="preserve">     HP =</v>
          </cell>
          <cell r="I28">
            <v>92</v>
          </cell>
        </row>
        <row r="29">
          <cell r="F29">
            <v>1.27</v>
          </cell>
          <cell r="G29" t="str">
            <v>( meter )</v>
          </cell>
          <cell r="H29" t="str">
            <v xml:space="preserve">      V   =</v>
          </cell>
          <cell r="I29">
            <v>2</v>
          </cell>
          <cell r="J29" t="str">
            <v>( km/hr )</v>
          </cell>
        </row>
        <row r="30">
          <cell r="H30" t="str">
            <v xml:space="preserve">      W   =</v>
          </cell>
          <cell r="I30">
            <v>1.07</v>
          </cell>
          <cell r="J30" t="str">
            <v>( meter )</v>
          </cell>
        </row>
        <row r="31">
          <cell r="H31" t="str">
            <v xml:space="preserve">      N   =</v>
          </cell>
          <cell r="I31">
            <v>6</v>
          </cell>
          <cell r="J31" t="str">
            <v xml:space="preserve"> Pass</v>
          </cell>
        </row>
        <row r="32">
          <cell r="H32" t="str">
            <v xml:space="preserve">      H   =</v>
          </cell>
          <cell r="I32">
            <v>0.4</v>
          </cell>
        </row>
        <row r="33">
          <cell r="H33" t="str">
            <v xml:space="preserve">      Ejm =</v>
          </cell>
          <cell r="I33">
            <v>0.75</v>
          </cell>
          <cell r="J33">
            <v>0</v>
          </cell>
        </row>
        <row r="34">
          <cell r="H34" t="str">
            <v xml:space="preserve">      Et  =</v>
          </cell>
          <cell r="I34">
            <v>0.83</v>
          </cell>
          <cell r="J34">
            <v>0</v>
          </cell>
        </row>
        <row r="35">
          <cell r="H35" t="str">
            <v xml:space="preserve">      Em  =</v>
          </cell>
          <cell r="I35">
            <v>0.8</v>
          </cell>
          <cell r="J35">
            <v>0</v>
          </cell>
        </row>
        <row r="38">
          <cell r="E38" t="str">
            <v xml:space="preserve">               1000 x V x W x H x Ejm x Et x Em</v>
          </cell>
        </row>
        <row r="39">
          <cell r="H39" t="str">
            <v xml:space="preserve">  (m3/hr)</v>
          </cell>
        </row>
        <row r="40">
          <cell r="F40" t="str">
            <v>N</v>
          </cell>
        </row>
        <row r="42">
          <cell r="E42">
            <v>71.048000000000002</v>
          </cell>
          <cell r="F42" t="str">
            <v xml:space="preserve">  m3/hr </v>
          </cell>
        </row>
        <row r="68">
          <cell r="F68" t="str">
            <v>KD 120 B</v>
          </cell>
        </row>
        <row r="69">
          <cell r="F69" t="str">
            <v>KD 7610</v>
          </cell>
        </row>
        <row r="70">
          <cell r="F70" t="str">
            <v>KD 7606 B / KD 7608 B</v>
          </cell>
        </row>
        <row r="71">
          <cell r="F71" t="str">
            <v>R 1</v>
          </cell>
        </row>
        <row r="72">
          <cell r="F72" t="str">
            <v>R 2</v>
          </cell>
        </row>
        <row r="73">
          <cell r="F73" t="str">
            <v>TS 360</v>
          </cell>
        </row>
        <row r="74">
          <cell r="F74" t="str">
            <v>TS 290</v>
          </cell>
        </row>
        <row r="75">
          <cell r="F75" t="str">
            <v>TS 150</v>
          </cell>
        </row>
        <row r="76">
          <cell r="F76" t="str">
            <v>TS 80</v>
          </cell>
        </row>
        <row r="77">
          <cell r="F77" t="str">
            <v>TS 45</v>
          </cell>
        </row>
        <row r="78">
          <cell r="F78" t="str">
            <v>TS 30</v>
          </cell>
        </row>
        <row r="79">
          <cell r="F79" t="str">
            <v>FT 80 with D 50 - D 65</v>
          </cell>
        </row>
        <row r="80">
          <cell r="F80" t="str">
            <v>FT 40 with D 20 - D 50</v>
          </cell>
        </row>
        <row r="81">
          <cell r="F81" t="str">
            <v>FT   2 with D 80 - D 355</v>
          </cell>
        </row>
        <row r="82">
          <cell r="F82" t="str">
            <v>FT 1  with D 50 - D 85</v>
          </cell>
        </row>
        <row r="83">
          <cell r="F83" t="str">
            <v>FT 03 with D 30 - D 65</v>
          </cell>
        </row>
        <row r="84">
          <cell r="F84" t="str">
            <v>FT 06  with D 50 - D 85</v>
          </cell>
        </row>
        <row r="85">
          <cell r="F85" t="str">
            <v>FT 09  with D 80 - D 355</v>
          </cell>
        </row>
        <row r="86">
          <cell r="F86" t="str">
            <v>WF 22 T</v>
          </cell>
        </row>
        <row r="87">
          <cell r="F87" t="str">
            <v>WF 22 A</v>
          </cell>
        </row>
        <row r="88">
          <cell r="F88" t="str">
            <v>VT 8</v>
          </cell>
        </row>
        <row r="89">
          <cell r="F89" t="str">
            <v>VT 7</v>
          </cell>
        </row>
        <row r="90">
          <cell r="F90" t="str">
            <v>VT 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cen"/>
      <sheetName val="sales"/>
      <sheetName val="var-cost"/>
      <sheetName val="cogs calc"/>
      <sheetName val="capex-used"/>
      <sheetName val="investment"/>
      <sheetName val="cash budget"/>
      <sheetName val="a-r schedule"/>
      <sheetName val="a-p schedule"/>
      <sheetName val="report"/>
      <sheetName val="CF"/>
      <sheetName val="highlight"/>
      <sheetName val="chtop-cashidr"/>
      <sheetName val="title"/>
      <sheetName val="Sheet1"/>
      <sheetName val="s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+EXP"/>
      <sheetName val="Annual-Plan-1998-A-US$-Rupiah-F"/>
      <sheetName val="Annual_Plan_1998_A_US__Rupiah_F"/>
      <sheetName val="report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royek"/>
      <sheetName val="An. Quarry"/>
      <sheetName val="Ag Hls &amp; Ksr"/>
      <sheetName val="Semen, Aspal"/>
      <sheetName val="Peralatan"/>
      <sheetName val="Umum"/>
      <sheetName val="Rekap BoQ"/>
      <sheetName val="BoQ"/>
      <sheetName val="L-3"/>
      <sheetName val="L-3a"/>
      <sheetName val="L-3a1"/>
      <sheetName val="L-4a (2)"/>
      <sheetName val="L-4a"/>
      <sheetName val="L-4a1"/>
      <sheetName val="L-4a1-1"/>
      <sheetName val="L-4bc Mobilisasi"/>
      <sheetName val="L-6 DMPU"/>
      <sheetName val="L-9 &amp; L-11"/>
      <sheetName val="L-10abc DHSD"/>
      <sheetName val="L-12"/>
      <sheetName val="Sekat L-11"/>
      <sheetName val="L-4 Rutin"/>
      <sheetName val="L-5 MOS"/>
      <sheetName val="L-6a,b SC&amp;AMP"/>
      <sheetName val="DH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5yr"/>
      <sheetName val="sales98"/>
      <sheetName val="summary exp"/>
      <sheetName val="statement"/>
      <sheetName val="FS-RUPIAH"/>
      <sheetName val="deffered"/>
      <sheetName val="leased-assets"/>
      <sheetName val="assets"/>
      <sheetName val="capex"/>
      <sheetName val="SWAP-hedge"/>
      <sheetName val="SWAP-hedge (2)"/>
      <sheetName val="Annual-Plan-1998-A-US$-Rupiah-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Klaifikasi Engineer"/>
      <sheetName val="Keahlian Engineer EPC"/>
      <sheetName val="Dftr Engineer EPC"/>
      <sheetName val="Dftr engineering epc"/>
      <sheetName val="Rekap"/>
      <sheetName val="30 Jun  (2)"/>
      <sheetName val="Statprod gab"/>
      <sheetName val="Statprod epc"/>
      <sheetName val="Statprod hkpole"/>
      <sheetName val="30 Jun "/>
      <sheetName val="Kapro EPC"/>
      <sheetName val="pola sdm"/>
      <sheetName val="kaos epc"/>
      <sheetName val="GP2001"/>
      <sheetName val="Material"/>
      <sheetName val="Vibro_Roller"/>
      <sheetName val="Modal Kerja"/>
      <sheetName val="rinci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B13" t="str">
            <v xml:space="preserve">   Total Pegawai  **)</v>
          </cell>
          <cell r="D13">
            <v>132673072.44827586</v>
          </cell>
        </row>
        <row r="14">
          <cell r="B14" t="str">
            <v xml:space="preserve">   a.  Tetap</v>
          </cell>
          <cell r="D14">
            <v>192375955.05000001</v>
          </cell>
        </row>
        <row r="15">
          <cell r="B15" t="str">
            <v xml:space="preserve">   b.  Tidak Tetap</v>
          </cell>
          <cell r="D15">
            <v>427502122.33333331</v>
          </cell>
        </row>
        <row r="17">
          <cell r="B17" t="str">
            <v xml:space="preserve">   Total Engineer  ***)</v>
          </cell>
          <cell r="D17">
            <v>274822792.9285714</v>
          </cell>
        </row>
        <row r="18">
          <cell r="B18" t="str">
            <v xml:space="preserve">   a.  Tetap</v>
          </cell>
          <cell r="D18">
            <v>427502122.33333331</v>
          </cell>
        </row>
        <row r="19">
          <cell r="B19" t="str">
            <v xml:space="preserve">   b.  Tidak Tetap</v>
          </cell>
          <cell r="D19">
            <v>769503820.20000005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"/>
      <sheetName val="anal2"/>
      <sheetName val="tw1"/>
      <sheetName val="TW-PDLEUNYI"/>
      <sheetName val="REkap"/>
      <sheetName val="METHODE"/>
      <sheetName val="owning cost"/>
      <sheetName val="ANALISA-CKR"/>
      <sheetName val="tw-cikarang"/>
      <sheetName val="analisa"/>
      <sheetName val="shedule-cikarang"/>
      <sheetName val="shedule"/>
      <sheetName val="H-DASAR"/>
      <sheetName val="bahan-mos"/>
      <sheetName val="DRAINASE"/>
      <sheetName val="PEK.TANAH"/>
      <sheetName val="BAHU JALAN"/>
      <sheetName val="PEK.BERBUTIR"/>
      <sheetName val="PEK.ASPAL"/>
      <sheetName val="STRUKTUR"/>
      <sheetName val="Statprod gab"/>
      <sheetName val="Vibro_Roll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I_KAMAR"/>
      <sheetName val="D3.1"/>
      <sheetName val="REKAP"/>
      <sheetName val="GTS I PS"/>
      <sheetName val="escon"/>
      <sheetName val="PPC"/>
      <sheetName val="Analisa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Statprod gab"/>
      <sheetName val="Bill.1.VAC-Supply-A"/>
      <sheetName val="Penjumlahan"/>
      <sheetName val="Summary"/>
      <sheetName val="3.1"/>
      <sheetName val="3.2"/>
      <sheetName val="3.3"/>
      <sheetName val="3.4"/>
      <sheetName val="Sum"/>
      <sheetName val="B4-TC "/>
      <sheetName val="FinSum"/>
      <sheetName val="Instalasi"/>
      <sheetName val="Instalasi EAP"/>
      <sheetName val="Round Duct IMP"/>
      <sheetName val="Air Reg"/>
      <sheetName val="Cable power"/>
      <sheetName val="Pasang AC Split "/>
      <sheetName val="Panel Intimuara 22 Sept 10"/>
      <sheetName val="SUM 200"/>
      <sheetName val="Plat"/>
      <sheetName val="bahan"/>
      <sheetName val="SUB ME"/>
      <sheetName val="mechanical asrama"/>
      <sheetName val="electrical asrama"/>
      <sheetName val="ME. Kelas"/>
      <sheetName val="umum"/>
      <sheetName val="analisa alat"/>
      <sheetName val="alat"/>
      <sheetName val="upah"/>
      <sheetName val="SUB LAIN2"/>
      <sheetName val="SUB KUSEN"/>
      <sheetName val="analisa pekerjaan"/>
      <sheetName val="ars asrama "/>
      <sheetName val="str asrama"/>
      <sheetName val="ars kelas"/>
      <sheetName val="str kelas"/>
      <sheetName val="REKAP MERAH"/>
      <sheetName val="CBD"/>
      <sheetName val="daffin"/>
      <sheetName val="fas"/>
      <sheetName val="typ 10_25"/>
      <sheetName val="ph26"/>
      <sheetName val="ph27"/>
      <sheetName val="kor_un"/>
      <sheetName val="kor"/>
      <sheetName val="I. Prelim"/>
      <sheetName val="SEX"/>
      <sheetName val="II_MAIN-LOB"/>
      <sheetName val="III_FASADE"/>
      <sheetName val="IV__POOL_DECK"/>
      <sheetName val="V_BALLROOM"/>
      <sheetName val="VI_CANOPY"/>
      <sheetName val="VII_CAR_&amp;_LIFT"/>
      <sheetName val="IX_ATRIUM"/>
      <sheetName val="X_LANDSCAPE"/>
      <sheetName val="Summary_"/>
      <sheetName val="D3_1"/>
      <sheetName val="GTS_I_PS"/>
      <sheetName val="VAC-1"/>
      <sheetName val="304_06"/>
      <sheetName val="daftar harsat"/>
      <sheetName val="G_SUMMARY"/>
      <sheetName val="daily (12)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Bill_1_VAC-Supply-A"/>
      <sheetName val="3_1"/>
      <sheetName val="3_2"/>
      <sheetName val="3_3"/>
      <sheetName val="3_4"/>
      <sheetName val="B4-TC_"/>
      <sheetName val="Instalasi_EAP"/>
      <sheetName val="Round_Duct_IMP"/>
      <sheetName val="Air_Reg"/>
      <sheetName val="Cable_power"/>
      <sheetName val="Pasang_AC_Split_"/>
      <sheetName val="Panel_Intimuara_22_Sept_10"/>
      <sheetName val="SUM_200"/>
      <sheetName val="Bill_1_VAC_Supply_A"/>
      <sheetName val="BAG_2"/>
      <sheetName val="4"/>
      <sheetName val="iTEM hARSAT"/>
      <sheetName val="main summary"/>
      <sheetName val="Pek.Luar"/>
      <sheetName val="r.tank"/>
      <sheetName val="prelim"/>
      <sheetName val="HB "/>
      <sheetName val="harga"/>
      <sheetName val="Bag_9"/>
      <sheetName val="Evaluasi"/>
      <sheetName val="BAG-2"/>
      <sheetName val="A"/>
      <sheetName val="5.1-5.4(1)-5.4(2)"/>
      <sheetName val="jobhist"/>
      <sheetName val="Hrg.Sat"/>
      <sheetName val="REKAP TOTAL (1)"/>
      <sheetName val="Elektrikal"/>
      <sheetName val="AHAS1"/>
      <sheetName val="DETAIL LT11-13"/>
      <sheetName val="Harga ME "/>
      <sheetName val="RINC FIN T4  _3_"/>
      <sheetName val="RINC FIN T4  _2_"/>
      <sheetName val="PL"/>
      <sheetName val="PK"/>
      <sheetName val="DAF-4"/>
      <sheetName val="Fill this out first___"/>
      <sheetName val="DAF_2"/>
      <sheetName val="bill 3.9"/>
      <sheetName val="Anal"/>
      <sheetName val="RAB-NEGO"/>
      <sheetName val="Harsat"/>
      <sheetName val="Fire Fighting"/>
      <sheetName val="Plumbing"/>
      <sheetName val="HSP"/>
      <sheetName val="Coll_KAMAR"/>
      <sheetName val="Pembongkaran"/>
      <sheetName val="STR"/>
      <sheetName val="Kolom UT"/>
      <sheetName val="OHD"/>
      <sheetName val="cargo"/>
      <sheetName val="AHS"/>
      <sheetName val="Har-mat"/>
      <sheetName val="BQ"/>
      <sheetName val="NET?"/>
      <sheetName val="BQ?"/>
      <sheetName val="ALL"/>
      <sheetName val="PLB-Basement 2.8.2-R1"/>
      <sheetName val="Resume"/>
      <sheetName val="Kuantitas &amp; Harga"/>
      <sheetName val="Analisa &amp; Upah"/>
      <sheetName val="Analisa _ Upah"/>
      <sheetName val="Analisa Harga"/>
      <sheetName val="hst  LAMP_1 _2_"/>
      <sheetName val="Daf 1"/>
      <sheetName val="HARGA DASAR"/>
      <sheetName val="DIV.8"/>
      <sheetName val="DIV.9"/>
      <sheetName val="LBK"/>
      <sheetName val="EST-1CV"/>
      <sheetName val="3.a LBK"/>
      <sheetName val="Cover Daf-2"/>
      <sheetName val="Kode Bahan"/>
      <sheetName val="STR _A_"/>
      <sheetName val="boq"/>
      <sheetName val="struktur tdk dipakai"/>
      <sheetName val="Harga Satuan"/>
      <sheetName val="Cash Flow bulanan"/>
      <sheetName val="TOTAL"/>
      <sheetName val="ubah"/>
      <sheetName val="SPK"/>
      <sheetName val="HARGA ALAT"/>
      <sheetName val="BASIC"/>
      <sheetName val="TU"/>
      <sheetName val="PROTECTION "/>
      <sheetName val="Sat Bahan"/>
      <sheetName val="Sat Alat"/>
      <sheetName val="Sat Upah"/>
      <sheetName val="luar"/>
      <sheetName val="RINC hotel"/>
      <sheetName val="RINC FIN T4 "/>
      <sheetName val="BANGUNAN PENUNJANG"/>
      <sheetName val="3"/>
      <sheetName val="Sheet1"/>
      <sheetName val="bahan+upah"/>
      <sheetName val="D_6"/>
      <sheetName val="D_7"/>
      <sheetName val="HARGA MATERIAL"/>
      <sheetName val="Urai _Resap pengikat"/>
      <sheetName val="Bill rekap"/>
      <sheetName val="Bill of Qty"/>
      <sheetName val="TOWN"/>
      <sheetName val="BQ ARS"/>
      <sheetName val="1+580"/>
      <sheetName val="MK"/>
      <sheetName val="NAMES"/>
      <sheetName val="CH-RANC"/>
      <sheetName val="BAG_III"/>
      <sheetName val="Junior PTI"/>
      <sheetName val="SMP"/>
      <sheetName val="II_MAIN-LOB1"/>
      <sheetName val="III_FASADE1"/>
      <sheetName val="IV__POOL_DECK1"/>
      <sheetName val="V_BALLROOM1"/>
      <sheetName val="VI_CANOPY1"/>
      <sheetName val="VII_CAR_&amp;_LIFT1"/>
      <sheetName val="IX_ATRIUM1"/>
      <sheetName val="X_LANDSCAPE1"/>
      <sheetName val="Summary_1"/>
      <sheetName val="GTS_I_PS1"/>
      <sheetName val="D3_11"/>
      <sheetName val="daftar_harsat"/>
      <sheetName val="Estimate"/>
      <sheetName val="BAHAN STRUKTUR"/>
      <sheetName val="Analisa "/>
      <sheetName val="BAHAN "/>
      <sheetName val="typ_10_25"/>
      <sheetName val="I__Prelim"/>
      <sheetName val="List_Berat"/>
      <sheetName val="Mat_Tower1"/>
      <sheetName val="Mat_Tower"/>
      <sheetName val="Internal_Summary"/>
      <sheetName val="BS_pricing"/>
      <sheetName val="NMS_Configuration"/>
      <sheetName val="63_Swap"/>
      <sheetName val="Antenna"/>
      <sheetName val="Parameter"/>
      <sheetName val="bobot"/>
      <sheetName val="Harga_Baut"/>
      <sheetName val="Pipe"/>
      <sheetName val="BOM"/>
      <sheetName val="Project_Summary"/>
      <sheetName val="DATA-BASE"/>
      <sheetName val="Factors"/>
      <sheetName val="Assumptions"/>
      <sheetName val="Rekapsub-total-ME"/>
      <sheetName val="lookup"/>
      <sheetName val="Factor"/>
      <sheetName val="margin"/>
      <sheetName val="X-file"/>
      <sheetName val="KURS"/>
      <sheetName val="Data"/>
      <sheetName val="GLP-DISCOUNT"/>
      <sheetName val="GLP_s_changed_from_previous"/>
      <sheetName val="CONV_TAB"/>
      <sheetName val="GLP_2001"/>
      <sheetName val="Cap_Mah"/>
      <sheetName val="MU&amp;MB"/>
      <sheetName val="Ladder"/>
      <sheetName val="Material_Mounting1"/>
      <sheetName val="Lampiran_MTO1"/>
      <sheetName val="Rekap-ME"/>
      <sheetName val="Calc__Overview"/>
      <sheetName val="Sheet2"/>
      <sheetName val="PriceList"/>
      <sheetName val="SALES_ITEMS"/>
      <sheetName val="General"/>
      <sheetName val="PSPC_LE_Pnext_Current"/>
      <sheetName val="Input_Log__Set-up"/>
      <sheetName val="Sch-5"/>
      <sheetName val="AM-MARGIN"/>
      <sheetName val="Material_List_T_55_M_"/>
      <sheetName val="GLP's_and_PSPC's"/>
      <sheetName val="US_indoor_vs_macro_outdoor"/>
      <sheetName val="koef"/>
      <sheetName val="III_FA_x0000_u_x0012__x0003_"/>
      <sheetName val="_x0000_~X3_x0000__x0000__x0000__x0000__x0000__x0000__x0000__x0000__x0000_HV3_x0000_`²/~X3_x0000_~V3_x0000_._x0000_"/>
      <sheetName val="!_x0004__x0000__x0000_"/>
      <sheetName val="_x0000_"/>
      <sheetName val=""/>
      <sheetName val="Analisa ARS"/>
      <sheetName val="Bill No.1"/>
      <sheetName val="BASEMENT"/>
      <sheetName val="Anls"/>
      <sheetName val="harga bahan"/>
      <sheetName val="LISTRIK"/>
      <sheetName val="harga "/>
      <sheetName val="3_x0000_`²/~X3_x0000_~V3_x0000_._x0000__x0000__x0000_._x0000__x0000__x0000__x0001__x0000__x0000__x0000_tÏ 0!"/>
      <sheetName val="_x0000_~X3_x0000__x0000__x0000__x0000__x0000__x0000__x0000__x0000__x0000_HV3_x0000_�`�/~X3_x0000_~V3_x0000_._x0000_"/>
      <sheetName val="III_FA?u_x0012__x0003_"/>
      <sheetName val="?~X3?????????HV3?`²/~X3?~V3?.?"/>
      <sheetName val="!_x0004_??"/>
      <sheetName val="?"/>
      <sheetName val="?~X3?????????HV3?�`�/~X3?~V3?.?"/>
      <sheetName val="304-06"/>
      <sheetName val="DAF-7"/>
      <sheetName val="NET_"/>
      <sheetName val="BQ_"/>
      <sheetName val="III_FA"/>
      <sheetName val="!_x0004_"/>
      <sheetName val="III_FA_u_x0012__x0003_"/>
      <sheetName val="_~X3_________HV3_`²_~X3_~V3_._"/>
      <sheetName val="!_x0004___"/>
      <sheetName val="_"/>
      <sheetName val="_~X3_________HV3_�`�_~X3_~V3_._"/>
      <sheetName val="3?`²/~X3?~V3?.???.???_x0001_???tÏ 0!"/>
      <sheetName val="_x0000__x0019_E_x0005_"/>
      <sheetName val="_x0000_R2&lt;_x0000__x0000__x0000__x0000__x0000__x0000__x0000__x0000__x0000__x001c_0&lt;_x0000_;be/R2&lt;_x0000_R0&lt;_x0000_._x0000_"/>
      <sheetName val="RAB_DK"/>
      <sheetName val="概総括1"/>
      <sheetName val="Valve"/>
      <sheetName val="Unit ahu-fcu"/>
      <sheetName val="Pipa"/>
      <sheetName val="Grille"/>
      <sheetName val="Duct"/>
      <sheetName val="PU"/>
      <sheetName val="TE TS FA LAN MATV"/>
      <sheetName val="RAB"/>
      <sheetName val="_x0000_~X3_x0000__x0000__x0000__x0000__x0000__x0000__x0000__x0000__x0000_HV3_x0000_?`?/~X3_x0000_~V3_x0000_._x0000_"/>
      <sheetName val="3_x0000_?`?/~X3_x0000_~V3_x0000_._x0000__x0000__x0000_._x0000__x0000__x0000__x0001__x0000__x0000__x0000_t??0!"/>
      <sheetName val="3??`?/~X3?~V3?.???.???_x0001_???t??0!"/>
      <sheetName val="?~X3?????????HV3??`?/~X3?~V3?.?"/>
      <sheetName val="LAMP-A"/>
      <sheetName val="Hargamat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Bill_1_VAC-Supply-A1"/>
      <sheetName val="3_11"/>
      <sheetName val="3_21"/>
      <sheetName val="3_31"/>
      <sheetName val="3_41"/>
      <sheetName val="B4-TC_1"/>
      <sheetName val="Instalasi_EAP1"/>
      <sheetName val="Round_Duct_IMP1"/>
      <sheetName val="Air_Reg1"/>
      <sheetName val="Cable_power1"/>
      <sheetName val="Pasang_AC_Split_1"/>
      <sheetName val="Panel_Intimuara_22_Sept_101"/>
      <sheetName val="SUM_2001"/>
      <sheetName val="daily_(12)"/>
      <sheetName val="SUB_ME"/>
      <sheetName val="mechanical_asrama"/>
      <sheetName val="electrical_asrama"/>
      <sheetName val="ME__Kelas"/>
      <sheetName val="analisa_alat"/>
      <sheetName val="SUB_LAIN2"/>
      <sheetName val="SUB_KUSEN"/>
      <sheetName val="analisa_pekerjaan"/>
      <sheetName val="ars_asrama_"/>
      <sheetName val="str_asrama"/>
      <sheetName val="ars_kelas"/>
      <sheetName val="str_kelas"/>
      <sheetName val="REKAP_MERAH"/>
      <sheetName val="HB_"/>
      <sheetName val="Statprod_gab"/>
      <sheetName val="5_1-5_4(1)-5_4(2)"/>
      <sheetName val="main_summary"/>
      <sheetName val="Pek_Luar"/>
      <sheetName val="r_tank"/>
      <sheetName val="iTEM_hARSAT"/>
      <sheetName val="Hrg_Sat"/>
      <sheetName val="DETAIL_LT11-13"/>
      <sheetName val="Harga_ME_"/>
      <sheetName val="Fill_this_out_first___"/>
      <sheetName val="RINC_FIN_T4___3_"/>
      <sheetName val="RINC_FIN_T4___2_"/>
      <sheetName val="bill_3_9"/>
      <sheetName val="Vibro_Roller"/>
      <sheetName val="STRUKTUR"/>
      <sheetName val="3_`²_~X3_~V3_.___.____x0001____tÏ 0!"/>
      <sheetName val="__x0019_E_x0005_"/>
      <sheetName val="_R2&lt;__________x001c_0&lt;_;be_R2&lt;_R0&lt;_._"/>
      <sheetName val="PNT"/>
      <sheetName val="Perm. Test"/>
      <sheetName val="Normalisasi"/>
      <sheetName val="PROGRESS"/>
      <sheetName val="ahs_utama"/>
      <sheetName val="FISIK"/>
      <sheetName val="schtng"/>
      <sheetName val="schbhn"/>
      <sheetName val="schalt"/>
      <sheetName val="UPAH BAHAN"/>
      <sheetName val="bahan-mos"/>
      <sheetName val="ASPAL"/>
      <sheetName val="PLB-Basement_2_8_2-R1"/>
      <sheetName val="Kuantitas_&amp;_Harga"/>
      <sheetName val="3__`__~X3_~V3_.___.____x0001____t__0!"/>
      <sheetName val="_~X3_________HV3__`__~X3_~V3_._"/>
      <sheetName val="?_x0019_E_x0005_"/>
      <sheetName val="?R2&lt;?????????_x001c_0&lt;?;be/R2&lt;?R0&lt;?.?"/>
      <sheetName val="Rincian "/>
      <sheetName val="TH Vÿÿÿÿÿÿÿÿÿÿÿÿÿÿÿÿÿÿîîü3"/>
      <sheetName val="revisiSTR-pondasi"/>
      <sheetName val="baja"/>
      <sheetName val="Material"/>
      <sheetName val="BQ Elektrikal"/>
      <sheetName val="ES_PARK"/>
      <sheetName val="RAB AR&amp;STR"/>
      <sheetName val="ARS "/>
      <sheetName val="p_luar"/>
      <sheetName val="fin SB"/>
      <sheetName val="FIN PARKIR"/>
      <sheetName val="Bill No 6 Koord &amp; Attendance"/>
      <sheetName val="AC_C"/>
      <sheetName val="Bill_2_ PL_6_ FF _ SUPPLY A"/>
      <sheetName val="PL_FF_SUPPLY A final"/>
      <sheetName val="List PO"/>
      <sheetName val="DAF-1"/>
      <sheetName val="sipil"/>
      <sheetName val="Roman"/>
      <sheetName val="Str Green lake"/>
      <sheetName val="QTO-11P"/>
      <sheetName val="_x0000_~X3_x0000__x0000__x0000__x0000__x0000__x0000__x0000__x0000__x0000_HV3_x0000_ˆ`²/~X3_x0000_~V3_x0000_._x0000_"/>
      <sheetName val="_~X3_________HV3_ˆ`²_~X3_~V3_._"/>
      <sheetName val="?~X3?????????HV3?ˆ`²/~X3?~V3?.?"/>
      <sheetName val="SAP"/>
      <sheetName val="DAF-2"/>
      <sheetName val="???1"/>
      <sheetName val="_~X3_________HV3_?`?_~X3_~V3_._"/>
      <sheetName val="___1"/>
      <sheetName val="&lt;_x0000_;be/R2&lt;_x0000_R0&lt;_x0000_._x0000__x0000__x0000_._x0000__x0000__x0000__x0001__x0000__x0000__x0000_/Z0!"/>
      <sheetName val="KH-Q1,Q2,01"/>
      <sheetName val="INDEX"/>
      <sheetName val="PERALATAN UTAMA AC"/>
      <sheetName val="PERLATAN UTAMA PL"/>
      <sheetName val="PEMIPAAN PL"/>
      <sheetName val="PANEL TR"/>
      <sheetName val="STRUKTUR ATAS"/>
      <sheetName val="Panel"/>
      <sheetName val="SAT-BHN"/>
      <sheetName val="BOQ-E"/>
      <sheetName val="Pt"/>
      <sheetName val="HARGA_DASAR"/>
      <sheetName val="DIV_8"/>
      <sheetName val="DIV_9"/>
      <sheetName val="Concrete"/>
      <sheetName val="Pekerjaan "/>
      <sheetName val="Basic Price"/>
      <sheetName val="당초"/>
      <sheetName val="수입"/>
      <sheetName val="telp"/>
      <sheetName val="Elektronik"/>
      <sheetName val="Electrikal"/>
      <sheetName val="AC"/>
      <sheetName val="Item Kompensasi"/>
      <sheetName val="&lt;?;be/R2&lt;?R0&lt;?.???.???_x0001_???/Z0!"/>
      <sheetName val="!_x005f_x0004_"/>
      <sheetName val="III_FA_x005f_x0000_u_x005f_x0012__x005f_x0003_"/>
      <sheetName val="_x005f_x0000_~X3_x005f_x0000__x005f_x0000__x005f_x0000_"/>
      <sheetName val="!_x005f_x0004__x005f_x0000__x005f_x0000_"/>
      <sheetName val="_x005f_x0000_"/>
      <sheetName val="III_FA_u_x005f_x0012__x005f_x0003_"/>
      <sheetName val="!_x005f_x0004___"/>
      <sheetName val="III_FA?u_x005f_x0012__x005f_x0003_"/>
      <sheetName val="!_x005f_x0004_??"/>
      <sheetName val="Ch"/>
      <sheetName val="instalasi penerangan"/>
      <sheetName val="kabel tray&amp;ladder"/>
      <sheetName val="steel data sheet"/>
      <sheetName val="Non JO"/>
      <sheetName val="PEKAN 23"/>
      <sheetName val="Renc &amp; real Non KSO"/>
      <sheetName val="Sheet9"/>
      <sheetName val="Rekap Addendum"/>
      <sheetName val="lkalibrasi BENENAIN"/>
      <sheetName val="Rencana Anggaran Biaya"/>
      <sheetName val="REKAP_Akap"/>
      <sheetName val="Peralatan"/>
      <sheetName val="HA/´|`_x0000__x0000_Ó_x0000_0.Ó_x0000_"/>
      <sheetName val="D7(1)"/>
      <sheetName val="4-Basic Price"/>
      <sheetName val="D2"/>
      <sheetName val="lanscap_All"/>
      <sheetName val="3_x005f_x0000_`²_~X3_x005f_x0000_~V3_x0000"/>
      <sheetName val="3_`²_~X3_~V3_.___.____x005f_x0001___"/>
      <sheetName val="_x005f_x0000__x005f_x0019_E_x005f_x0005_"/>
      <sheetName val="_x005f_x0000_R2&lt;_x005f_x0000__x005f_x0000__x005f_x0000_"/>
      <sheetName val="Rupiah"/>
      <sheetName val="??"/>
      <sheetName val="Currency Rate"/>
      <sheetName val="Bill.2. PL - SUPPLY A"/>
      <sheetName val="BM"/>
      <sheetName val="NP (2)"/>
      <sheetName val="NP"/>
      <sheetName val="MPK"/>
      <sheetName val="BQ Gdg 7&amp;8"/>
      <sheetName val="BQ Gdg 5&amp;6"/>
      <sheetName val="BOQ-Indonesia"/>
      <sheetName val="RAB Pintu Gerbang&amp;Ticket"/>
      <sheetName val="RAW MATERIALS "/>
      <sheetName val="COST-PERSON-J.O."/>
      <sheetName val="RENTAL1"/>
      <sheetName val="Rekapitulasi"/>
      <sheetName val="%"/>
      <sheetName val="Volume"/>
      <sheetName val="Data alat"/>
      <sheetName val="금액내역서"/>
      <sheetName val="UP MINOR"/>
      <sheetName val="ADDENDUM"/>
      <sheetName val="Harsat_marina"/>
      <sheetName val="SCH"/>
      <sheetName val="MOKDONG(1)"/>
      <sheetName val="LT.2"/>
      <sheetName val="LT.3"/>
      <sheetName val="LT.4"/>
      <sheetName val="LT.5"/>
      <sheetName val="LT.11"/>
      <sheetName val="LT.ATAP"/>
      <sheetName val="SELASAR"/>
      <sheetName val="인원계획"/>
      <sheetName val="KBB_CIB BANK"/>
      <sheetName val="4-MVAC"/>
      <sheetName val="Bill of Qty MEP"/>
      <sheetName val="DKH"/>
      <sheetName val="LOADDAT"/>
      <sheetName val="SMK3"/>
      <sheetName val="scedule "/>
      <sheetName val="Perhit.Alat"/>
      <sheetName val="!_x005f_x005f_x005f_x0004_"/>
      <sheetName val="III_FA_u_x005f_x005f_x005f_x0012__x005f_x005f_x00"/>
      <sheetName val="!_x005f_x005f_x005f_x0004___"/>
      <sheetName val="3_`²_~X3_~V3_.___.____x005f_x005f_x0"/>
      <sheetName val="3__`__~X3_~V3_.___.____x005f_x005f_x0"/>
      <sheetName val="__x005f_x005f_x005f_x0019_E_x005f_x005f_x005f_x0005_"/>
      <sheetName val="_R2&lt;__________x005f_x005f_x005f_x001c_0&lt;_;b"/>
      <sheetName val="3__`__~X3_~V3_.___.____x005f_x0001___"/>
      <sheetName val="__x005f_x0019_E_x005f_x0005_"/>
      <sheetName val="_R2&lt;__________x005f_x001c_0&lt;_;be_R2&lt;_"/>
      <sheetName val="Ahs.1"/>
      <sheetName val="Ahs.2"/>
      <sheetName val="Bill_2"/>
      <sheetName val="KURVA_S"/>
      <sheetName val="Bill-2"/>
      <sheetName val="anal (4)"/>
      <sheetName val="Vol-Selatan"/>
      <sheetName val="U&amp;M-Selatan"/>
      <sheetName val="BoQ (3)"/>
      <sheetName val="가격조사서"/>
      <sheetName val="?????"/>
      <sheetName val="Kolom"/>
      <sheetName val="Bill of Quantity"/>
      <sheetName val="PileCap"/>
      <sheetName val="TB"/>
      <sheetName val="예가표"/>
      <sheetName val="Cash2"/>
      <sheetName val="Z"/>
      <sheetName val="대비표"/>
      <sheetName val="TJ1Q47"/>
      <sheetName val="3_x005f_x0000_`²/~X3_x005f_x0000_~V3_x0000"/>
      <sheetName val="III_FA_x005f_x005f_x005f_x0000_u_x005f_x005f_x001"/>
      <sheetName val="_x005f_x005f_x005f_x0000_~X3_x005f_x005f_x005f_x0000__x"/>
      <sheetName val="!_x005f_x005f_x005f_x0004__x005f_x005f_x005f_x0000__x00"/>
      <sheetName val="_x005f_x005f_x005f_x0000_"/>
      <sheetName val="&lt;_;be_R2&lt;_R0&lt;_.___.____x0001_____Z0!"/>
      <sheetName val="Sat. Pek."/>
      <sheetName val="PE-F-42 Rev 01 Manpower"/>
      <sheetName val="În_x0003_"/>
      <sheetName val="_x0000_nf_x0013__x0000__x0000__x0000__x0000__x0000__x0000__x0000__x0000__x0000_8d_x0013__x0000_`Â/nf_x0013__x0000_nd_x0013__x0000_._x0000_"/>
      <sheetName val=" _x0004__x0000__x0000_"/>
      <sheetName val="FINISHING"/>
      <sheetName val="DAFTAR HARGA"/>
      <sheetName val="Anl"/>
      <sheetName val="3?`²/~X3?~V3?.???.???_x005f_x0001_??"/>
      <sheetName val="3_x005f_x0000_?`?/~X3_x005f_x0000_~V3_x0000"/>
      <sheetName val="GRAFIK BULAN"/>
      <sheetName val="H.Satuan"/>
      <sheetName val="Up"/>
      <sheetName val="DAF-HARSAT"/>
      <sheetName val="prodalt"/>
      <sheetName val="harga satuan bahan"/>
      <sheetName val="BAG-III"/>
      <sheetName val="JAD-PEL"/>
      <sheetName val="ME-LT.2 utility Dacen"/>
      <sheetName val="ME-Lt.3"/>
      <sheetName val="A3 "/>
      <sheetName val="pek. str"/>
      <sheetName val="bhn,upah,alat"/>
      <sheetName val="Ans Kom Precast"/>
      <sheetName val="8LT 12"/>
      <sheetName val="Tabel"/>
      <sheetName val="Mob"/>
      <sheetName val="Galian 1"/>
      <sheetName val="laporan"/>
      <sheetName val="Compare"/>
      <sheetName val="Analysis"/>
      <sheetName val="Cover_Daf-2"/>
      <sheetName val="Kode_Bahan"/>
      <sheetName val="PROTECTION_"/>
      <sheetName val="HARGA_SATUAN"/>
      <sheetName val="ANA"/>
      <sheetName val="Currency_Rate"/>
      <sheetName val="HRG_BHN"/>
      <sheetName val="DAFTAR_HARGA_SATUAN_MATERIAL"/>
      <sheetName val="BQ_E20_02_Rp_"/>
      <sheetName val="HSBU_ANA"/>
      <sheetName val="rumus"/>
      <sheetName val="Daf_12"/>
      <sheetName val="Harsat_Bahan"/>
      <sheetName val="Als_Struk"/>
      <sheetName val="Grand_Rekap"/>
      <sheetName val="REF_ONLY1"/>
      <sheetName val="Isolasi_Luar_Dalam2"/>
      <sheetName val="Isolasi_Luar2"/>
      <sheetName val="Markup"/>
      <sheetName val="Pemadam"/>
      <sheetName val="Bill_of_Qty_MEP"/>
      <sheetName val="REQDELTA"/>
      <sheetName val="Analisa_Upah_&amp;_Bahan_Plum"/>
      <sheetName val="IT"/>
      <sheetName val="Rekap_Direct_Cost"/>
      <sheetName val="16-AC-27JULI"/>
      <sheetName val="ARSITEKTUR"/>
      <sheetName val="Harsat_Upah"/>
      <sheetName val="AN-K"/>
      <sheetName val="Piutang Bermslh Sby"/>
      <sheetName val="piutang konsolidasi MEI"/>
      <sheetName val="SELL-SUMM-COST"/>
      <sheetName val="CF-satu"/>
      <sheetName val="CF Rp-USD"/>
      <sheetName val="EÜ_x0004__x001a__x0000__x0000__x0000_J"/>
      <sheetName val="SAT_BHN"/>
      <sheetName val="CAB 2"/>
      <sheetName val="Analisa Upah &amp; Bahan Plum"/>
      <sheetName val="Analisa Str"/>
      <sheetName val="DAFTAR 7"/>
      <sheetName val="DAFTAR_8"/>
      <sheetName val="DAF_1"/>
      <sheetName val="3-DIV7"/>
      <sheetName val="3-DIV8"/>
      <sheetName val="3-DIV7.B"/>
      <sheetName val="Up &amp; bhn"/>
      <sheetName val="HS_TRG"/>
      <sheetName val="F ALARM"/>
      <sheetName val="Meto"/>
      <sheetName val="IPL_SCHEDULE"/>
      <sheetName val="cp1"/>
      <sheetName val="Jadwal"/>
      <sheetName val="내역표지"/>
      <sheetName val="5-ALAT(1)"/>
      <sheetName val="skej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. Bulanan"/>
      <sheetName val="Lap. Bulanan Jan"/>
      <sheetName val="Lap. Bulanan Feb"/>
      <sheetName val="Lap. Bulanan Mar"/>
      <sheetName val="Lap. Bulanan Apr"/>
      <sheetName val="Lap. Bulanan Mei"/>
      <sheetName val="Lap. Bulanan Juni"/>
      <sheetName val="Lap. Bulanan Juli "/>
      <sheetName val="Lap. Bulanan Agust"/>
      <sheetName val="Lap. Bulanan Sept"/>
      <sheetName val="Lap. Bulanan Okt"/>
      <sheetName val="Lap. Bulanan Nov"/>
      <sheetName val="Lap. Bulanan Des"/>
      <sheetName val="Lap. Thn 2009"/>
      <sheetName val="Lap. Semester I"/>
      <sheetName val="Lap. Semester I new"/>
      <sheetName val="RKA 2010"/>
      <sheetName val="USULAN (new)"/>
      <sheetName val="TAKSASI"/>
      <sheetName val="Realisasi 2009"/>
      <sheetName val="Data Humas"/>
      <sheetName val="R 2002 2008"/>
      <sheetName val="Real 2001 Baru"/>
      <sheetName val="INFOKUS"/>
      <sheetName val="USULAN"/>
      <sheetName val="Note"/>
      <sheetName val="Compatibility Report"/>
      <sheetName val="Lap. Jan 2010"/>
      <sheetName val="Lap. Feb 2010 "/>
      <sheetName val="LAP MAR 2010"/>
      <sheetName val="LAP APR 2010"/>
      <sheetName val="LAP MEI 2010"/>
      <sheetName val="LAP JUNI 2010"/>
      <sheetName val="SEMESTER I"/>
      <sheetName val="LAP JULI 2010"/>
      <sheetName val="LAP AGUSTUS 2010"/>
      <sheetName val="LAP SEPTEMBER 2010"/>
      <sheetName val="TRIW III 2010"/>
      <sheetName val="LAP OKTOBER 2010"/>
      <sheetName val="LAP NOVEMBER 2010 "/>
      <sheetName val="LAP DESEMBER 2010"/>
      <sheetName val="TAHUN 2010"/>
      <sheetName val="TRAFIK PER TO"/>
    </sheetNames>
    <sheetDataSet>
      <sheetData sheetId="0">
        <row r="12">
          <cell r="Z12" t="str">
            <v>Januari</v>
          </cell>
          <cell r="AA12" t="str">
            <v>Pebruari</v>
          </cell>
          <cell r="AB12" t="str">
            <v>Maret</v>
          </cell>
          <cell r="AC12" t="str">
            <v>April</v>
          </cell>
          <cell r="AD12" t="str">
            <v>Mei</v>
          </cell>
          <cell r="AE12" t="str">
            <v>Juni</v>
          </cell>
          <cell r="AF12" t="str">
            <v>Juli</v>
          </cell>
        </row>
        <row r="18">
          <cell r="Z18">
            <v>578947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20">
          <cell r="Z20">
            <v>3689106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2">
          <cell r="Z22">
            <v>4268053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4">
          <cell r="Z24">
            <v>2020969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Peta Quarry"/>
      <sheetName val="Perhitungan Mobilisasi Alat"/>
      <sheetName val="Lalu Lintas"/>
      <sheetName val="Jembatan Sementara"/>
      <sheetName val="Informasi"/>
      <sheetName val="Rekap"/>
      <sheetName val="BOQ"/>
      <sheetName val="Mobilisasi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7(2T)"/>
      <sheetName val="D8(1)"/>
      <sheetName val="D8(2)"/>
      <sheetName val="D8(3)"/>
      <sheetName val="D9"/>
      <sheetName val="D10 LS-Rutin"/>
      <sheetName val="D10 Kuantitas"/>
      <sheetName val="D10 Analisa HSP"/>
      <sheetName val="bahan-mos"/>
      <sheetName val="Statprod g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">
          <cell r="G28">
            <v>74959750265.356003</v>
          </cell>
        </row>
      </sheetData>
      <sheetData sheetId="9"/>
      <sheetData sheetId="10"/>
      <sheetData sheetId="11">
        <row r="8">
          <cell r="D8" t="str">
            <v>(L01)</v>
          </cell>
          <cell r="E8" t="str">
            <v>Jam</v>
          </cell>
          <cell r="F8">
            <v>7857.1428571428569</v>
          </cell>
        </row>
        <row r="9">
          <cell r="D9" t="str">
            <v>(L02)</v>
          </cell>
          <cell r="E9" t="str">
            <v>Jam</v>
          </cell>
          <cell r="F9">
            <v>10714.285714285714</v>
          </cell>
        </row>
        <row r="10">
          <cell r="D10" t="str">
            <v>(L03)</v>
          </cell>
          <cell r="E10" t="str">
            <v>Jam</v>
          </cell>
          <cell r="F10">
            <v>10714.285714285714</v>
          </cell>
        </row>
        <row r="11">
          <cell r="D11" t="str">
            <v>(L04)</v>
          </cell>
          <cell r="E11" t="str">
            <v>Jam</v>
          </cell>
          <cell r="F11">
            <v>10214.285714285714</v>
          </cell>
        </row>
        <row r="12">
          <cell r="D12" t="str">
            <v>(L05)</v>
          </cell>
          <cell r="E12" t="str">
            <v>Jam</v>
          </cell>
          <cell r="F12">
            <v>7857.1428571428569</v>
          </cell>
        </row>
        <row r="13">
          <cell r="D13" t="str">
            <v>(L06)</v>
          </cell>
          <cell r="E13" t="str">
            <v>Jam</v>
          </cell>
          <cell r="F13">
            <v>8571.4285714285706</v>
          </cell>
        </row>
        <row r="14">
          <cell r="D14" t="str">
            <v>(L07)</v>
          </cell>
          <cell r="E14" t="str">
            <v>Jam</v>
          </cell>
          <cell r="F14">
            <v>7857.1428571428569</v>
          </cell>
        </row>
        <row r="15">
          <cell r="D15" t="str">
            <v>(L08)</v>
          </cell>
          <cell r="E15" t="str">
            <v>Jam</v>
          </cell>
          <cell r="F15">
            <v>10214.285714285714</v>
          </cell>
        </row>
        <row r="16">
          <cell r="D16" t="str">
            <v>(L09)</v>
          </cell>
          <cell r="E16" t="str">
            <v>Jam</v>
          </cell>
          <cell r="F16">
            <v>7142.8571428571431</v>
          </cell>
        </row>
        <row r="17">
          <cell r="D17" t="str">
            <v>(L10)</v>
          </cell>
          <cell r="E17" t="str">
            <v>Jam</v>
          </cell>
          <cell r="F17">
            <v>12142.857142857143</v>
          </cell>
        </row>
        <row r="25">
          <cell r="D25" t="str">
            <v>Harga Satuan</v>
          </cell>
          <cell r="E25" t="str">
            <v>Umur (Hari)</v>
          </cell>
          <cell r="F25" t="str">
            <v>Biaya Per hari / Rp</v>
          </cell>
        </row>
        <row r="26">
          <cell r="D26">
            <v>315000</v>
          </cell>
          <cell r="E26">
            <v>210</v>
          </cell>
          <cell r="F26">
            <v>1500</v>
          </cell>
        </row>
        <row r="27">
          <cell r="D27">
            <v>525000</v>
          </cell>
          <cell r="E27">
            <v>210</v>
          </cell>
          <cell r="F27">
            <v>2500</v>
          </cell>
        </row>
        <row r="28">
          <cell r="D28">
            <v>210000</v>
          </cell>
          <cell r="E28">
            <v>210</v>
          </cell>
          <cell r="F28">
            <v>1000</v>
          </cell>
        </row>
        <row r="29">
          <cell r="F29">
            <v>5000</v>
          </cell>
        </row>
        <row r="52">
          <cell r="F52">
            <v>94300</v>
          </cell>
        </row>
        <row r="59">
          <cell r="F59">
            <v>134100</v>
          </cell>
        </row>
        <row r="61">
          <cell r="F61">
            <v>200120.43513310334</v>
          </cell>
        </row>
        <row r="64">
          <cell r="F64">
            <v>200120.43513310334</v>
          </cell>
        </row>
        <row r="72">
          <cell r="F72">
            <v>6800</v>
          </cell>
        </row>
        <row r="73">
          <cell r="F73">
            <v>6800</v>
          </cell>
        </row>
        <row r="74">
          <cell r="F74">
            <v>50000</v>
          </cell>
        </row>
        <row r="80">
          <cell r="F80">
            <v>103400</v>
          </cell>
        </row>
        <row r="84">
          <cell r="F84">
            <v>17000</v>
          </cell>
        </row>
        <row r="85">
          <cell r="F85">
            <v>3600000</v>
          </cell>
        </row>
        <row r="105">
          <cell r="F105">
            <v>9000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D7(1)"/>
      <sheetName val="4-Basic Price"/>
      <sheetName val="Rekap"/>
      <sheetName val="bahan-m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cy Rate"/>
      <sheetName val="Unit Price M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7(1)"/>
      <sheetName val="4-Basic Price"/>
      <sheetName val="Re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 02"/>
      <sheetName val="JAN"/>
      <sheetName val="FEB"/>
      <sheetName val="MAR"/>
      <sheetName val="APR"/>
      <sheetName val="MEI"/>
      <sheetName val="JUNI"/>
      <sheetName val="AGT"/>
      <sheetName val="SEPT"/>
      <sheetName val="OKT"/>
      <sheetName val="NOV"/>
      <sheetName val="DES"/>
      <sheetName val="9"/>
      <sheetName val="EX RATE"/>
      <sheetName val="CRA-Detail"/>
      <sheetName val="Master"/>
      <sheetName val="GeneralInfo"/>
      <sheetName val="FIXED FLOAT"/>
      <sheetName val="WBS1"/>
      <sheetName val="K "/>
      <sheetName val="K.1.1 Land Right"/>
      <sheetName val="K.1.3 Building "/>
      <sheetName val="K.1.6 Vehicle"/>
      <sheetName val="K.1.1.1 Capex"/>
      <sheetName val="K.3 DEDUCT Dec"/>
      <sheetName val="Original"/>
      <sheetName val="AP Trade"/>
      <sheetName val="Exc. Rate"/>
      <sheetName val="A.4.1"/>
      <sheetName val="A.4.2"/>
      <sheetName val="Art 23"/>
      <sheetName val="disposal"/>
      <sheetName val="tabel"/>
      <sheetName val="Ex-Rate"/>
      <sheetName val="G.3.2.1 Rekon PPN In Premix"/>
      <sheetName val="Sheet1"/>
      <sheetName val="DCOST"/>
      <sheetName val="KU-Ajt'03"/>
      <sheetName val="KB-Ajt'03"/>
      <sheetName val="KS-Ajt'03"/>
      <sheetName val="KT-Ajt'03"/>
      <sheetName val="Mill-Ajt'03"/>
      <sheetName val="PTSC0605"/>
      <sheetName val="12-06-ins"/>
      <sheetName val="Profile"/>
      <sheetName val="WBS2"/>
      <sheetName val="8000003HO"/>
      <sheetName val="ShareCapital "/>
      <sheetName val="Inventories"/>
      <sheetName val="BS"/>
      <sheetName val="HD-2003"/>
      <sheetName val="FISIK RAB 2000"/>
      <sheetName val="C1 NOV"/>
      <sheetName val="Module2"/>
      <sheetName val="Permanent info"/>
      <sheetName val="Marshal"/>
      <sheetName val="Detail-PARENT"/>
      <sheetName val="CRA_Detail"/>
      <sheetName val="Identitas"/>
      <sheetName val="Usage"/>
      <sheetName val="Adjusted"/>
      <sheetName val="REKAP PPH 21"/>
      <sheetName val="Material Bpn jul'07"/>
      <sheetName val="bdrl_usg"/>
      <sheetName val="Test Depre"/>
      <sheetName val="TBM"/>
      <sheetName val="Sheet1 (3)"/>
      <sheetName val="FKT_PJK"/>
      <sheetName val="WASTE BY MATERIAL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DAT02"/>
      <sheetName val="DAT03"/>
      <sheetName val="DAT04"/>
      <sheetName val="DAT05"/>
      <sheetName val="DAT06"/>
      <sheetName val="DAT07"/>
      <sheetName val="DAT08"/>
      <sheetName val="DAT09"/>
      <sheetName val="DAT01"/>
      <sheetName val="DAT10"/>
      <sheetName val="DAT11"/>
      <sheetName val="DAT12"/>
      <sheetName val="jobhist"/>
      <sheetName val="Trading Statement"/>
      <sheetName val="TB98,oct99&amp;sap99-WP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L-10"/>
      <sheetName val="L-2b,c"/>
      <sheetName val="L-2a"/>
      <sheetName val="Rekap"/>
      <sheetName val="BoQ"/>
      <sheetName val="L-3a,4"/>
      <sheetName val="L-4a,b"/>
      <sheetName val="L-7"/>
      <sheetName val="L-11"/>
      <sheetName val="Sheet1"/>
      <sheetName val="Sheet3"/>
      <sheetName val="Statprod gab"/>
      <sheetName val="Materia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 refreshError="1">
        <row r="32">
          <cell r="F32" t="str">
            <v>M2</v>
          </cell>
          <cell r="H32">
            <v>0</v>
          </cell>
        </row>
        <row r="33">
          <cell r="F33" t="str">
            <v>set</v>
          </cell>
          <cell r="H33">
            <v>0</v>
          </cell>
        </row>
        <row r="34">
          <cell r="F34" t="str">
            <v>set</v>
          </cell>
          <cell r="H34">
            <v>0</v>
          </cell>
        </row>
      </sheetData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BAG_2"/>
      <sheetName val="[BQ-PS&amp;A.xlsÝCAT_HRG"/>
      <sheetName val="Week (2)"/>
      <sheetName val="304-06"/>
      <sheetName val="304_06"/>
      <sheetName val="Bag_1"/>
      <sheetName val="DAFTAR 7"/>
      <sheetName val="DAF_1"/>
      <sheetName val="DAFTAR_8"/>
      <sheetName val="_BQ-PS&amp;A.xlsÝCAT_HRG"/>
      <sheetName val="PAD-F"/>
      <sheetName val="Mall"/>
      <sheetName val="SAT-BHN"/>
      <sheetName val="data grafik"/>
      <sheetName val="Cover"/>
      <sheetName val="HRG BHN"/>
      <sheetName val="A"/>
      <sheetName val="Material"/>
      <sheetName val="Fill this out first___"/>
      <sheetName val="Cover Daf_2"/>
      <sheetName val="I_KAMAR"/>
      <sheetName val="TE TS FA LAN MATV"/>
      <sheetName val="Anl"/>
      <sheetName val="sched"/>
      <sheetName val="DivVII"/>
      <sheetName val="BQ"/>
      <sheetName val="Analisa"/>
      <sheetName val="rab - persiapan &amp; lantai-1"/>
      <sheetName val="DAFTAR HARGA"/>
      <sheetName val="BQ-E20-02(Rp)"/>
      <sheetName val="daftar harsat"/>
      <sheetName val="DAF_2"/>
      <sheetName val="DAF_3"/>
      <sheetName val="DAF_4"/>
      <sheetName val="DAFTAR NO_1_PRELIM"/>
      <sheetName val="S-Curve"/>
      <sheetName val="DETAIL"/>
      <sheetName val="Hargamat"/>
      <sheetName val="Plat"/>
      <sheetName val="Break_down"/>
      <sheetName val="daf_3_OK_"/>
      <sheetName val="daf-3(OK)"/>
      <sheetName val="daf_7_OK_"/>
      <sheetName val="daf-7(OK)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boq"/>
      <sheetName val="hsd"/>
      <sheetName val="anal_hs"/>
      <sheetName val="Payment Status"/>
      <sheetName val="escon"/>
      <sheetName val="STR"/>
      <sheetName val="luar"/>
      <sheetName val="RINC hotel"/>
      <sheetName val="RINC FIN T4 "/>
      <sheetName val="RINC FIN T4  _3_"/>
      <sheetName val="RINC FIN T4  _2_"/>
      <sheetName val="Rincian"/>
      <sheetName val="GRAND_TOTAL"/>
      <sheetName val="[BQ-PS&amp;A_xlsÝCAT_HRG"/>
      <sheetName val="Week_(2)"/>
      <sheetName val="Std-Spek EL"/>
      <sheetName val="Analisa Gabungan"/>
      <sheetName val="Sub"/>
      <sheetName val="Bill No 6 Koord _ Attendance"/>
      <sheetName val="Hsatbahan"/>
      <sheetName val="RAB"/>
      <sheetName val="FAK"/>
      <sheetName val="BOQ KSN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ES-PARK"/>
      <sheetName val="ES_PARK"/>
      <sheetName val="DAFTAR NO_2"/>
      <sheetName val="DAFTAR NO_3"/>
      <sheetName val="DAF-1"/>
      <sheetName val="Fill this out first..."/>
      <sheetName val="Ch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DUCT"/>
      <sheetName val="Harga Satuan"/>
      <sheetName val="FINISHING"/>
      <sheetName val="Alat"/>
      <sheetName val="atap"/>
      <sheetName val="REKAP"/>
      <sheetName val="04.GS"/>
      <sheetName val="RC-ANL"/>
      <sheetName val="PERSIAPAN"/>
      <sheetName val="Hrg Sat"/>
      <sheetName val="PPC"/>
      <sheetName val="Daf 1"/>
      <sheetName val="Bill of Qty MEP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TOWN"/>
      <sheetName val="I-KAMAR"/>
      <sheetName val="DAFTAR NO_4"/>
      <sheetName val="AC"/>
      <sheetName val="Plumbing"/>
      <sheetName val="Resume"/>
      <sheetName val="Plafond"/>
      <sheetName val="LISTRIK"/>
      <sheetName val="F ALARM"/>
      <sheetName val="DAF-4"/>
      <sheetName val="DAF-2"/>
      <sheetName val="DAF-3"/>
      <sheetName val="BAHAN"/>
      <sheetName val="REKAP_Akap"/>
      <sheetName val="PREM"/>
      <sheetName val="CAT HRG"/>
      <sheetName val="BTL-Persiapan"/>
      <sheetName val="BTL-Bau"/>
      <sheetName val="BTL-alat"/>
      <sheetName val="Cash Flow bulanan"/>
      <sheetName val="H.Satuan"/>
      <sheetName val="eqp-rek"/>
      <sheetName val="Rev &amp; CI"/>
      <sheetName val="Bill No 6 Koord &amp; Attendance"/>
      <sheetName val="name"/>
      <sheetName val="B - Norelec"/>
      <sheetName val="Grand summary"/>
      <sheetName val="D2.8"/>
      <sheetName val="upah"/>
      <sheetName val="Bill-2"/>
      <sheetName val="合成単価作成表-BLDG"/>
      <sheetName val="HARGA ALAT"/>
      <sheetName val="Hrg.Sat"/>
      <sheetName val="dasboard"/>
      <sheetName val="AHS_Kusen"/>
      <sheetName val="harsat&amp;upah"/>
      <sheetName val="refrig 12"/>
      <sheetName val="Ducting12"/>
      <sheetName val="valve"/>
      <sheetName val="Rekap MEP"/>
      <sheetName val="D.2.1.Peralatan Utama "/>
      <sheetName val="me"/>
      <sheetName val="harsat"/>
      <sheetName val="BOQ EXTERN"/>
      <sheetName val="BQ Detail"/>
      <sheetName val="Analisa pre"/>
      <sheetName val="Materials"/>
      <sheetName val="Equipment"/>
      <sheetName val="METHOD"/>
      <sheetName val="Labour"/>
      <sheetName val="BQ Rekap"/>
      <sheetName val="合成単価作成表_BLDG"/>
      <sheetName val="data"/>
      <sheetName val="REKAP GROSS"/>
      <sheetName val="anal"/>
      <sheetName val="COVER "/>
      <sheetName val="TOTAL "/>
      <sheetName val="Analis_Tanah"/>
      <sheetName val="Panel,feeder,elek"/>
      <sheetName val="Ahs_2"/>
      <sheetName val="Ahs_1"/>
      <sheetName val="Analisa Harga"/>
      <sheetName val="K"/>
      <sheetName val="NK-BP"/>
      <sheetName val="ANA-HRG"/>
      <sheetName val="Markup"/>
      <sheetName val="Isolasi Luar Dalam"/>
      <sheetName val="Isolasi Luar"/>
      <sheetName val="Estimate"/>
      <sheetName val="LAL _ PASAR PAGI "/>
      <sheetName val="bq analisa"/>
      <sheetName val="Master Edit"/>
      <sheetName val="SAP"/>
      <sheetName val="Asrama Lt.1"/>
      <sheetName val="2.1"/>
      <sheetName val="2.2"/>
      <sheetName val="BQ-PS&amp;A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For RKAP OKOP"/>
      <sheetName val="pro ra op"/>
      <sheetName val="grafik"/>
      <sheetName val="renc mgn"/>
      <sheetName val="HU"/>
      <sheetName val="Analis_Drainase"/>
      <sheetName val="DSU"/>
      <sheetName val="tgp-02"/>
      <sheetName val="BQ ARS"/>
      <sheetName val="DATA PROYEK"/>
      <sheetName val="DSBDY"/>
      <sheetName val="Sum_Intern"/>
      <sheetName val="Lean Concrete"/>
      <sheetName val="KUM"/>
      <sheetName val="Traf&amp;Genst"/>
      <sheetName val="AN-ALT"/>
      <sheetName val="#REF!"/>
      <sheetName val="Harga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_AnaBah"/>
      <sheetName val="BAHAN UPAH"/>
      <sheetName val="01A- RAB"/>
      <sheetName val="Anls"/>
      <sheetName val="Sum"/>
      <sheetName val="6-MVAC"/>
      <sheetName val="PMK"/>
      <sheetName val="LAMP-A"/>
      <sheetName val="Ahs. Pipa-Valve"/>
      <sheetName val="Ahs.Peralatan"/>
      <sheetName val="D &amp; W sizes"/>
      <sheetName val="BQ-1A prelim"/>
      <sheetName val="lokasari-el"/>
      <sheetName val="Pile"/>
      <sheetName val="VLOOK"/>
      <sheetName val="Price"/>
      <sheetName val="A_2"/>
      <sheetName val="DAF-9"/>
      <sheetName val="Level"/>
      <sheetName val="Sheet1"/>
      <sheetName val="upah_borong"/>
      <sheetName val="satuan_pek"/>
      <sheetName val="Har-mat"/>
      <sheetName val="Analisa 2"/>
      <sheetName val="Pipe"/>
      <sheetName val="Elektrikal"/>
      <sheetName val="Bill_2"/>
      <sheetName val="Analisa &amp; Upah"/>
      <sheetName val="Analisa  (2)"/>
      <sheetName val="AC-C"/>
      <sheetName val="Penjumlahan"/>
      <sheetName val="[BQ-PS&amp;A.xls�CAT_HRG"/>
      <sheetName val="_BQ-PS&amp;A.xls�CAT_HRG"/>
      <sheetName val="[BQ-PS&amp;A_xls�CAT_HRG"/>
      <sheetName val="_BQ-PS&amp;A_xls�CAT_HRG"/>
      <sheetName val="NAMES"/>
      <sheetName val="HB "/>
      <sheetName val="Harga Bahan &amp; Upah "/>
      <sheetName val="analisa struktur"/>
      <sheetName val="Lansekap"/>
      <sheetName val="TNH, PAGAR &amp; TURAP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ANALISA VALVE"/>
      <sheetName val="PKK"/>
      <sheetName val="daffin"/>
      <sheetName val="Mekanikal"/>
      <sheetName val="HB"/>
      <sheetName val="Kolom UT"/>
      <sheetName val="Bill rekap"/>
      <sheetName val="rab me (by owner) "/>
      <sheetName val="BQ (by owner)"/>
      <sheetName val="rab me (fisik)"/>
      <sheetName val="DAF_HARGA_PEK"/>
      <sheetName val="RABT"/>
      <sheetName val="Analisa STR"/>
      <sheetName val="ME_External"/>
      <sheetName val="Mall_ME"/>
      <sheetName val="Ijin"/>
      <sheetName val="koef"/>
      <sheetName val="Outline"/>
      <sheetName val="[BQ-PS&amp;A.xls?CAT_HRG"/>
      <sheetName val="_BQ-PS&amp;A.xls?CAT_HRG"/>
      <sheetName val="[BQ-PS&amp;A_xls?CAT_HRG"/>
      <sheetName val="_BQ-PS&amp;A_xls?CAT_HRG"/>
      <sheetName val="???????-BLDG"/>
      <sheetName val="???????_BLDG"/>
      <sheetName val="Ana"/>
      <sheetName val="Bangunan Utama"/>
      <sheetName val="BQ-IABK"/>
      <sheetName val="BQ_IABK"/>
      <sheetName val="BQ_E20_02_Rp_"/>
      <sheetName val="Daftar Harga Material"/>
      <sheetName val="CAT_HAR"/>
      <sheetName val="EE-PROP"/>
      <sheetName val="G_SUMMARY"/>
      <sheetName val="Bill of Qty"/>
      <sheetName val="NET表"/>
      <sheetName val="BQ表"/>
      <sheetName val="1500P_3+0"/>
      <sheetName val="Calculation Details"/>
      <sheetName val="4-MVAC"/>
      <sheetName val="5-El"/>
      <sheetName val="2-Pl"/>
      <sheetName val="CATATAN HARGA (Int)"/>
      <sheetName val="Cover Daft 2"/>
      <sheetName val="DAFTAR NO.1"/>
      <sheetName val="DAF 2"/>
      <sheetName val="Panel"/>
      <sheetName val="FORM X COST"/>
      <sheetName val="Analisa Harga Satuan"/>
      <sheetName val="5-Peralatan"/>
      <sheetName val="Bag_1_prelim_"/>
      <sheetName val="BQ STR_BONGKARAN_Bag 2_5_"/>
      <sheetName val="_______-BLDG"/>
      <sheetName val="COV_3"/>
      <sheetName val="概総括1"/>
      <sheetName val="Up"/>
      <sheetName val="Bill No. 2.1"/>
      <sheetName val="BoQ C4"/>
      <sheetName val="RAB ME"/>
      <sheetName val="HRG BAHAN &amp; UPAH okk"/>
      <sheetName val="HRG BAHAN _ UPAH okk"/>
      <sheetName val="Analis Kusen okk"/>
      <sheetName val="PENJ_TOTAL"/>
      <sheetName val="TRE TABLE"/>
      <sheetName val="bahan+upah"/>
      <sheetName val="UPH,BHN,ALT"/>
      <sheetName val="Analis harga"/>
      <sheetName val="TH XL"/>
      <sheetName val="THPDMoi  (2)"/>
      <sheetName val="lam-moi"/>
      <sheetName val="#REF"/>
      <sheetName val="thao-go"/>
      <sheetName val="t-h HA THE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harga bahan"/>
      <sheetName val="L-4 Rutin"/>
      <sheetName val="DAF.ALAT"/>
      <sheetName val="UP_an"/>
      <sheetName val="Sat Bah _ Up"/>
      <sheetName val="Harga "/>
      <sheetName val="ANA-C"/>
      <sheetName val="chitimc"/>
      <sheetName val="dongia (2)"/>
      <sheetName val="LKVL-CK-HT-GD1"/>
      <sheetName val="giathanh1"/>
      <sheetName val="gtrinh"/>
      <sheetName val="phuluc1"/>
      <sheetName val="TONG HOP VL-NC"/>
      <sheetName val="chitiet"/>
      <sheetName val="TONGKE3p "/>
      <sheetName val="TH VL, NC, DDHT Thanhphuoc"/>
      <sheetName val="DONGIA"/>
      <sheetName val="DON GIA"/>
      <sheetName val="TONGKE-HT"/>
      <sheetName val="DG"/>
      <sheetName val="dtxl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Harga Satuan Dasar"/>
      <sheetName val="analysis"/>
      <sheetName val="Hrg.mat.1"/>
      <sheetName val="Hrata bj (20x40)"/>
      <sheetName val="Ana CV(pen)."/>
      <sheetName val="Vibro_Roller"/>
      <sheetName val="penil"/>
      <sheetName val="RAB AR&amp;STR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G1 Sheet"/>
      <sheetName val="INDEX"/>
      <sheetName val="IPL_SCHEDULE"/>
      <sheetName val="Uraian Teknis"/>
      <sheetName val="________BLDG"/>
      <sheetName val="_BQ-PS&amp;A.xls_CAT_HRG"/>
      <sheetName val="_BQ-PS&amp;A_xls_CAT_HRG"/>
      <sheetName val="총괄표"/>
      <sheetName val="bau"/>
      <sheetName val="MAPP"/>
      <sheetName val="rek det 1-3"/>
      <sheetName val="GTS I PS"/>
      <sheetName val="TB"/>
      <sheetName val="OFFICE"/>
      <sheetName val="RECEIVING INPECTION"/>
      <sheetName val="Standard Room Deluxe Queen"/>
      <sheetName val="Sal"/>
      <sheetName val=" R A B"/>
      <sheetName val=" "/>
      <sheetName val="H_Satuan"/>
      <sheetName val="AHS - CPO"/>
      <sheetName val="RAB Arsitek"/>
      <sheetName val="Sheet3"/>
      <sheetName val="Pt"/>
      <sheetName val="HSATUAN"/>
      <sheetName val="DAF-5"/>
      <sheetName val="HARGA RATA"/>
      <sheetName val="ANALIS"/>
      <sheetName val="DIVI6"/>
      <sheetName val="Harga-RAB"/>
      <sheetName val="uraian analisa"/>
      <sheetName val="rate ars"/>
      <sheetName val="D&amp;W"/>
      <sheetName val=" Rate str "/>
      <sheetName val="MU"/>
      <sheetName val="GEDUNG-A"/>
      <sheetName val="???"/>
      <sheetName val="NET?"/>
      <sheetName val="BQ?"/>
      <sheetName val="rp"/>
      <sheetName val="ANLS-PJ"/>
      <sheetName val="OFFICE 2 L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SCH5"/>
      <sheetName val="WSSPR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GENERAL"/>
      <sheetName val="Supl.X"/>
      <sheetName val="Pag_hal"/>
      <sheetName val="Analisa_Harga1"/>
      <sheetName val="Hrg_Sat3"/>
      <sheetName val="D_&amp;_W_sizes1"/>
      <sheetName val="struktur"/>
      <sheetName val="COV"/>
      <sheetName val="CATATAN HARGA "/>
      <sheetName val="Price Biaya Cadangan"/>
      <sheetName val="BQ.Rekapitulasi  Akhir"/>
      <sheetName val="A H S P"/>
      <sheetName val="fxterbilang"/>
      <sheetName val="villa"/>
      <sheetName val="struktur tdk dipakai"/>
      <sheetName val="LPP"/>
      <sheetName val="BOW"/>
      <sheetName val="STD Lanjutan"/>
      <sheetName val="NS Lanjutan"/>
      <sheetName val="REQDELTA"/>
      <sheetName val="Tabel"/>
      <sheetName val="DAFTAR ISI"/>
      <sheetName val="Kuantitas &amp; Harga"/>
      <sheetName val="Div2"/>
      <sheetName val="RAP"/>
      <sheetName val="prog-mgu"/>
      <sheetName val="UP MINOR"/>
      <sheetName val="???1"/>
      <sheetName val="eq_data"/>
      <sheetName val="I-ME"/>
      <sheetName val="rab-str.Adm"/>
      <sheetName val="Conn. Lib"/>
      <sheetName val="AHS"/>
      <sheetName val="LAL - PASAR PAGI "/>
      <sheetName val="Rekap Direct Cost"/>
      <sheetName val="Sheet1 (2)"/>
      <sheetName val="Price Persiapan dan Penunjang"/>
      <sheetName val="REKAPITULASI"/>
      <sheetName val="Bill No 6"/>
      <sheetName val="Bill No 7"/>
      <sheetName val="_x0000__x0000__x0000__x0000_"/>
      <sheetName val="Analisa HSP"/>
      <sheetName val="a.h ars sum"/>
      <sheetName val="har-sat"/>
      <sheetName val="SBU"/>
      <sheetName val="表三甲"/>
      <sheetName val="OKTOBER"/>
      <sheetName val="Code"/>
      <sheetName val="Settings"/>
      <sheetName val="APEK"/>
      <sheetName val="ASAT"/>
      <sheetName val="ana_sipil"/>
      <sheetName val="bq_baja"/>
      <sheetName val="MAIN BQ"/>
      <sheetName val="isian"/>
      <sheetName val="Bill.1.VAC-Supply-A"/>
      <sheetName val="Elec-ins"/>
      <sheetName val="Piping"/>
      <sheetName val="PDMP"/>
      <sheetName val="PCE"/>
      <sheetName val="PRODUK"/>
      <sheetName val="TOOL-ME"/>
      <sheetName val="Insts"/>
      <sheetName val="GRAND_TOTAL4"/>
      <sheetName val="7-2"/>
      <sheetName val="Slab"/>
      <sheetName val="Analisa ME (2)"/>
      <sheetName val="Schedule &amp; S-Curve"/>
      <sheetName val="SAT_BHN"/>
      <sheetName val="4-Basic Price"/>
      <sheetName val="_BQ-PS&amp;A_xls�CAT_HRG1"/>
      <sheetName val="[BQ-PS&amp;A_xls�CAT_HRG1"/>
      <sheetName val="rekap str_ars"/>
      <sheetName val="Analisa Alat Berat"/>
      <sheetName val="Analisa RAP"/>
      <sheetName val="Analisa RAB"/>
      <sheetName val="CekList"/>
      <sheetName val="BQ OE"/>
      <sheetName val="Sch Tender"/>
      <sheetName val="Alat B"/>
      <sheetName val="Bahan B"/>
      <sheetName val="Upah B"/>
      <sheetName val="Lain-Lain"/>
      <sheetName val="Telusur"/>
      <sheetName val="Penyebaran M"/>
      <sheetName val="Rekap RAP"/>
      <sheetName val="BUL"/>
      <sheetName val="s_v13"/>
      <sheetName val="L-Mechanical"/>
      <sheetName val="Daf_ No_ _ 4_2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VEST02_Vennamei"/>
      <sheetName val="HARVEST02"/>
      <sheetName val="H3"/>
      <sheetName val="H1"/>
      <sheetName val="h-2"/>
      <sheetName val="Sheet2"/>
      <sheetName val="Sheet1"/>
      <sheetName val="CYCLUS"/>
      <sheetName val="P_WEEK"/>
      <sheetName val="AREA_LIST"/>
      <sheetName val="HIII"/>
      <sheetName val="H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_CODE"/>
      <sheetName val="Saldo Awal"/>
      <sheetName val="Okt"/>
      <sheetName val="Nop"/>
      <sheetName val="Des"/>
      <sheetName val="Jurnal 2005"/>
      <sheetName val="Subtotal Akun"/>
      <sheetName val="TB"/>
      <sheetName val="Worksheet 2005"/>
      <sheetName val="At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-FIN"/>
      <sheetName val="Spek Kusen"/>
      <sheetName val="Sheet1"/>
      <sheetName val="Kusen"/>
      <sheetName val="AN-Prelim"/>
      <sheetName val="AN-M&amp;E"/>
      <sheetName val="Analisa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Currency Rate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ahan"/>
      <sheetName val="arab"/>
      <sheetName val="Peralatan"/>
      <sheetName val="B _ Norelec"/>
      <sheetName val="harsat"/>
      <sheetName val="ESCON"/>
      <sheetName val="Ahs.2"/>
      <sheetName val="Ahs.1"/>
      <sheetName val="Steel-Twr"/>
      <sheetName val="SAP"/>
      <sheetName val="I-KAMAR"/>
      <sheetName val="BoQ C4"/>
      <sheetName val="RAP"/>
      <sheetName val="DATA"/>
      <sheetName val="PPC"/>
      <sheetName val="G_SUMMARY"/>
      <sheetName val="Daf 1"/>
      <sheetName val="B - Norelec"/>
      <sheetName val="UMUM"/>
      <sheetName val="Spek_Kusen1"/>
      <sheetName val="Gross_Area1"/>
      <sheetName val="Spek_Kusen"/>
      <sheetName val="Gross_Area"/>
      <sheetName val="Material"/>
      <sheetName val="Isolasi Luar Dalam"/>
      <sheetName val="Isolasi Luar"/>
      <sheetName val="Koef"/>
      <sheetName val="rab me (by owner) "/>
      <sheetName val="BQ (by owner)"/>
      <sheetName val="rab me (fisik)"/>
      <sheetName val="A"/>
      <sheetName val="plumbing"/>
      <sheetName val="Kuantitas &amp; Harga"/>
      <sheetName val="AHS Marka"/>
      <sheetName val="BasicPrice"/>
      <sheetName val="STR"/>
      <sheetName val="kode rekening"/>
      <sheetName val="LOADDAT"/>
      <sheetName val="HS_TRG"/>
      <sheetName val="B___Norelec"/>
      <sheetName val="BoQ_C4"/>
      <sheetName val="hrg-sat.pek"/>
      <sheetName val="sub-total.bag-7"/>
      <sheetName val="I-ME"/>
      <sheetName val="Cover"/>
      <sheetName val="HB "/>
      <sheetName val="5-ALAT(1)"/>
      <sheetName val=""/>
      <sheetName val="anal"/>
      <sheetName val="BOQ Permata Senayan 09 Juni 200"/>
      <sheetName val="struktur"/>
      <sheetName val="CH"/>
      <sheetName val="HSD Alat"/>
      <sheetName val="HSD Bahan"/>
      <sheetName val="ANA"/>
      <sheetName val="REK"/>
      <sheetName val="HSD Upah"/>
      <sheetName val="BQ"/>
      <sheetName val="HB"/>
      <sheetName val="Rekapitulasi Harga Satuan"/>
      <sheetName val="Daftar Harga Material"/>
      <sheetName val="HRG BHN"/>
      <sheetName val="Rate"/>
      <sheetName val="Jembatan I"/>
      <sheetName val="SUB-KON"/>
      <sheetName val="STAF"/>
      <sheetName val="ALAT"/>
      <sheetName val="Cash Flow bulanan"/>
      <sheetName val="struktur tdk dipakai"/>
      <sheetName val="SAT-BHN"/>
      <sheetName val="Metode"/>
      <sheetName val="BQ &amp; Harga"/>
      <sheetName val="major tems"/>
      <sheetName val="hrg-dsr"/>
      <sheetName val="Urai _Resap pengikat"/>
      <sheetName val="Bide-bq-int"/>
      <sheetName val="KODE"/>
      <sheetName val="A1"/>
      <sheetName val="Personnel"/>
      <sheetName val="jobhist"/>
      <sheetName val="name"/>
      <sheetName val="SAT UPAH RAPI"/>
      <sheetName val="Rekap Direct Cost"/>
      <sheetName val="Kuantitas"/>
      <sheetName val="BO alat"/>
      <sheetName val="DAF_2"/>
      <sheetName val="Analisa Harga Satuan"/>
      <sheetName val="Analisa Quarry"/>
      <sheetName val="Informasi"/>
      <sheetName val="JSiar"/>
      <sheetName val="B___Norelec1"/>
      <sheetName val="BoQ_C41"/>
      <sheetName val="B_-_Norelec"/>
      <sheetName val="kode_rekening"/>
      <sheetName val="Currency_Rate"/>
      <sheetName val="Q'ty"/>
      <sheetName val="rab"/>
      <sheetName val="railing"/>
      <sheetName val="DAF-1"/>
      <sheetName val="harga"/>
      <sheetName val="Kolam"/>
      <sheetName val="sub_total_bag_7"/>
      <sheetName val="Dashboard"/>
      <sheetName val="Rekap"/>
      <sheetName val="10"/>
      <sheetName val="div2"/>
      <sheetName val="TS add-01"/>
      <sheetName val="H.Satuan"/>
      <sheetName val="BAHAN "/>
      <sheetName val="UPAH"/>
      <sheetName val="Balok_1"/>
      <sheetName val="DAF-4"/>
      <sheetName val="iTEM hARSAT"/>
      <sheetName val="DAF-7"/>
      <sheetName val="HARGA ALAT"/>
      <sheetName val="BASIC"/>
      <sheetName val="Pekerjaan "/>
      <sheetName val="4-Basic Price"/>
      <sheetName val="D7(1)"/>
      <sheetName val="BQ-Tenis"/>
      <sheetName val="Arsitektur"/>
      <sheetName val="BOQ_Aula"/>
      <sheetName val="I_KAMAR"/>
      <sheetName val="Memb Schd"/>
      <sheetName val="L1"/>
      <sheetName val="BAG-2"/>
      <sheetName val="CBD"/>
      <sheetName val="Persiapan"/>
      <sheetName val="Fill this out first___"/>
      <sheetName val="BAG-III"/>
      <sheetName val="bhn"/>
      <sheetName val="MK"/>
      <sheetName val="Surat"/>
      <sheetName val="Input"/>
      <sheetName val="Compare"/>
      <sheetName val="DIV.3"/>
      <sheetName val="DIV.8"/>
      <sheetName val="URAIAN "/>
      <sheetName val="LS-Rutin"/>
      <sheetName val="Analisa STR"/>
      <sheetName val="DAF_1"/>
      <sheetName val="NP 7"/>
      <sheetName val="IPL_SCHEDULE"/>
      <sheetName val="REKAP (2)"/>
      <sheetName val="Spek_Kusen3"/>
      <sheetName val="Gross_Area3"/>
      <sheetName val="BoQ_C43"/>
      <sheetName val="B___Norelec3"/>
      <sheetName val="Isolasi_Luar_Dalam1"/>
      <sheetName val="Isolasi_Luar1"/>
      <sheetName val="Kuantitas_&amp;_Harga1"/>
      <sheetName val="kode_rekening2"/>
      <sheetName val="B_-_Norelec2"/>
      <sheetName val="Currency_Rate2"/>
      <sheetName val="BOQ_Permata_Senayan_09_Juni_201"/>
      <sheetName val="HSD_Alat1"/>
      <sheetName val="HSD_Bahan1"/>
      <sheetName val="HSD_Upah1"/>
      <sheetName val="Rekapitulasi_Harga_Satuan1"/>
      <sheetName val="Daftar_Harga_Material1"/>
      <sheetName val="Ahs_21"/>
      <sheetName val="Ahs_11"/>
      <sheetName val="HRG_BHN1"/>
      <sheetName val="Jembatan_I1"/>
      <sheetName val="Cash_Flow_bulanan1"/>
      <sheetName val="struktur_tdk_dipakai1"/>
      <sheetName val="BQ_&amp;_Harga1"/>
      <sheetName val="major_tems1"/>
      <sheetName val="HB_1"/>
      <sheetName val="Urai__Resap_pengikat1"/>
      <sheetName val="BO_alat1"/>
      <sheetName val="Analisa_Harga_Satuan1"/>
      <sheetName val="Analisa_Quarry1"/>
      <sheetName val="SAT_UPAH_RAPI1"/>
      <sheetName val="Rekap_Direct_Cost1"/>
      <sheetName val="BAHAN_1"/>
      <sheetName val="iTEM_hARSAT1"/>
      <sheetName val="rab_me_(by_owner)_1"/>
      <sheetName val="BQ_(by_owner)1"/>
      <sheetName val="rab_me_(fisik)1"/>
      <sheetName val="H_Satuan1"/>
      <sheetName val="TS_add-011"/>
      <sheetName val="HARGA_ALAT1"/>
      <sheetName val="Pekerjaan_1"/>
      <sheetName val="4-Basic_Price1"/>
      <sheetName val="dongia_(2)1"/>
      <sheetName val="Memb_Schd1"/>
      <sheetName val="Fill_this_out_first___1"/>
      <sheetName val="DIV_31"/>
      <sheetName val="DIV_81"/>
      <sheetName val="URAIAN_1"/>
      <sheetName val="Analisa_STR1"/>
      <sheetName val="NP_71"/>
      <sheetName val="Spek_Kusen2"/>
      <sheetName val="Gross_Area2"/>
      <sheetName val="BoQ_C42"/>
      <sheetName val="B___Norelec2"/>
      <sheetName val="Isolasi_Luar_Dalam"/>
      <sheetName val="Isolasi_Luar"/>
      <sheetName val="Kuantitas_&amp;_Harga"/>
      <sheetName val="kode_rekening1"/>
      <sheetName val="B_-_Norelec1"/>
      <sheetName val="Currency_Rate1"/>
      <sheetName val="BOQ_Permata_Senayan_09_Juni_200"/>
      <sheetName val="HSD_Alat"/>
      <sheetName val="HSD_Bahan"/>
      <sheetName val="HSD_Upah"/>
      <sheetName val="Rekapitulasi_Harga_Satuan"/>
      <sheetName val="Daftar_Harga_Material"/>
      <sheetName val="Ahs_2"/>
      <sheetName val="Ahs_1"/>
      <sheetName val="HRG_BHN"/>
      <sheetName val="Jembatan_I"/>
      <sheetName val="Cash_Flow_bulanan"/>
      <sheetName val="struktur_tdk_dipakai"/>
      <sheetName val="BQ_&amp;_Harga"/>
      <sheetName val="major_tems"/>
      <sheetName val="HB_"/>
      <sheetName val="Urai__Resap_pengikat"/>
      <sheetName val="BO_alat"/>
      <sheetName val="Analisa_Harga_Satuan"/>
      <sheetName val="Analisa_Quarry"/>
      <sheetName val="SAT_UPAH_RAPI"/>
      <sheetName val="Rekap_Direct_Cost"/>
      <sheetName val="BAHAN_"/>
      <sheetName val="iTEM_hARSAT"/>
      <sheetName val="rab_me_(by_owner)_"/>
      <sheetName val="BQ_(by_owner)"/>
      <sheetName val="rab_me_(fisik)"/>
      <sheetName val="H_Satuan"/>
      <sheetName val="TS_add-01"/>
      <sheetName val="HARGA_ALAT"/>
      <sheetName val="Pekerjaan_"/>
      <sheetName val="Analisa_STR"/>
      <sheetName val="NP_7"/>
      <sheetName val="4-Basic_Price"/>
      <sheetName val="dongia_(2)"/>
      <sheetName val="Memb_Schd"/>
      <sheetName val="Fill_this_out_first___"/>
      <sheetName val="DIV_3"/>
      <sheetName val="DIV_8"/>
      <sheetName val="URAIAN_"/>
      <sheetName val="Spek_Kusen4"/>
      <sheetName val="Gross_Area4"/>
      <sheetName val="BoQ_C44"/>
      <sheetName val="B___Norelec4"/>
      <sheetName val="Isolasi_Luar_Dalam2"/>
      <sheetName val="Isolasi_Luar2"/>
      <sheetName val="Kuantitas_&amp;_Harga2"/>
      <sheetName val="kode_rekening3"/>
      <sheetName val="B_-_Norelec3"/>
      <sheetName val="Currency_Rate3"/>
      <sheetName val="BOQ_Permata_Senayan_09_Juni_202"/>
      <sheetName val="HSD_Alat2"/>
      <sheetName val="HSD_Bahan2"/>
      <sheetName val="HSD_Upah2"/>
      <sheetName val="Rekapitulasi_Harga_Satuan2"/>
      <sheetName val="Daftar_Harga_Material2"/>
      <sheetName val="Ahs_22"/>
      <sheetName val="Ahs_12"/>
      <sheetName val="HRG_BHN2"/>
      <sheetName val="Jembatan_I2"/>
      <sheetName val="Cash_Flow_bulanan2"/>
      <sheetName val="struktur_tdk_dipakai2"/>
      <sheetName val="BQ_&amp;_Harga2"/>
      <sheetName val="major_tems2"/>
      <sheetName val="HB_2"/>
      <sheetName val="Urai__Resap_pengikat2"/>
      <sheetName val="BO_alat2"/>
      <sheetName val="Analisa_Harga_Satuan2"/>
      <sheetName val="Analisa_Quarry2"/>
      <sheetName val="SAT_UPAH_RAPI2"/>
      <sheetName val="Rekap_Direct_Cost2"/>
      <sheetName val="BAHAN_2"/>
      <sheetName val="iTEM_hARSAT2"/>
      <sheetName val="Daf_11"/>
      <sheetName val="rab_me_(by_owner)_2"/>
      <sheetName val="BQ_(by_owner)2"/>
      <sheetName val="rab_me_(fisik)2"/>
      <sheetName val="H_Satuan2"/>
      <sheetName val="TS_add-012"/>
      <sheetName val="HARGA_ALAT2"/>
      <sheetName val="Pekerjaan_2"/>
      <sheetName val="4-Basic_Price2"/>
      <sheetName val="dongia_(2)2"/>
      <sheetName val="Memb_Schd2"/>
      <sheetName val="Fill_this_out_first___2"/>
      <sheetName val="DIV_32"/>
      <sheetName val="DIV_82"/>
      <sheetName val="URAIAN_2"/>
      <sheetName val="Analisa_STR2"/>
      <sheetName val="NP_72"/>
      <sheetName val="Spek_Kusen5"/>
      <sheetName val="Gross_Area5"/>
      <sheetName val="BoQ_C45"/>
      <sheetName val="B___Norelec5"/>
      <sheetName val="Isolasi_Luar_Dalam3"/>
      <sheetName val="Isolasi_Luar3"/>
      <sheetName val="Kuantitas_&amp;_Harga3"/>
      <sheetName val="kode_rekening4"/>
      <sheetName val="B_-_Norelec4"/>
      <sheetName val="Currency_Rate4"/>
      <sheetName val="BOQ_Permata_Senayan_09_Juni_203"/>
      <sheetName val="HSD_Alat3"/>
      <sheetName val="HSD_Bahan3"/>
      <sheetName val="HSD_Upah3"/>
      <sheetName val="Rekapitulasi_Harga_Satuan3"/>
      <sheetName val="Daftar_Harga_Material3"/>
      <sheetName val="Ahs_23"/>
      <sheetName val="Ahs_13"/>
      <sheetName val="HRG_BHN3"/>
      <sheetName val="Jembatan_I3"/>
      <sheetName val="Cash_Flow_bulanan3"/>
      <sheetName val="struktur_tdk_dipakai3"/>
      <sheetName val="BQ_&amp;_Harga3"/>
      <sheetName val="major_tems3"/>
      <sheetName val="HB_3"/>
      <sheetName val="Urai__Resap_pengikat3"/>
      <sheetName val="BO_alat3"/>
      <sheetName val="Analisa_Harga_Satuan3"/>
      <sheetName val="Analisa_Quarry3"/>
      <sheetName val="SAT_UPAH_RAPI3"/>
      <sheetName val="Rekap_Direct_Cost3"/>
      <sheetName val="BAHAN_3"/>
      <sheetName val="iTEM_hARSAT3"/>
      <sheetName val="Daf_12"/>
      <sheetName val="rab_me_(by_owner)_3"/>
      <sheetName val="BQ_(by_owner)3"/>
      <sheetName val="rab_me_(fisik)3"/>
      <sheetName val="H_Satuan3"/>
      <sheetName val="TS_add-013"/>
      <sheetName val="HARGA_ALAT3"/>
      <sheetName val="Pekerjaan_3"/>
      <sheetName val="Analisa_STR3"/>
      <sheetName val="NP_73"/>
      <sheetName val="4-Basic_Price3"/>
      <sheetName val="dongia_(2)3"/>
      <sheetName val="Memb_Schd3"/>
      <sheetName val="Fill_this_out_first___3"/>
      <sheetName val="DIV_33"/>
      <sheetName val="DIV_83"/>
      <sheetName val="URAIAN_3"/>
      <sheetName val="Concrete"/>
      <sheetName val="Peralatan (2)"/>
      <sheetName val="8LT 12"/>
      <sheetName val="DATA WP"/>
      <sheetName val="Basic Price"/>
      <sheetName val="BOQ"/>
      <sheetName val="ans"/>
      <sheetName val="BOQ_PAKET-1"/>
      <sheetName val="REKAP_PAKEI-1"/>
      <sheetName val="HS"/>
      <sheetName val="Unit-P"/>
      <sheetName val="61004"/>
      <sheetName val="61005"/>
      <sheetName val="61006"/>
      <sheetName val="61007"/>
      <sheetName val="61008"/>
      <sheetName val="Dash"/>
      <sheetName val="BoQ-Gen"/>
      <sheetName val="BREAKSCD"/>
      <sheetName val="Own"/>
      <sheetName val="L-TIGA"/>
      <sheetName val="DAFMAT"/>
      <sheetName val="REKAP_STRUKTUR"/>
      <sheetName val="StanE"/>
      <sheetName val="Antek"/>
      <sheetName val="TSS"/>
      <sheetName val="1.Unit Price"/>
      <sheetName val="7. Comparison of Asphalt etc"/>
      <sheetName val="AN-RC"/>
      <sheetName val="Sheet2"/>
      <sheetName val="Sheet3"/>
      <sheetName val="BQ-1A"/>
      <sheetName val="BQ_E20_02_Rp_"/>
      <sheetName val="351BQMCN"/>
      <sheetName val="ah sanitary"/>
      <sheetName val="Daf.Harga-Upah"/>
      <sheetName val="Up &amp; bhn"/>
      <sheetName val="INPUT 3"/>
      <sheetName val="INPUT 2"/>
      <sheetName val="ana_str"/>
      <sheetName val="Panel,feeder,elek"/>
      <sheetName val="KoefExc_Dump_Vibro"/>
      <sheetName val="analisa ARS"/>
      <sheetName val="INF"/>
      <sheetName val="prog-mgu"/>
      <sheetName val="Fill this out first..."/>
      <sheetName val="KODE BAHAN"/>
      <sheetName val="INPUT AGST"/>
      <sheetName val="KODE UPAH"/>
      <sheetName val="Peralatan Utama"/>
      <sheetName val="DCF"/>
      <sheetName val="REKAP PER BUILDING"/>
      <sheetName val="304-06"/>
      <sheetName val="hst  LAMP_1"/>
      <sheetName val="PRD01-5"/>
      <sheetName val="H_Dasr link"/>
      <sheetName val="ah_sanitary2"/>
      <sheetName val="ah_sanitary"/>
      <sheetName val="ah_sanitary1"/>
      <sheetName val="NP"/>
      <sheetName val="NP (3)"/>
      <sheetName val="NP (2)"/>
      <sheetName val="Additional"/>
      <sheetName val="divII"/>
      <sheetName val="Harga Dasar"/>
      <sheetName val="HARGA MATERIAL"/>
      <sheetName val="BQ ARS"/>
      <sheetName val="Tableau"/>
      <sheetName val="Coef et données"/>
      <sheetName val="satuan_pek_ars"/>
      <sheetName val="Mall"/>
      <sheetName val="arp-3a"/>
      <sheetName val="ARP-10"/>
      <sheetName val="Elektrikal"/>
      <sheetName val="pipcompr"/>
      <sheetName val="NAMES"/>
      <sheetName val="Harsat Bahan"/>
      <sheetName val="Harsat Upah"/>
      <sheetName val="REF.ONLY"/>
      <sheetName val="Pipe"/>
      <sheetName val="Harsat_Bahan"/>
      <sheetName val="Harsat_Upah"/>
      <sheetName val="REF_ONLY"/>
      <sheetName val="Kolom UT"/>
      <sheetName val="RAW MATERIALS "/>
      <sheetName val="COST-PERSON-J.O."/>
      <sheetName val="RENTAL1"/>
      <sheetName val="BQ-Str"/>
      <sheetName val="LAMPIRAN"/>
      <sheetName val="HRG BAHAN &amp; UPAH okk"/>
      <sheetName val="Analis Kusen okk"/>
      <sheetName val="DTR"/>
      <sheetName val="TBL2"/>
      <sheetName val="RAB AR&amp;STR"/>
      <sheetName val="KUANT &amp; HRG"/>
      <sheetName val="DIV-7"/>
      <sheetName val="DIV-3"/>
      <sheetName val="DIV-8"/>
      <sheetName val="Analisa RAP"/>
      <sheetName val="Bahan B"/>
      <sheetName val="Sub"/>
      <sheetName val="Telusur"/>
      <sheetName val="Upah B"/>
      <sheetName val="Analisa RAB"/>
      <sheetName val="MarkUp"/>
      <sheetName val="BBM-03"/>
      <sheetName val="Uraian Teknis"/>
      <sheetName val="Pekerjaan Utama"/>
      <sheetName val="Rekap Biaya"/>
      <sheetName val="Du_lieu"/>
      <sheetName val="gvl"/>
      <sheetName val="KH-Q1,Q2,01"/>
      <sheetName val="salary"/>
      <sheetName val="RnBiaya"/>
      <sheetName val="AKP-0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neralInfo"/>
      <sheetName val="TELDEP_RP"/>
      <sheetName val="Tran0104"/>
      <sheetName val="NH-Badan"/>
      <sheetName val="ged"/>
      <sheetName val="PPH1298S"/>
      <sheetName val="BANK"/>
      <sheetName val="laporan"/>
      <sheetName val="LPP-2"/>
      <sheetName val="Tax Rate"/>
      <sheetName val="analisa L-K"/>
      <sheetName val="DbKtr"/>
      <sheetName val="DES 02"/>
      <sheetName val="Ex_Rate"/>
      <sheetName val="RDS"/>
      <sheetName val="DFA"/>
      <sheetName val="12 - CTC"/>
      <sheetName val="Trf"/>
      <sheetName val="JSiar"/>
      <sheetName val="KALIREJO"/>
      <sheetName val="Analisa"/>
    </sheetNames>
    <sheetDataSet>
      <sheetData sheetId="0">
        <row r="2">
          <cell r="M2" t="str">
            <v>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n Jarak"/>
      <sheetName val="rab asli jakarta (3)"/>
      <sheetName val="Data Volume"/>
      <sheetName val="ts-kurva-s"/>
      <sheetName val="ts-balok"/>
      <sheetName val="U&amp;B"/>
      <sheetName val="HSB"/>
      <sheetName val="Sheet1"/>
      <sheetName val="Ag Hls &amp; Ksr"/>
      <sheetName val="Analisa Quarry"/>
      <sheetName val="INFO"/>
      <sheetName val="DA"/>
      <sheetName val="Upah"/>
      <sheetName val="Bahan"/>
      <sheetName val="Alat"/>
      <sheetName val="An-Alat"/>
      <sheetName val="Daftar Simak"/>
      <sheetName val="REK HARGA"/>
      <sheetName val="semen, aspal"/>
      <sheetName val="BoQ"/>
      <sheetName val="Rek HS"/>
      <sheetName val="AHS"/>
      <sheetName val="PERSIAPAN"/>
      <sheetName val="Analisa"/>
      <sheetName val="Currency 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mb"/>
      <sheetName val="Info"/>
      <sheetName val="Rekap"/>
      <sheetName val="BoQ"/>
      <sheetName val="L 9"/>
      <sheetName val="AHS"/>
      <sheetName val="L 4a-b"/>
      <sheetName val="BD Div-2"/>
      <sheetName val="BD Div-3"/>
      <sheetName val="BD Div-4"/>
      <sheetName val="BD Div-5"/>
      <sheetName val="BD Div-6"/>
      <sheetName val="BD Div-7"/>
      <sheetName val="BD Div-8"/>
      <sheetName val="BD Div-10"/>
      <sheetName val="HSD"/>
      <sheetName val="Bahan"/>
      <sheetName val="Ag Hls &amp; Ksr"/>
      <sheetName val="U&amp;B"/>
      <sheetName val="Analisa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HSD"/>
      <sheetName val="BD Div-2"/>
      <sheetName val="BD Div-3"/>
      <sheetName val="BD Div-4"/>
      <sheetName val="BD Div-5"/>
      <sheetName val="BD Div-6"/>
      <sheetName val="BD Div-7"/>
      <sheetName val="BD Div-8"/>
      <sheetName val="Ag Hls &amp; Ksr"/>
      <sheetName val="U&amp;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"/>
      <sheetName val="COVER"/>
      <sheetName val="SEKAT"/>
      <sheetName val="BATAS"/>
      <sheetName val="DASI"/>
      <sheetName val="MOS"/>
      <sheetName val="1.19"/>
      <sheetName val="M O S"/>
      <sheetName val="IKP"/>
      <sheetName val="ITEM"/>
      <sheetName val="Rekap"/>
      <sheetName val="Sheet1"/>
      <sheetName val="Sheet2"/>
      <sheetName val="JRKT"/>
      <sheetName val="DK &amp; H"/>
      <sheetName val="HS Alat"/>
      <sheetName val="HS Bhn&amp;Upah"/>
      <sheetName val="Form C-1"/>
      <sheetName val="Form C"/>
      <sheetName val="Form D"/>
      <sheetName val="Form H"/>
      <sheetName val="Form I"/>
      <sheetName val="XL4Test5"/>
      <sheetName val="Material"/>
      <sheetName val="HSD"/>
      <sheetName val="BD Div-2"/>
      <sheetName val="BD Div-3"/>
      <sheetName val="BD Div-4"/>
      <sheetName val="BD Div-5"/>
      <sheetName val="BD Div-6"/>
      <sheetName val="BD Div-7"/>
      <sheetName val="BD Div-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MAC"/>
      <sheetName val="L2 (2)"/>
      <sheetName val="G.O.T"/>
      <sheetName val="1170 "/>
      <sheetName val="L2"/>
      <sheetName val="TRANSFER PART"/>
      <sheetName val="A"/>
      <sheetName val="PRASS99"/>
      <sheetName val="K.2.1"/>
      <sheetName val="#REF"/>
      <sheetName val="Module2"/>
      <sheetName val="Ex-Rate"/>
      <sheetName val="summary-1"/>
      <sheetName val="1997"/>
      <sheetName val="FKT_PJK"/>
      <sheetName val="C1 NOV"/>
      <sheetName val="rate"/>
      <sheetName val="Trading Statement"/>
      <sheetName val="L2_(2)"/>
      <sheetName val="G_O_T"/>
      <sheetName val="1170_"/>
      <sheetName val="TRANSFER_PART"/>
      <sheetName val="I.4.1 (2)"/>
      <sheetName val="Gmd3"/>
      <sheetName val="Corptax2003"/>
      <sheetName val="JC Lead"/>
      <sheetName val="JC.1.1 PY Detail"/>
      <sheetName val="JC.1.2"/>
      <sheetName val="JC.2"/>
      <sheetName val="JC.2.1"/>
      <sheetName val="Ex_Rate"/>
      <sheetName val="EX RATE"/>
      <sheetName val="C13"/>
      <sheetName val="CDYW"/>
      <sheetName val="3000"/>
      <sheetName val="Sheet1"/>
      <sheetName val="BSHO Report"/>
      <sheetName val="Check Sheet"/>
      <sheetName val="Front"/>
      <sheetName val="PLHO Report"/>
      <sheetName val="PLHOENG"/>
      <sheetName val="K1.3 bldg"/>
      <sheetName val="K1.4 mach"/>
      <sheetName val="list of ac"/>
      <sheetName val="DAT-1"/>
      <sheetName val=""/>
      <sheetName val="Marshal (2)"/>
      <sheetName val="L2_(2)1"/>
      <sheetName val="G_O_T1"/>
      <sheetName val="1170_1"/>
      <sheetName val="TRANSFER_PART1"/>
      <sheetName val="POTO_MAC"/>
      <sheetName val="C1_NOV"/>
      <sheetName val="Marshal_(2)"/>
      <sheetName val="Trading_Statement"/>
      <sheetName val="coef"/>
      <sheetName val="Master"/>
      <sheetName val="B2 (Act by Mth) Total"/>
      <sheetName val="2003 Bgt"/>
      <sheetName val="HO"/>
      <sheetName val="tabel"/>
      <sheetName val="MB51"/>
      <sheetName val="NONCAB"/>
      <sheetName val="LN"/>
      <sheetName val="DKI"/>
      <sheetName val="GABUNGAN"/>
      <sheetName val="LRK"/>
      <sheetName val="NONNRC"/>
      <sheetName val="KURS"/>
      <sheetName val="Statistics"/>
      <sheetName val="U-3.1.1 telephone"/>
      <sheetName val="U-3.1.3 travel"/>
      <sheetName val="L2_(2)2"/>
      <sheetName val="G_O_T2"/>
      <sheetName val="1170_2"/>
      <sheetName val="TRANSFER_PART2"/>
      <sheetName val="POTO_MAC1"/>
      <sheetName val="C1_NOV1"/>
      <sheetName val="Marshal_(2)1"/>
      <sheetName val="Trading_Statement1"/>
      <sheetName val="List0828"/>
      <sheetName val="Marshal"/>
      <sheetName val="Permanent info"/>
      <sheetName val="INDUK"/>
      <sheetName val="B25-9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C"/>
      <sheetName val="ELECTRIC"/>
      <sheetName val="TELEPON"/>
      <sheetName val="fire fighting"/>
      <sheetName val="PLUMBING"/>
      <sheetName val="bahan-naik"/>
      <sheetName val="Sheet1"/>
      <sheetName val="FH-konven (4)"/>
      <sheetName val="FH-konven (3)"/>
      <sheetName val="FH-konven (2)"/>
      <sheetName val="FH-konven"/>
      <sheetName val="anl-prelim"/>
      <sheetName val="RC-ANL"/>
      <sheetName val="subcon"/>
      <sheetName val="Cov"/>
      <sheetName val="Penjumlahan"/>
      <sheetName val="D-1"/>
      <sheetName val="cover 2.1"/>
      <sheetName val="BQ.2.1"/>
      <sheetName val="cover 2.2"/>
      <sheetName val="BQ.2.2"/>
      <sheetName val="Daft.2.3"/>
      <sheetName val="COV-3"/>
      <sheetName val="D3"/>
      <sheetName val="COV-4"/>
      <sheetName val="daf-4"/>
      <sheetName val="COV-5"/>
      <sheetName val="Daf.5"/>
      <sheetName val="COV-6"/>
      <sheetName val="D.6"/>
      <sheetName val="COV-7"/>
      <sheetName val="Daf. No.7"/>
      <sheetName val="COV-8"/>
      <sheetName val="Daf. no.8"/>
      <sheetName val="COV-9"/>
      <sheetName val="D.9"/>
      <sheetName val="COV-10"/>
      <sheetName val="D.10"/>
      <sheetName val="Penjumlahan (2)"/>
      <sheetName val="D.10 (2)"/>
      <sheetName val="BAG-2"/>
      <sheetName val="BAG_2"/>
      <sheetName val="SAT-BHN"/>
      <sheetName val="34"/>
      <sheetName val="35"/>
      <sheetName val="27"/>
      <sheetName val="46"/>
      <sheetName val="4"/>
      <sheetName val="33"/>
      <sheetName val="9"/>
      <sheetName val="8"/>
      <sheetName val="26"/>
      <sheetName val="42"/>
      <sheetName val="32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17"/>
      <sheetName val="51"/>
      <sheetName val="38"/>
      <sheetName val="52"/>
      <sheetName val="23"/>
      <sheetName val="22"/>
      <sheetName val="20"/>
      <sheetName val="49"/>
      <sheetName val="36.3"/>
      <sheetName val="36.4"/>
      <sheetName val="36.2"/>
      <sheetName val="36.1"/>
      <sheetName val="44"/>
      <sheetName val="45"/>
      <sheetName val="63"/>
      <sheetName val="I_KAMAR"/>
      <sheetName val="REKAP A BESAR"/>
      <sheetName val="TOTAL"/>
      <sheetName val="DAF_2"/>
      <sheetName val="DAF_3"/>
      <sheetName val="DAF_4"/>
      <sheetName val="AHS_Kusen"/>
      <sheetName val="dasboard"/>
      <sheetName val="harsat&amp;upah"/>
      <sheetName val="Ch"/>
      <sheetName val="HARGA ALAT"/>
      <sheetName val="Rate"/>
      <sheetName val="TE TS FA LAN MATV"/>
      <sheetName val="FINISHING"/>
      <sheetName val="L_TIGA"/>
      <sheetName val="L-TIGA"/>
      <sheetName val="DAFTAR 7"/>
      <sheetName val="DAFTAR_8"/>
      <sheetName val="UP MINOR"/>
      <sheetName val="PIPE"/>
      <sheetName val="FLANGE"/>
      <sheetName val="VALVE"/>
      <sheetName val="DAF_1"/>
      <sheetName val="Bag_1"/>
      <sheetName val="AN ALAT"/>
      <sheetName val="Analisa Alat"/>
      <sheetName val="8LT 12"/>
      <sheetName val="ana_str"/>
      <sheetName val="LIST ANHARSAT"/>
      <sheetName val="HARSAT"/>
      <sheetName val="Rekap"/>
      <sheetName val="Hargamat"/>
      <sheetName val="Analisa"/>
      <sheetName val="2.E"/>
      <sheetName val="HSTANAH"/>
      <sheetName val="HSBETON"/>
      <sheetName val="fire_fighting"/>
      <sheetName val="FH-konven_(4)"/>
      <sheetName val="FH-konven_(3)"/>
      <sheetName val="FH-konven_(2)"/>
      <sheetName val="cover_2_1"/>
      <sheetName val="BQ_2_1"/>
      <sheetName val="cover_2_2"/>
      <sheetName val="BQ_2_2"/>
      <sheetName val="Daft_2_3"/>
      <sheetName val="Daf_5"/>
      <sheetName val="D_6"/>
      <sheetName val="Daf__No_7"/>
      <sheetName val="Daf__no_8"/>
      <sheetName val="D_9"/>
      <sheetName val="D_10"/>
      <sheetName val="Penjumlahan_(2)"/>
      <sheetName val="D_10_(2)"/>
      <sheetName val="Time Schedule"/>
      <sheetName val="Kolom UT"/>
      <sheetName val="_x0000_"/>
      <sheetName val="Anggaran"/>
      <sheetName val="RENPEN"/>
      <sheetName val="RAB"/>
      <sheetName val="PLB-Basement 2.8.2-R1"/>
      <sheetName val="Cov Daf 4 ME"/>
      <sheetName val="Cov Daf 4.1"/>
      <sheetName val="Daf 4.1 Plumb"/>
      <sheetName val="Cov Daf 4.2"/>
      <sheetName val="Daf 4.2 VAC"/>
      <sheetName val="Cov Daf 4.3"/>
      <sheetName val="Daf 4.3 Elek"/>
      <sheetName val="Cov Daf 4.4"/>
      <sheetName val="Daf 4.4 Telp"/>
      <sheetName val="Cov Daf 4.5"/>
      <sheetName val="Daf 4.5 Lain2"/>
      <sheetName val="Penjuml ME"/>
      <sheetName val="Cov Daf 5"/>
      <sheetName val="Daf 5 Tam-Kur"/>
      <sheetName val="spek"/>
      <sheetName val="STR"/>
      <sheetName val="price"/>
      <sheetName val="64_6"/>
      <sheetName val="53_"/>
      <sheetName val="MH_CIVIL"/>
      <sheetName val="64_14"/>
      <sheetName val="64_1"/>
      <sheetName val="36_3"/>
      <sheetName val="36_4"/>
      <sheetName val="36_2"/>
      <sheetName val="36_1"/>
      <sheetName val="HARGA SATUAN"/>
      <sheetName val="HARGA MATERIAL"/>
      <sheetName val="Modal Kerja"/>
      <sheetName val="Cover1"/>
      <sheetName val="Pt"/>
      <sheetName val="UP_an"/>
      <sheetName val="boq"/>
      <sheetName val="hsd"/>
      <sheetName val="anal_hs"/>
      <sheetName val="304_06"/>
      <sheetName val="ME"/>
      <sheetName val="Material"/>
      <sheetName val="DAF-5"/>
      <sheetName val="anal_alat"/>
      <sheetName val="Div10"/>
      <sheetName val="BAHAN_UPAH"/>
      <sheetName val="COMM"/>
      <sheetName val="Sumber Daya"/>
      <sheetName val="BOQ INTERN"/>
      <sheetName val="ANALYS EXTERN"/>
      <sheetName val="WELCOME"/>
      <sheetName val="BQ RESO"/>
      <sheetName val="REKAP INDIRECT"/>
      <sheetName val="FINAL"/>
      <sheetName val="ORGANIZATION"/>
      <sheetName val="SCHEDULE"/>
      <sheetName val="PROGRAM"/>
      <sheetName val="MATRIX"/>
      <sheetName val="Hrg Satuan"/>
      <sheetName val="Analisa Upah &amp; Bahan Plum"/>
      <sheetName val="Analisa 2"/>
      <sheetName val="Cover (x)"/>
      <sheetName val="Cor Apt"/>
      <sheetName val="BQ-E20-02(Rp)"/>
      <sheetName val="Acc"/>
      <sheetName val="Unit AC"/>
      <sheetName val="AHU"/>
      <sheetName val="Duct"/>
      <sheetName val="Duct M2"/>
      <sheetName val="Pemipaan"/>
      <sheetName val="Grille"/>
      <sheetName val="Kabel"/>
      <sheetName val="Panel"/>
      <sheetName val="Pipa Ref"/>
      <sheetName val="Bill of Qty MEP"/>
      <sheetName val="Fill this out first..."/>
      <sheetName val="Fill this out first___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Preliminaries"/>
      <sheetName val="B_Processing V"/>
      <sheetName val="B_Produksi_skm_"/>
      <sheetName val="B_ Utility"/>
      <sheetName val="SAP"/>
      <sheetName val="Anls"/>
      <sheetName val="RAB Sipil"/>
      <sheetName val="GM 000"/>
      <sheetName val="prelim"/>
      <sheetName val="MAPP"/>
      <sheetName val="rek det 1-3"/>
      <sheetName val="hrg-sat.pek"/>
      <sheetName val="BAHAN"/>
      <sheetName val="upah_borong"/>
      <sheetName val="satuan_pek"/>
      <sheetName val="Plumbing &amp; Fire"/>
      <sheetName val="bau"/>
      <sheetName val="daf-3(OK)"/>
      <sheetName val="daf-7(OK)"/>
      <sheetName val="Cover_(x)"/>
      <sheetName val="Cor_Apt"/>
      <sheetName val="NAME"/>
      <sheetName val="HRG BHN"/>
      <sheetName val="Isolasi Luar Dalam"/>
      <sheetName val="Isolasi Luar"/>
      <sheetName val="Vibro_Roller"/>
      <sheetName val="Sal"/>
      <sheetName val="B - Norelec"/>
      <sheetName val=""/>
      <sheetName val="[ME.XLS][ME.XLS]d_m_yy_____1_13"/>
      <sheetName val="[ME.XLS][ME.XLS]d_m_yy_____10_3"/>
      <sheetName val="[ME.XLS][ME.XLS]d_m_yy_____10_2"/>
      <sheetName val="[ME.XLS][ME.XLS]d_m_yy_____10_5"/>
      <sheetName val="[ME.XLS][ME.XLS]d_m_yy_____10_4"/>
      <sheetName val="[ME.XLS][ME.XLS]d_m_yy_____1_10"/>
      <sheetName val="[ME.XLS][ME.XLS]d_m_yy_____1_11"/>
      <sheetName val="[ME.XLS][ME.XLS]d_m_yy_____10_6"/>
      <sheetName val="[ME.XLS][ME.XLS]d_m_yy_____10_7"/>
      <sheetName val="[ME.XLS][ME.XLS]d_m_yy_____10_8"/>
      <sheetName val="[ME.XLS][ME.XLS]d_m_yy_____10_9"/>
      <sheetName val="[ME.XLS][ME.XLS]d_m_yy_____1_12"/>
      <sheetName val="[ME.XLS][ME.XLS]d_m_yy_____1_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-SIMAK"/>
      <sheetName val="Srt-Permohonan"/>
      <sheetName val="Srt-MINAT"/>
      <sheetName val="dftr urut minat"/>
      <sheetName val="Perhit-SKK"/>
      <sheetName val="Srt-PERNYATAAN"/>
      <sheetName val="Pakta Integritas (F-1b)"/>
      <sheetName val="Form Isian"/>
      <sheetName val="Administrasi"/>
      <sheetName val="neraca pst"/>
      <sheetName val="neraca wil"/>
      <sheetName val="sedang"/>
      <sheetName val="ref-Air bersih"/>
      <sheetName val="alat-PQ"/>
      <sheetName val="alat-PENWR"/>
      <sheetName val="dft-alat induk"/>
      <sheetName val="dft-isi-SKA"/>
      <sheetName val="sonil PQ"/>
      <sheetName val="sonil Penwr"/>
      <sheetName val="Srt-Mohon BidBond"/>
      <sheetName val="Srt-Mohon DukBank mdri"/>
      <sheetName val="cv-1"/>
      <sheetName val="ALAMAT"/>
      <sheetName val="SAMPUL PERBTS"/>
      <sheetName val="Modal Kerja"/>
      <sheetName val="ALAMAT (2)"/>
      <sheetName val="DIV-7"/>
      <sheetName val="HS Bhn&amp;Upah"/>
      <sheetName val="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A5" t="str">
            <v>Ganda Guna BOX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ta Suara"/>
      <sheetName val="Titik kabel"/>
      <sheetName val="Tata Suara (2)"/>
      <sheetName val="Tata Suara (3)"/>
      <sheetName val="Tata Suara (4)"/>
      <sheetName val="Material"/>
      <sheetName val="Ahs.2"/>
      <sheetName val="Ahs.1"/>
      <sheetName val="ESCON"/>
      <sheetName val="Pekerjaan Utama"/>
      <sheetName val="Kuantitas &amp; Harga"/>
      <sheetName val="Rekap Biaya"/>
      <sheetName val="harsat"/>
      <sheetName val="analisa"/>
      <sheetName val="HRG- UPAH"/>
      <sheetName val="ES_PARK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KPVC-BD "/>
      <sheetName val="VCV-BE-TONG"/>
      <sheetName val="ES-PARK"/>
      <sheetName val="TOTAL"/>
      <sheetName val="PREM"/>
      <sheetName val="HRG BHN"/>
      <sheetName val="bhn-upah"/>
      <sheetName val="Grand summary"/>
      <sheetName val="BAG_2"/>
      <sheetName val="TOWN"/>
      <sheetName val="daf-3(OK)"/>
      <sheetName val="daf-7(OK)"/>
      <sheetName val="VC"/>
      <sheetName val="Tiepdia"/>
      <sheetName val="CHITIET VL-NC-TT-3p"/>
      <sheetName val="TDTKP"/>
      <sheetName val="TDTKP1"/>
      <sheetName val="villa"/>
      <sheetName val="bhn_upah"/>
      <sheetName val="Plumbing"/>
      <sheetName val="Fire Fighting"/>
      <sheetName val="hsd"/>
      <sheetName val="sai"/>
      <sheetName val="bau"/>
      <sheetName val="MAPP"/>
      <sheetName val="rek det 1-3"/>
      <sheetName val="RAB-Bupati"/>
      <sheetName val="Harsat Upah"/>
      <sheetName val="#REF!"/>
      <sheetName val="tng bhn lstrk"/>
      <sheetName val="vol baja"/>
      <sheetName val="ana kusen"/>
      <sheetName val="vol struk"/>
      <sheetName val="Harsat Bahan"/>
      <sheetName val="LAL - PASAR PAGI "/>
      <sheetName val="H.Satuan"/>
      <sheetName val="Pek. Utama"/>
      <sheetName val="GRAND REKAP"/>
      <sheetName val="Bangunan Utama"/>
      <sheetName val="Bahan"/>
      <sheetName val="daf_3_OK_"/>
      <sheetName val="daf_7_OK_"/>
      <sheetName val="AC-C"/>
      <sheetName val="Bill.2. PL - SUPPLY A"/>
      <sheetName val="Mall"/>
      <sheetName val="DAFTAR HARGA"/>
      <sheetName val="SATUAN JADI 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Curves"/>
      <sheetName val="Tables"/>
      <sheetName val="Bill_2_ PL _ SUPPLY A"/>
      <sheetName val="Tata_Suara"/>
      <sheetName val="Titik_kabel"/>
      <sheetName val="Tata_Suara_(2)"/>
      <sheetName val="Tata_Suara_(3)"/>
      <sheetName val="Tata_Suara_(4)"/>
      <sheetName val="HRG-_UPAH"/>
      <sheetName val="Ahs_2"/>
      <sheetName val="Ahs_1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KPVC-BD_"/>
      <sheetName val="HRG_BHN"/>
      <sheetName val="rek_det_1-3"/>
      <sheetName val="Bill_2__PL___SUPPLY_A"/>
      <sheetName val="CHITIET_VL-NC-TT-3p"/>
      <sheetName val="abcdef"/>
      <sheetName val="Plat"/>
      <sheetName val="Anal. Pancang"/>
      <sheetName val="Sheet1"/>
      <sheetName val="DAF-5"/>
      <sheetName val="D6-1b"/>
      <sheetName val="Sat Pekerjaan"/>
      <sheetName val="ANALISA HARGA SATUAN"/>
      <sheetName val="REKAP AHS Lansekap"/>
      <sheetName val="FINISHING"/>
      <sheetName val="rab lt 2 bo"/>
      <sheetName val="2.1"/>
      <sheetName val="2.2"/>
      <sheetName val="2_1"/>
      <sheetName val="Analisa Harga"/>
      <sheetName val="2_2"/>
      <sheetName val="Summary"/>
      <sheetName val="PMK"/>
      <sheetName val="rumus"/>
      <sheetName val="Daf No.3 Tsuara"/>
      <sheetName val="blok 7"/>
      <sheetName val="Calcu 02"/>
      <sheetName val="BOW"/>
      <sheetName val="PRELI_CAP"/>
      <sheetName val="THPDMoi  _2_"/>
      <sheetName val="dongia _2_"/>
      <sheetName val="TONG HOP VL_NC"/>
      <sheetName val="lam_moi"/>
      <sheetName val="TH VL_ NC_ DDHT Thanhphuoc"/>
      <sheetName val="_REF"/>
      <sheetName val="thao_go"/>
      <sheetName val="TONGKE_HT"/>
      <sheetName val="LKVL_CK_HT_GD1"/>
      <sheetName val="t_h HA THE"/>
      <sheetName val="CHITIET VL_NC_TT _1p"/>
      <sheetName val="TONG HOP VL_NC TT"/>
      <sheetName val="CHITIET VL_NC"/>
      <sheetName val="CHITIET VL_NC_TT_3p"/>
      <sheetName val="KPVC_BD "/>
      <sheetName val="VCV_BE_TONG"/>
      <sheetName val="rekap.c"/>
      <sheetName val="Surat Penawaran"/>
      <sheetName val="BIIL ASLI"/>
      <sheetName val="Hargamat"/>
      <sheetName val="A H S P"/>
      <sheetName val="DUCTING "/>
      <sheetName val="BP"/>
      <sheetName val="upah &amp; bhn"/>
      <sheetName val="RENPEN"/>
      <sheetName val="UPAH &amp; BHN ARS"/>
      <sheetName val="AHS ARS"/>
      <sheetName val="RAB Arsitektur B.Penunjang"/>
      <sheetName val="Alat"/>
      <sheetName val="Upah"/>
      <sheetName val="Isolasi Luar Dalam"/>
      <sheetName val="Isolasi Luar"/>
      <sheetName val="Analisa STR"/>
      <sheetName val="I_KAMAR"/>
      <sheetName val="ANALISA SOFT"/>
      <sheetName val="RPP01 6"/>
      <sheetName val="RPP01 3"/>
      <sheetName val="Rekap 1"/>
      <sheetName val="304_06"/>
      <sheetName val="iTEM hARSAT"/>
      <sheetName val="DAF_7"/>
      <sheetName val="I-KAMAR"/>
      <sheetName val="Sat Upah"/>
      <sheetName val="_bhn_uph"/>
      <sheetName val="Sat Bah _ Up"/>
      <sheetName val="Lt I"/>
      <sheetName val="NP"/>
      <sheetName val="Tata_Suara2"/>
      <sheetName val="Titik_kabel2"/>
      <sheetName val="Tata_Suara_(2)2"/>
      <sheetName val="Tata_Suara_(3)2"/>
      <sheetName val="Tata_Suara_(4)2"/>
      <sheetName val="Ahs_22"/>
      <sheetName val="Ahs_12"/>
      <sheetName val="Pekerjaan_Utama1"/>
      <sheetName val="Kuantitas_&amp;_Harga1"/>
      <sheetName val="Rekap_Biaya1"/>
      <sheetName val="HRG-_UPAH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KPVC-BD_2"/>
      <sheetName val="HRG_BHN2"/>
      <sheetName val="Grand_summary1"/>
      <sheetName val="CHITIET_VL-NC-TT-3p2"/>
      <sheetName val="Fire_Fighting1"/>
      <sheetName val="rek_det_1-32"/>
      <sheetName val="Harsat_Upah1"/>
      <sheetName val="tng_bhn_lstrk1"/>
      <sheetName val="vol_baja1"/>
      <sheetName val="ana_kusen1"/>
      <sheetName val="vol_struk1"/>
      <sheetName val="Harsat_Bahan1"/>
      <sheetName val="LAL_-_PASAR_PAGI_1"/>
      <sheetName val="H_Satuan1"/>
      <sheetName val="Pek__Utama1"/>
      <sheetName val="GRAND_REKAP1"/>
      <sheetName val="Bangunan_Utama1"/>
      <sheetName val="Bill_2__PL_-_SUPPLY_A1"/>
      <sheetName val="DAFTAR_HARGA1"/>
      <sheetName val="SATUAN_JADI_1"/>
      <sheetName val="Bill_2__PL___SUPPLY_A2"/>
      <sheetName val="Anal__Pancang1"/>
      <sheetName val="Sat_Pekerjaan1"/>
      <sheetName val="ANALISA_HARGA_SATUAN1"/>
      <sheetName val="REKAP_AHS_Lansekap1"/>
      <sheetName val="rab_lt_2_bo1"/>
      <sheetName val="2_12"/>
      <sheetName val="2_22"/>
      <sheetName val="Analisa_Harga1"/>
      <sheetName val="Daf_No_3_Tsuara1"/>
      <sheetName val="Calcu_021"/>
      <sheetName val="blok_71"/>
      <sheetName val="THPDMoi___2_1"/>
      <sheetName val="dongia__2_1"/>
      <sheetName val="TONG_HOP_VL_NC1"/>
      <sheetName val="TH_VL__NC__DDHT_Thanhphuoc1"/>
      <sheetName val="t_h_HA_THE1"/>
      <sheetName val="CHITIET_VL_NC_TT__1p1"/>
      <sheetName val="TONG_HOP_VL_NC_TT1"/>
      <sheetName val="CHITIET_VL_NC1"/>
      <sheetName val="CHITIET_VL_NC_TT_3p1"/>
      <sheetName val="KPVC_BD_1"/>
      <sheetName val="rekap_c1"/>
      <sheetName val="Surat_Penawaran1"/>
      <sheetName val="BIIL_ASLI1"/>
      <sheetName val="UPAH_&amp;_BHN_ARS1"/>
      <sheetName val="AHS_ARS1"/>
      <sheetName val="RAB_Arsitektur_B_Penunjang1"/>
      <sheetName val="A_H_S_P1"/>
      <sheetName val="DUCTING_1"/>
      <sheetName val="upah_&amp;_bhn1"/>
      <sheetName val="Isolasi_Luar_Dalam1"/>
      <sheetName val="Isolasi_Luar1"/>
      <sheetName val="Analisa_STR1"/>
      <sheetName val="ANALISA_SOFT1"/>
      <sheetName val="RPP01_61"/>
      <sheetName val="RPP01_31"/>
      <sheetName val="Rekap_11"/>
      <sheetName val="iTEM_hARSAT1"/>
      <sheetName val="Sat_Upah1"/>
      <sheetName val="Sat_Bah___Up1"/>
      <sheetName val="Lt_I1"/>
      <sheetName val="Tata_Suara1"/>
      <sheetName val="Titik_kabel1"/>
      <sheetName val="Tata_Suara_(2)1"/>
      <sheetName val="Tata_Suara_(3)1"/>
      <sheetName val="Tata_Suara_(4)1"/>
      <sheetName val="Ahs_21"/>
      <sheetName val="Ahs_11"/>
      <sheetName val="Pekerjaan_Utama"/>
      <sheetName val="Kuantitas_&amp;_Harga"/>
      <sheetName val="Rekap_Biaya"/>
      <sheetName val="HRG-_UPAH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KPVC-BD_1"/>
      <sheetName val="HRG_BHN1"/>
      <sheetName val="Grand_summary"/>
      <sheetName val="CHITIET_VL-NC-TT-3p1"/>
      <sheetName val="Fire_Fighting"/>
      <sheetName val="rek_det_1-31"/>
      <sheetName val="Harsat_Upah"/>
      <sheetName val="tng_bhn_lstrk"/>
      <sheetName val="vol_baja"/>
      <sheetName val="ana_kusen"/>
      <sheetName val="vol_struk"/>
      <sheetName val="Harsat_Bahan"/>
      <sheetName val="LAL_-_PASAR_PAGI_"/>
      <sheetName val="H_Satuan"/>
      <sheetName val="Pek__Utama"/>
      <sheetName val="GRAND_REKAP"/>
      <sheetName val="Bangunan_Utama"/>
      <sheetName val="Bill_2__PL_-_SUPPLY_A"/>
      <sheetName val="DAFTAR_HARGA"/>
      <sheetName val="SATUAN_JADI_"/>
      <sheetName val="Bill_2__PL___SUPPLY_A1"/>
      <sheetName val="Anal__Pancang"/>
      <sheetName val="Sat_Pekerjaan"/>
      <sheetName val="ANALISA_HARGA_SATUAN"/>
      <sheetName val="REKAP_AHS_Lansekap"/>
      <sheetName val="rab_lt_2_bo"/>
      <sheetName val="2_11"/>
      <sheetName val="2_21"/>
      <sheetName val="Analisa_Harga"/>
      <sheetName val="Daf_No_3_Tsuara"/>
      <sheetName val="blok_7"/>
      <sheetName val="Calcu_02"/>
      <sheetName val="THPDMoi___2_"/>
      <sheetName val="dongia__2_"/>
      <sheetName val="TONG_HOP_VL_NC"/>
      <sheetName val="TH_VL__NC__DDHT_Thanhphuoc"/>
      <sheetName val="t_h_HA_THE"/>
      <sheetName val="CHITIET_VL_NC_TT__1p"/>
      <sheetName val="TONG_HOP_VL_NC_TT"/>
      <sheetName val="CHITIET_VL_NC"/>
      <sheetName val="CHITIET_VL_NC_TT_3p"/>
      <sheetName val="KPVC_BD_"/>
      <sheetName val="rekap_c"/>
      <sheetName val="Surat_Penawaran"/>
      <sheetName val="BIIL_ASLI"/>
      <sheetName val="A_H_S_P"/>
      <sheetName val="DUCTING_"/>
      <sheetName val="upah_&amp;_bhn"/>
      <sheetName val="UPAH_&amp;_BHN_ARS"/>
      <sheetName val="AHS_ARS"/>
      <sheetName val="RAB_Arsitektur_B_Penunjang"/>
      <sheetName val="Isolasi_Luar_Dalam"/>
      <sheetName val="Isolasi_Luar"/>
      <sheetName val="Analisa_STR"/>
      <sheetName val="ANALISA_SOFT"/>
      <sheetName val="RPP01_6"/>
      <sheetName val="RPP01_3"/>
      <sheetName val="Rekap_1"/>
      <sheetName val="iTEM_hARSAT"/>
      <sheetName val="Sat_Upah"/>
      <sheetName val="Sat_Bah___Up"/>
      <sheetName val="Lt_I"/>
      <sheetName val="Tata_Suara3"/>
      <sheetName val="Titik_kabel3"/>
      <sheetName val="Tata_Suara_(2)3"/>
      <sheetName val="Tata_Suara_(3)3"/>
      <sheetName val="Tata_Suara_(4)3"/>
      <sheetName val="Ahs_23"/>
      <sheetName val="Ahs_13"/>
      <sheetName val="Pekerjaan_Utama2"/>
      <sheetName val="Kuantitas_&amp;_Harga2"/>
      <sheetName val="Rekap_Biaya2"/>
      <sheetName val="HRG-_UPAH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KPVC-BD_3"/>
      <sheetName val="HRG_BHN3"/>
      <sheetName val="Grand_summary2"/>
      <sheetName val="CHITIET_VL-NC-TT-3p3"/>
      <sheetName val="Fire_Fighting2"/>
      <sheetName val="rek_det_1-33"/>
      <sheetName val="Harsat_Upah2"/>
      <sheetName val="tng_bhn_lstrk2"/>
      <sheetName val="vol_baja2"/>
      <sheetName val="ana_kusen2"/>
      <sheetName val="vol_struk2"/>
      <sheetName val="Harsat_Bahan2"/>
      <sheetName val="LAL_-_PASAR_PAGI_2"/>
      <sheetName val="H_Satuan2"/>
      <sheetName val="Pek__Utama2"/>
      <sheetName val="GRAND_REKAP2"/>
      <sheetName val="Bangunan_Utama2"/>
      <sheetName val="Bill_2__PL_-_SUPPLY_A2"/>
      <sheetName val="DAFTAR_HARGA2"/>
      <sheetName val="SATUAN_JADI_2"/>
      <sheetName val="Bill_2__PL___SUPPLY_A3"/>
      <sheetName val="Anal__Pancang2"/>
      <sheetName val="Sat_Pekerjaan2"/>
      <sheetName val="ANALISA_HARGA_SATUAN2"/>
      <sheetName val="REKAP_AHS_Lansekap2"/>
      <sheetName val="rab_lt_2_bo2"/>
      <sheetName val="2_13"/>
      <sheetName val="2_23"/>
      <sheetName val="Analisa_Harga2"/>
      <sheetName val="Daf_No_3_Tsuara2"/>
      <sheetName val="Calcu_022"/>
      <sheetName val="blok_72"/>
      <sheetName val="THPDMoi___2_2"/>
      <sheetName val="dongia__2_2"/>
      <sheetName val="TONG_HOP_VL_NC2"/>
      <sheetName val="TH_VL__NC__DDHT_Thanhphuoc2"/>
      <sheetName val="t_h_HA_THE2"/>
      <sheetName val="CHITIET_VL_NC_TT__1p2"/>
      <sheetName val="TONG_HOP_VL_NC_TT2"/>
      <sheetName val="CHITIET_VL_NC2"/>
      <sheetName val="CHITIET_VL_NC_TT_3p2"/>
      <sheetName val="KPVC_BD_2"/>
      <sheetName val="rekap_c2"/>
      <sheetName val="Surat_Penawaran2"/>
      <sheetName val="BIIL_ASLI2"/>
      <sheetName val="UPAH_&amp;_BHN_ARS2"/>
      <sheetName val="AHS_ARS2"/>
      <sheetName val="RAB_Arsitektur_B_Penunjang2"/>
      <sheetName val="A_H_S_P2"/>
      <sheetName val="DUCTING_2"/>
      <sheetName val="upah_&amp;_bhn2"/>
      <sheetName val="Isolasi_Luar_Dalam2"/>
      <sheetName val="Isolasi_Luar2"/>
      <sheetName val="Analisa_STR2"/>
      <sheetName val="ANALISA_SOFT2"/>
      <sheetName val="RPP01_62"/>
      <sheetName val="RPP01_32"/>
      <sheetName val="Rekap_12"/>
      <sheetName val="iTEM_hARSAT2"/>
      <sheetName val="Sat_Upah2"/>
      <sheetName val="Sat_Bah___Up2"/>
      <sheetName val="Lt_I2"/>
      <sheetName val="Tata_Suara4"/>
      <sheetName val="Titik_kabel4"/>
      <sheetName val="Tata_Suara_(2)4"/>
      <sheetName val="Tata_Suara_(3)4"/>
      <sheetName val="Tata_Suara_(4)4"/>
      <sheetName val="Ahs_24"/>
      <sheetName val="Ahs_14"/>
      <sheetName val="Pekerjaan_Utama3"/>
      <sheetName val="Kuantitas_&amp;_Harga3"/>
      <sheetName val="Rekap_Biaya3"/>
      <sheetName val="HRG-_UPAH4"/>
      <sheetName val="dongia_(2)4"/>
      <sheetName val="THPDMoi_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KPVC-BD_4"/>
      <sheetName val="HRG_BHN4"/>
      <sheetName val="Grand_summary3"/>
      <sheetName val="CHITIET_VL-NC-TT-3p4"/>
      <sheetName val="Fire_Fighting3"/>
      <sheetName val="rek_det_1-34"/>
      <sheetName val="Harsat_Upah3"/>
      <sheetName val="tng_bhn_lstrk3"/>
      <sheetName val="vol_baja3"/>
      <sheetName val="ana_kusen3"/>
      <sheetName val="vol_struk3"/>
      <sheetName val="Harsat_Bahan3"/>
      <sheetName val="LAL_-_PASAR_PAGI_3"/>
      <sheetName val="H_Satuan3"/>
      <sheetName val="Pek__Utama3"/>
      <sheetName val="GRAND_REKAP3"/>
      <sheetName val="Bangunan_Utama3"/>
      <sheetName val="Bill_2__PL_-_SUPPLY_A3"/>
      <sheetName val="DAFTAR_HARGA3"/>
      <sheetName val="SATUAN_JADI_3"/>
      <sheetName val="Bill_2__PL___SUPPLY_A4"/>
      <sheetName val="Anal__Pancang3"/>
      <sheetName val="Sat_Pekerjaan3"/>
      <sheetName val="ANALISA_HARGA_SATUAN3"/>
      <sheetName val="REKAP_AHS_Lansekap3"/>
      <sheetName val="rab_lt_2_bo3"/>
      <sheetName val="2_14"/>
      <sheetName val="2_24"/>
      <sheetName val="Analisa_Harga3"/>
      <sheetName val="Daf_No_3_Tsuara3"/>
      <sheetName val="blok_73"/>
      <sheetName val="Calcu_023"/>
      <sheetName val="THPDMoi___2_3"/>
      <sheetName val="dongia__2_3"/>
      <sheetName val="TONG_HOP_VL_NC3"/>
      <sheetName val="TH_VL__NC__DDHT_Thanhphuoc3"/>
      <sheetName val="t_h_HA_THE3"/>
      <sheetName val="CHITIET_VL_NC_TT__1p3"/>
      <sheetName val="TONG_HOP_VL_NC_TT3"/>
      <sheetName val="CHITIET_VL_NC3"/>
      <sheetName val="CHITIET_VL_NC_TT_3p3"/>
      <sheetName val="KPVC_BD_3"/>
      <sheetName val="rekap_c3"/>
      <sheetName val="Surat_Penawaran3"/>
      <sheetName val="BIIL_ASLI3"/>
      <sheetName val="A_H_S_P3"/>
      <sheetName val="DUCTING_3"/>
      <sheetName val="upah_&amp;_bhn3"/>
      <sheetName val="UPAH_&amp;_BHN_ARS3"/>
      <sheetName val="AHS_ARS3"/>
      <sheetName val="RAB_Arsitektur_B_Penunjang3"/>
      <sheetName val="Isolasi_Luar_Dalam3"/>
      <sheetName val="Isolasi_Luar3"/>
      <sheetName val="Analisa_STR3"/>
      <sheetName val="ANALISA_SOFT3"/>
      <sheetName val="RPP01_63"/>
      <sheetName val="RPP01_33"/>
      <sheetName val="Rekap_13"/>
      <sheetName val="iTEM_hARSAT3"/>
      <sheetName val="Sat_Upah3"/>
      <sheetName val="Sat_Bah___Up3"/>
      <sheetName val="Lt_I3"/>
      <sheetName val="upah bahan"/>
      <sheetName val="ana"/>
      <sheetName val="Sub"/>
      <sheetName val="H-SAT"/>
      <sheetName val="ANL"/>
      <sheetName val="RAPI"/>
      <sheetName val="Har_mat"/>
      <sheetName val="Progres Rasio LR"/>
      <sheetName val="Harsat Alat"/>
      <sheetName val="RAP Change"/>
      <sheetName val="DATA PROYEK"/>
      <sheetName val="Analisa Harsat"/>
      <sheetName val="Renc Camp"/>
      <sheetName val="Rekap RAP"/>
      <sheetName val="BUL"/>
      <sheetName val="Bantu"/>
      <sheetName val="K5"/>
      <sheetName val="Volume Intern"/>
      <sheetName val="Volume Ekstern"/>
      <sheetName val="RAP"/>
      <sheetName val="Schedule"/>
      <sheetName val="Progress Ekstern"/>
      <sheetName val="Harsat SubKon"/>
      <sheetName val="BA Pemeriksaan"/>
      <sheetName val="Schedule Bahan"/>
      <sheetName val="Rekap K5"/>
      <sheetName val="RAB"/>
      <sheetName val="Koefisien"/>
      <sheetName val="BA Evaluasi"/>
      <sheetName val="Biaya LONSTAD"/>
      <sheetName val="Laporan Mingguan"/>
      <sheetName val="BAP"/>
      <sheetName val="BA Fisik"/>
      <sheetName val="Penilaian Hasil FHO"/>
      <sheetName val="Penilaian Hasil PHO"/>
      <sheetName val="Penyampaian Evaluasi"/>
      <sheetName val="Permhnan FHO"/>
      <sheetName val="Permhnan PHO"/>
      <sheetName val="Proposal"/>
      <sheetName val="Pemakaian Bahan"/>
      <sheetName val="Pengadaan Bahan"/>
      <sheetName val="Volume Mingguan"/>
      <sheetName val="Laporan Bulanan"/>
      <sheetName val="M E N U"/>
      <sheetName val="Schedule I"/>
      <sheetName val="S D"/>
      <sheetName val="Rekap MC"/>
      <sheetName val="Rekap Sisa Bahan"/>
      <sheetName val="RAP Sisa"/>
      <sheetName val="EARNED VALUE"/>
      <sheetName val="Und. RptFHO"/>
      <sheetName val="Und. RptPHO"/>
      <sheetName val="Memb Schd"/>
      <sheetName val="IPL_SCHEDULE"/>
      <sheetName val="Cash Flow"/>
      <sheetName val="1195 B1"/>
      <sheetName val="REF.ONLY"/>
      <sheetName val="Kuantitas _ Harga"/>
      <sheetName val="LPP-201"/>
      <sheetName val="References"/>
      <sheetName val="A_2"/>
      <sheetName val="FORMESTIMASI"/>
      <sheetName val="hrg-sat.pek"/>
      <sheetName val="HOK-K210"/>
      <sheetName val="basic"/>
      <sheetName val="MAP"/>
      <sheetName val="rekap"/>
      <sheetName val="GTS I PS"/>
      <sheetName val="PL1"/>
      <sheetName val="PL2"/>
      <sheetName val="PL3"/>
      <sheetName val="PL4"/>
      <sheetName val="bahan, upah,alat"/>
      <sheetName val="DATA"/>
      <sheetName val="rek det 1_3"/>
      <sheetName val="O&amp;O-Alat"/>
      <sheetName val="Material-mr"/>
      <sheetName val="BQ"/>
      <sheetName val="Daftar Upah"/>
      <sheetName val="Sat~Bahu"/>
      <sheetName val="Penwrn"/>
      <sheetName val="Analisa pre"/>
      <sheetName val="Materials"/>
      <sheetName val="Equipment"/>
      <sheetName val="Labour"/>
      <sheetName val="BQ Rekap"/>
      <sheetName val="REKAPITULASI"/>
      <sheetName val="H Satuan Dasar"/>
      <sheetName val="Satuan Upah &amp; Bahan"/>
      <sheetName val="Analysis"/>
      <sheetName val="Written"/>
      <sheetName val="HB "/>
      <sheetName val="Analisa-S"/>
      <sheetName val="Pile Cap"/>
      <sheetName val="subkon"/>
      <sheetName val="Bahan B"/>
      <sheetName val="Sheet2"/>
      <sheetName val="Sheet3"/>
      <sheetName val="Alat B"/>
      <sheetName val="div-4"/>
      <sheetName val="DIV 2"/>
      <sheetName val="DIV 8"/>
      <sheetName val="UBA"/>
      <sheetName val="DIV 7"/>
      <sheetName val="DIV 3"/>
      <sheetName val="Peralatan"/>
      <sheetName val="ANL_TEK.6"/>
      <sheetName val="pvc"/>
      <sheetName val="Add_trans"/>
      <sheetName val="S_2"/>
      <sheetName val="Pro_Base"/>
      <sheetName val="S_1"/>
      <sheetName val="Revenue"/>
      <sheetName val="Add_rev"/>
      <sheetName val="Exist"/>
      <sheetName val="Tot"/>
      <sheetName val="Tranponder"/>
      <sheetName val="SAT-DAS"/>
      <sheetName val="Analisa (ok punya)"/>
      <sheetName val="Harga satuan"/>
      <sheetName val="BOQ"/>
      <sheetName val="Sheet15"/>
      <sheetName val="SP"/>
      <sheetName val="Tataudara"/>
      <sheetName val="form evaluasi"/>
      <sheetName val="KUANT &amp; HRG"/>
      <sheetName val="DIV-3"/>
      <sheetName val="DIV-7"/>
      <sheetName val="DIV-8"/>
      <sheetName val="3-DIV10"/>
      <sheetName val="Hsatuan-OK"/>
      <sheetName val="Progress"/>
      <sheetName val="Tata_Suara5"/>
      <sheetName val="Titik_kabel5"/>
      <sheetName val="Tata_Suara_(2)5"/>
      <sheetName val="Tata_Suara_(3)5"/>
      <sheetName val="Tata_Suara_(4)5"/>
      <sheetName val="Ahs_25"/>
      <sheetName val="Ahs_15"/>
      <sheetName val="Pekerjaan_Utama4"/>
      <sheetName val="Kuantitas_&amp;_Harga4"/>
      <sheetName val="Rekap_Biaya4"/>
      <sheetName val="HRG-_UPAH5"/>
      <sheetName val="dongia_(2)5"/>
      <sheetName val="THPDMoi__(2)5"/>
      <sheetName val="TONG_HOP_VL-NC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KPVC-BD_5"/>
      <sheetName val="HRG_BHN5"/>
      <sheetName val="Grand_summary4"/>
      <sheetName val="CHITIET_VL-NC-TT-3p5"/>
      <sheetName val="Fire_Fighting4"/>
      <sheetName val="rek_det_1-35"/>
      <sheetName val="Harsat_Upah4"/>
      <sheetName val="tng_bhn_lstrk4"/>
      <sheetName val="vol_baja4"/>
      <sheetName val="ana_kusen4"/>
      <sheetName val="vol_struk4"/>
      <sheetName val="Harsat_Bahan4"/>
      <sheetName val="LAL_-_PASAR_PAGI_4"/>
      <sheetName val="H_Satuan4"/>
      <sheetName val="Pek__Utama4"/>
      <sheetName val="GRAND_REKAP4"/>
      <sheetName val="Bangunan_Utama4"/>
      <sheetName val="Bill_2__PL_-_SUPPLY_A4"/>
      <sheetName val="DAFTAR_HARGA4"/>
      <sheetName val="SATUAN_JADI_4"/>
      <sheetName val="Bill_2__PL___SUPPLY_A5"/>
      <sheetName val="Anal__Pancang4"/>
      <sheetName val="Sat_Pekerjaan4"/>
      <sheetName val="ANALISA_HARGA_SATUAN4"/>
      <sheetName val="REKAP_AHS_Lansekap4"/>
      <sheetName val="rab_lt_2_bo4"/>
      <sheetName val="2_15"/>
      <sheetName val="2_25"/>
      <sheetName val="Analisa_Harga4"/>
      <sheetName val="Daf_No_3_Tsuara4"/>
      <sheetName val="blok_74"/>
      <sheetName val="Calcu_024"/>
      <sheetName val="THPDMoi___2_4"/>
      <sheetName val="dongia__2_4"/>
      <sheetName val="TONG_HOP_VL_NC4"/>
      <sheetName val="TH_VL__NC__DDHT_Thanhphuoc4"/>
      <sheetName val="t_h_HA_THE4"/>
      <sheetName val="CHITIET_VL_NC_TT__1p4"/>
      <sheetName val="TONG_HOP_VL_NC_TT4"/>
      <sheetName val="CHITIET_VL_NC4"/>
      <sheetName val="CHITIET_VL_NC_TT_3p4"/>
      <sheetName val="KPVC_BD_4"/>
      <sheetName val="rekap_c4"/>
      <sheetName val="Surat_Penawaran4"/>
      <sheetName val="BIIL_ASLI4"/>
      <sheetName val="A_H_S_P4"/>
      <sheetName val="DUCTING_4"/>
      <sheetName val="upah_&amp;_bhn4"/>
      <sheetName val="UPAH_&amp;_BHN_ARS4"/>
      <sheetName val="AHS_ARS4"/>
      <sheetName val="RAB_Arsitektur_B_Penunjang4"/>
      <sheetName val="Isolasi_Luar_Dalam4"/>
      <sheetName val="Isolasi_Luar4"/>
      <sheetName val="Analisa_STR4"/>
      <sheetName val="ANALISA_SOFT4"/>
      <sheetName val="RPP01_64"/>
      <sheetName val="RPP01_34"/>
      <sheetName val="Rekap_14"/>
      <sheetName val="iTEM_hARSAT4"/>
      <sheetName val="Sat_Upah4"/>
      <sheetName val="Sat_Bah___Up4"/>
      <sheetName val="Lt_I4"/>
      <sheetName val="upah_bahan"/>
      <sheetName val="Progres_Rasio_LR"/>
      <sheetName val="Harsat_Alat"/>
      <sheetName val="RAP_Change"/>
      <sheetName val="DATA_PROYEK"/>
      <sheetName val="Analisa_Harsat"/>
      <sheetName val="Renc_Camp"/>
      <sheetName val="Rekap_RAP"/>
      <sheetName val="Volume_Intern"/>
      <sheetName val="Volume_Ekstern"/>
      <sheetName val="Progress_Ekstern"/>
      <sheetName val="Harsat_SubKon"/>
      <sheetName val="BA_Pemeriksaan"/>
      <sheetName val="Schedule_Bahan"/>
      <sheetName val="Rekap_K5"/>
      <sheetName val="BA_Evaluasi"/>
      <sheetName val="Biaya_LONSTAD"/>
      <sheetName val="Laporan_Mingguan"/>
      <sheetName val="BA_Fisik"/>
      <sheetName val="Penilaian_Hasil_FHO"/>
      <sheetName val="Penilaian_Hasil_PHO"/>
      <sheetName val="Penyampaian_Evaluasi"/>
      <sheetName val="Permhnan_FHO"/>
      <sheetName val="Permhnan_PHO"/>
      <sheetName val="Pemakaian_Bahan"/>
      <sheetName val="Pengadaan_Bahan"/>
      <sheetName val="Volume_Mingguan"/>
      <sheetName val="Laporan_Bulanan"/>
      <sheetName val="M_E_N_U"/>
      <sheetName val="Schedule_I"/>
      <sheetName val="S_D"/>
      <sheetName val="Rekap_MC"/>
      <sheetName val="Rekap_Sisa_Bahan"/>
      <sheetName val="RAP_Sisa"/>
      <sheetName val="EARNED_VALUE"/>
      <sheetName val="Und__RptFHO"/>
      <sheetName val="Und__RptPHO"/>
      <sheetName val="Memb_Schd"/>
      <sheetName val="Cash_Flow"/>
      <sheetName val="1195_B1"/>
      <sheetName val="REF_ONLY"/>
      <sheetName val="Kuantitas___Harga"/>
      <sheetName val="hrg-sat_pek"/>
      <sheetName val="GTS_I_PS"/>
      <sheetName val="bahan,_upah,alat"/>
      <sheetName val="rek_det_1_3"/>
      <sheetName val="Daftar_Upah"/>
      <sheetName val="Analisa_pre"/>
      <sheetName val="BQ_Rekap"/>
      <sheetName val="H_Satuan_Dasar"/>
      <sheetName val="Satuan_Upah_&amp;_Bahan"/>
      <sheetName val="HB_"/>
      <sheetName val="Pile_Cap"/>
      <sheetName val="Bahan_B"/>
      <sheetName val="Alat_B"/>
      <sheetName val="DIV_2"/>
      <sheetName val="DIV_8"/>
      <sheetName val="DIV_7"/>
      <sheetName val="DIV_3"/>
      <sheetName val="ANL_TEK_6"/>
      <sheetName val="Tata_Suara6"/>
      <sheetName val="Titik_kabel6"/>
      <sheetName val="Tata_Suara_(2)6"/>
      <sheetName val="Tata_Suara_(3)6"/>
      <sheetName val="Tata_Suara_(4)6"/>
      <sheetName val="Ahs_26"/>
      <sheetName val="Ahs_16"/>
      <sheetName val="Pekerjaan_Utama5"/>
      <sheetName val="Kuantitas_&amp;_Harga5"/>
      <sheetName val="Rekap_Biaya5"/>
      <sheetName val="HRG-_UPAH6"/>
      <sheetName val="dongia_(2)6"/>
      <sheetName val="THPDMoi__(2)6"/>
      <sheetName val="TONG_HOP_VL-NC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KPVC-BD_6"/>
      <sheetName val="HRG_BHN6"/>
      <sheetName val="Grand_summary5"/>
      <sheetName val="CHITIET_VL-NC-TT-3p6"/>
      <sheetName val="Fire_Fighting5"/>
      <sheetName val="rek_det_1-36"/>
      <sheetName val="Harsat_Upah5"/>
      <sheetName val="tng_bhn_lstrk5"/>
      <sheetName val="vol_baja5"/>
      <sheetName val="ana_kusen5"/>
      <sheetName val="vol_struk5"/>
      <sheetName val="Harsat_Bahan5"/>
      <sheetName val="LAL_-_PASAR_PAGI_5"/>
      <sheetName val="H_Satuan5"/>
      <sheetName val="Pek__Utama5"/>
      <sheetName val="GRAND_REKAP5"/>
      <sheetName val="Bangunan_Utama5"/>
      <sheetName val="Bill_2__PL_-_SUPPLY_A5"/>
      <sheetName val="DAFTAR_HARGA5"/>
      <sheetName val="SATUAN_JADI_5"/>
      <sheetName val="Bill_2__PL___SUPPLY_A6"/>
      <sheetName val="Anal__Pancang5"/>
      <sheetName val="Sat_Pekerjaan5"/>
      <sheetName val="ANALISA_HARGA_SATUAN5"/>
      <sheetName val="REKAP_AHS_Lansekap5"/>
      <sheetName val="rab_lt_2_bo5"/>
      <sheetName val="2_16"/>
      <sheetName val="2_26"/>
      <sheetName val="Analisa_Harga5"/>
      <sheetName val="Daf_No_3_Tsuara5"/>
      <sheetName val="blok_75"/>
      <sheetName val="Calcu_025"/>
      <sheetName val="THPDMoi___2_5"/>
      <sheetName val="dongia__2_5"/>
      <sheetName val="TONG_HOP_VL_NC5"/>
      <sheetName val="TH_VL__NC__DDHT_Thanhphuoc5"/>
      <sheetName val="t_h_HA_THE5"/>
      <sheetName val="CHITIET_VL_NC_TT__1p5"/>
      <sheetName val="TONG_HOP_VL_NC_TT5"/>
      <sheetName val="CHITIET_VL_NC5"/>
      <sheetName val="CHITIET_VL_NC_TT_3p5"/>
      <sheetName val="KPVC_BD_5"/>
      <sheetName val="rekap_c5"/>
      <sheetName val="Surat_Penawaran5"/>
      <sheetName val="BIIL_ASLI5"/>
      <sheetName val="A_H_S_P5"/>
      <sheetName val="DUCTING_5"/>
      <sheetName val="upah_&amp;_bhn5"/>
      <sheetName val="UPAH_&amp;_BHN_ARS5"/>
      <sheetName val="AHS_ARS5"/>
      <sheetName val="RAB_Arsitektur_B_Penunjang5"/>
      <sheetName val="Isolasi_Luar_Dalam5"/>
      <sheetName val="Isolasi_Luar5"/>
      <sheetName val="Analisa_STR5"/>
      <sheetName val="ANALISA_SOFT5"/>
      <sheetName val="RPP01_65"/>
      <sheetName val="RPP01_35"/>
      <sheetName val="Rekap_15"/>
      <sheetName val="iTEM_hARSAT5"/>
      <sheetName val="Sat_Upah5"/>
      <sheetName val="Sat_Bah___Up5"/>
      <sheetName val="Lt_I5"/>
      <sheetName val="upah_bahan1"/>
      <sheetName val="Progres_Rasio_LR1"/>
      <sheetName val="Harsat_Alat1"/>
      <sheetName val="RAP_Change1"/>
      <sheetName val="DATA_PROYEK1"/>
      <sheetName val="Analisa_Harsat1"/>
      <sheetName val="Renc_Camp1"/>
      <sheetName val="Rekap_RAP1"/>
      <sheetName val="Volume_Intern1"/>
      <sheetName val="Volume_Ekstern1"/>
      <sheetName val="Progress_Ekstern1"/>
      <sheetName val="Harsat_SubKon1"/>
      <sheetName val="BA_Pemeriksaan1"/>
      <sheetName val="Schedule_Bahan1"/>
      <sheetName val="Rekap_K51"/>
      <sheetName val="BA_Evaluasi1"/>
      <sheetName val="Biaya_LONSTAD1"/>
      <sheetName val="Laporan_Mingguan1"/>
      <sheetName val="BA_Fisik1"/>
      <sheetName val="Penilaian_Hasil_FHO1"/>
      <sheetName val="Penilaian_Hasil_PHO1"/>
      <sheetName val="Penyampaian_Evaluasi1"/>
      <sheetName val="Permhnan_FHO1"/>
      <sheetName val="Permhnan_PHO1"/>
      <sheetName val="Pemakaian_Bahan1"/>
      <sheetName val="Pengadaan_Bahan1"/>
      <sheetName val="Volume_Mingguan1"/>
      <sheetName val="Laporan_Bulanan1"/>
      <sheetName val="M_E_N_U1"/>
      <sheetName val="Schedule_I1"/>
      <sheetName val="S_D1"/>
      <sheetName val="Rekap_MC1"/>
      <sheetName val="Rekap_Sisa_Bahan1"/>
      <sheetName val="RAP_Sisa1"/>
      <sheetName val="EARNED_VALUE1"/>
      <sheetName val="Und__RptFHO1"/>
      <sheetName val="Und__RptPHO1"/>
      <sheetName val="Memb_Schd1"/>
      <sheetName val="Cash_Flow1"/>
      <sheetName val="1195_B11"/>
      <sheetName val="REF_ONLY1"/>
      <sheetName val="Kuantitas___Harga1"/>
      <sheetName val="hrg-sat_pek1"/>
      <sheetName val="GTS_I_PS1"/>
      <sheetName val="bahan,_upah,alat1"/>
      <sheetName val="rek_det_1_31"/>
      <sheetName val="Daftar_Upah1"/>
      <sheetName val="Analisa_pre1"/>
      <sheetName val="BQ_Rekap1"/>
      <sheetName val="H_Satuan_Dasar1"/>
      <sheetName val="Satuan_Upah_&amp;_Bahan1"/>
      <sheetName val="HB_1"/>
      <sheetName val="Pile_Cap1"/>
      <sheetName val="Bahan_B1"/>
      <sheetName val="Alat_B1"/>
      <sheetName val="DIV_21"/>
      <sheetName val="DIV_81"/>
      <sheetName val="DIV_71"/>
      <sheetName val="DIV_31"/>
      <sheetName val="ANL_TEK_61"/>
      <sheetName val="CF"/>
      <sheetName val="struktur"/>
      <sheetName val="name"/>
      <sheetName val="Rate"/>
      <sheetName val="Tata_Suara7"/>
      <sheetName val="Titik_kabel7"/>
      <sheetName val="Tata_Suara_(2)7"/>
      <sheetName val="Tata_Suara_(3)7"/>
      <sheetName val="Tata_Suara_(4)7"/>
      <sheetName val="Ahs_27"/>
      <sheetName val="Ahs_17"/>
      <sheetName val="dongia_(2)7"/>
      <sheetName val="THPDMoi__(2)7"/>
      <sheetName val="TONG_HOP_VL-NC7"/>
      <sheetName val="TONGKE3p_7"/>
      <sheetName val="TH_VL,_NC,_DDHT_Thanhphuoc7"/>
      <sheetName val="DON_GIA7"/>
      <sheetName val="t-h_HA_THE7"/>
      <sheetName val="CHITIET_VL-NC-TT_-1p7"/>
      <sheetName val="TONG_HOP_VL-NC_TT7"/>
      <sheetName val="TH_XL7"/>
      <sheetName val="CHITIET_VL-NC7"/>
      <sheetName val="KPVC-BD_7"/>
      <sheetName val="HRG-_UPAH7"/>
      <sheetName val="Fire_Fighting6"/>
      <sheetName val="Grand_summary6"/>
      <sheetName val="THPDMoi___2_6"/>
      <sheetName val="dongia__2_6"/>
      <sheetName val="TONG_HOP_VL_NC6"/>
      <sheetName val="TH_VL__NC__DDHT_Thanhphuoc6"/>
      <sheetName val="t_h_HA_THE6"/>
      <sheetName val="CHITIET_VL_NC_TT__1p6"/>
      <sheetName val="TONG_HOP_VL_NC_TT6"/>
      <sheetName val="CHITIET_VL_NC6"/>
      <sheetName val="CHITIET_VL_NC_TT_3p6"/>
      <sheetName val="KPVC_BD_6"/>
      <sheetName val="HRG_BHN7"/>
      <sheetName val="GRAND_REKAP6"/>
      <sheetName val="rekap_c6"/>
      <sheetName val="rek_det_1-37"/>
      <sheetName val="Harsat_Upah6"/>
      <sheetName val="Lt_I6"/>
      <sheetName val="CHITIET_VL-NC-TT-3p7"/>
      <sheetName val="Pek__Utama6"/>
      <sheetName val="Bill_2__PL_-_SUPPLY_A6"/>
      <sheetName val="2_17"/>
      <sheetName val="2_27"/>
      <sheetName val="Analisa_Harga6"/>
      <sheetName val="rab_lt_2_bo6"/>
      <sheetName val="Harsat_Bahan6"/>
      <sheetName val="LAL_-_PASAR_PAGI_6"/>
      <sheetName val="A_H_S_P6"/>
      <sheetName val="Isolasi_Luar_Dalam6"/>
      <sheetName val="Isolasi_Luar6"/>
      <sheetName val="Daf_No_3_Tsuara6"/>
      <sheetName val="Analisa_STR6"/>
      <sheetName val="ANALISA_SOFT6"/>
      <sheetName val="RPP01_66"/>
      <sheetName val="RPP01_36"/>
      <sheetName val="Rekap_16"/>
      <sheetName val="H_Satuan6"/>
      <sheetName val="DAFTAR_HARGA6"/>
      <sheetName val="SATUAN_JADI_6"/>
      <sheetName val="Surat_Penawaran6"/>
      <sheetName val="BIIL_ASLI6"/>
      <sheetName val="Pekerjaan_Utama6"/>
      <sheetName val="Kuantitas_&amp;_Harga6"/>
      <sheetName val="Rekap_Biaya6"/>
      <sheetName val="tng_bhn_lstrk6"/>
      <sheetName val="vol_baja6"/>
      <sheetName val="ana_kusen6"/>
      <sheetName val="vol_struk6"/>
      <sheetName val="Bangunan_Utama6"/>
      <sheetName val="Bill_2__PL___SUPPLY_A7"/>
      <sheetName val="Anal__Pancang6"/>
      <sheetName val="Sat_Pekerjaan6"/>
      <sheetName val="ANALISA_HARGA_SATUAN6"/>
      <sheetName val="REKAP_AHS_Lansekap6"/>
      <sheetName val="blok_76"/>
      <sheetName val="Calcu_026"/>
      <sheetName val="DUCTING_6"/>
      <sheetName val="upah_&amp;_bhn6"/>
      <sheetName val="UPAH_&amp;_BHN_ARS6"/>
      <sheetName val="AHS_ARS6"/>
      <sheetName val="RAB_Arsitektur_B_Penunjang6"/>
      <sheetName val="iTEM_hARSAT6"/>
      <sheetName val="Sat_Upah6"/>
      <sheetName val="Sat_Bah___Up6"/>
      <sheetName val="upah_bahan2"/>
      <sheetName val="Progres_Rasio_LR2"/>
      <sheetName val="Harsat_Alat2"/>
      <sheetName val="RAP_Change2"/>
      <sheetName val="DATA_PROYEK2"/>
      <sheetName val="Analisa_Harsat2"/>
      <sheetName val="Renc_Camp2"/>
      <sheetName val="Rekap_RAP2"/>
      <sheetName val="Volume_Intern2"/>
      <sheetName val="Volume_Ekstern2"/>
      <sheetName val="Progress_Ekstern2"/>
      <sheetName val="Harsat_SubKon2"/>
      <sheetName val="BA_Pemeriksaan2"/>
      <sheetName val="Schedule_Bahan2"/>
      <sheetName val="Rekap_K52"/>
      <sheetName val="BA_Evaluasi2"/>
      <sheetName val="Biaya_LONSTAD2"/>
      <sheetName val="Laporan_Mingguan2"/>
      <sheetName val="BA_Fisik2"/>
      <sheetName val="Penilaian_Hasil_FHO2"/>
      <sheetName val="Penilaian_Hasil_PHO2"/>
      <sheetName val="Penyampaian_Evaluasi2"/>
      <sheetName val="Permhnan_FHO2"/>
      <sheetName val="Permhnan_PHO2"/>
      <sheetName val="Pemakaian_Bahan2"/>
      <sheetName val="Pengadaan_Bahan2"/>
      <sheetName val="Volume_Mingguan2"/>
      <sheetName val="Laporan_Bulanan2"/>
      <sheetName val="M_E_N_U2"/>
      <sheetName val="Schedule_I2"/>
      <sheetName val="S_D2"/>
      <sheetName val="Rekap_MC2"/>
      <sheetName val="Rekap_Sisa_Bahan2"/>
      <sheetName val="RAP_Sisa2"/>
      <sheetName val="EARNED_VALUE2"/>
      <sheetName val="Und__RptFHO2"/>
      <sheetName val="Und__RptPHO2"/>
      <sheetName val="Memb_Schd2"/>
      <sheetName val="Cash_Flow2"/>
      <sheetName val="1195_B12"/>
      <sheetName val="REF_ONLY2"/>
      <sheetName val="Kuantitas___Harga2"/>
      <sheetName val="hrg-sat_pek2"/>
      <sheetName val="GTS_I_PS2"/>
      <sheetName val="bahan,_upah,alat2"/>
      <sheetName val="rek_det_1_32"/>
      <sheetName val="Daftar_Upah2"/>
      <sheetName val="Analisa_pre2"/>
      <sheetName val="BQ_Rekap2"/>
      <sheetName val="H_Satuan_Dasar2"/>
      <sheetName val="Satuan_Upah_&amp;_Bahan2"/>
      <sheetName val="HB_2"/>
      <sheetName val="Pile_Cap2"/>
      <sheetName val="Bahan_B2"/>
      <sheetName val="Alat_B2"/>
      <sheetName val="DIV_22"/>
      <sheetName val="DIV_82"/>
      <sheetName val="DIV_72"/>
      <sheetName val="DIV_32"/>
      <sheetName val="ANL_TEK_62"/>
      <sheetName val="Harga_satuan"/>
      <sheetName val="Analisa_(ok_punya)"/>
      <sheetName val="form_evaluasi"/>
      <sheetName val="KUANT_&amp;_HRG"/>
      <sheetName val="Projects"/>
      <sheetName val="JOB_Terms"/>
      <sheetName val="Assumption"/>
      <sheetName val="ASUMPTION"/>
      <sheetName val="KSO-Revenue"/>
      <sheetName val="upah_borong"/>
      <sheetName val="satuan_pek"/>
      <sheetName val="Biaya-Lat"/>
      <sheetName val="8LT 12"/>
      <sheetName val="Pasir Hor"/>
      <sheetName val="AKUN"/>
      <sheetName val="MAP-2A"/>
      <sheetName val="alamat"/>
      <sheetName val="UPH,BHN,ALT"/>
      <sheetName val="Analis harga"/>
      <sheetName val="Ner"/>
      <sheetName val="INDIRECT DETAI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 refreshError="1"/>
      <sheetData sheetId="956" refreshError="1"/>
      <sheetData sheetId="957" refreshError="1"/>
      <sheetData sheetId="958" refreshError="1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"/>
      <sheetName val="Bangunan Utama"/>
      <sheetName val="Kolam Renang"/>
      <sheetName val="rekap"/>
      <sheetName val="Harga Satuan"/>
      <sheetName val="Bangunan Pengurangan"/>
      <sheetName val="ANALISA"/>
      <sheetName val="Sheet2"/>
      <sheetName val="Sheet3"/>
      <sheetName val="BQ-E20-02(Rp)"/>
      <sheetName val="Man Power"/>
      <sheetName val="Material"/>
      <sheetName val="Currency"/>
      <sheetName val="daf_3_OK_"/>
      <sheetName val="daf_7_OK_"/>
      <sheetName val="bahan "/>
      <sheetName val="Up &amp; bhn"/>
      <sheetName val="Str"/>
      <sheetName val="FINISHING"/>
      <sheetName val="rab"/>
      <sheetName val="Sheet1"/>
      <sheetName val="BQ_E20_02_Rp_"/>
      <sheetName val="upah_borong"/>
      <sheetName val="satuan_pek"/>
      <sheetName val="help"/>
      <sheetName val="Jembatan I"/>
      <sheetName val="H.Satuan"/>
      <sheetName val="Cover"/>
      <sheetName val="sai"/>
      <sheetName val="hsd"/>
      <sheetName val="AN-PIPA"/>
      <sheetName val="Mat.Mek"/>
      <sheetName val="Mat.Elk"/>
      <sheetName val="schedule"/>
      <sheetName val="UPAH"/>
      <sheetName val="Quantity"/>
      <sheetName val="villa"/>
      <sheetName val="bau"/>
      <sheetName val="MAPP"/>
      <sheetName val="rek det 1-3"/>
      <sheetName val="Bangunan_Utama"/>
      <sheetName val="Kolam_Renang"/>
      <sheetName val="Harga_Satuan"/>
      <sheetName val="Bangunan_Pengurangan"/>
      <sheetName val="Harga bahan"/>
      <sheetName val="OH"/>
      <sheetName val="Harga"/>
      <sheetName val="PASAR+ TERMINAL"/>
      <sheetName val="TOWN"/>
      <sheetName val="daf-3(OK)"/>
      <sheetName val="daf-7(OK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SAP"/>
      <sheetName val="daf-3(OK)"/>
      <sheetName val="daf-7(OK)"/>
      <sheetName val="HRG BHN"/>
      <sheetName val="daf_3_OK_"/>
      <sheetName val="daf_7_OK_"/>
      <sheetName val="Harga"/>
      <sheetName val="Modal Kerja"/>
      <sheetName val="DIV-7"/>
      <sheetName val="HS Bhn&amp;Upah"/>
      <sheetName val="Mall"/>
      <sheetName val="Cover"/>
      <sheetName val="Harsat"/>
      <sheetName val="Analisa-S"/>
      <sheetName val="MATERIAL-UPAH"/>
      <sheetName val="TONG HOP VL-NC"/>
      <sheetName val="lam-moi"/>
      <sheetName val="LAL - PASAR PAGI "/>
      <sheetName val="BAG_2"/>
      <sheetName val="Peralatan"/>
      <sheetName val="_bhn_uph"/>
      <sheetName val="chitimc"/>
      <sheetName val="dongia (2)"/>
      <sheetName val="LKVL-CK-HT-GD1"/>
      <sheetName val="giathanh1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3-DIV10"/>
      <sheetName val="3-DIV7"/>
      <sheetName val="pemel-rutin"/>
      <sheetName val="3-DIV6"/>
      <sheetName val="3-DIV3"/>
      <sheetName val="SPEC"/>
      <sheetName val="DB"/>
      <sheetName val="DAFT_ALAT,UPAH &amp; MAT"/>
      <sheetName val="UPAH &amp; BHN ARS"/>
      <sheetName val="AHS ARS"/>
      <sheetName val="SEX"/>
      <sheetName val="villa"/>
      <sheetName val="TE TS FA LAN MATV"/>
      <sheetName val="KH-Q1,Q2,01"/>
      <sheetName val="BQ PLAMBING - SEMANAN"/>
      <sheetName val="BQ-RSUD1"/>
      <sheetName val="SAT"/>
      <sheetName val="Anal"/>
      <sheetName val="REK"/>
      <sheetName val="Bill rekap"/>
      <sheetName val="Bill of Qty"/>
      <sheetName val="Bahan "/>
      <sheetName val="Pekerjaan "/>
      <sheetName val="DivVII"/>
      <sheetName val="DAFTAR HARGA"/>
      <sheetName val="ESCON"/>
      <sheetName val="Harga Satuan"/>
      <sheetName val="Bldg"/>
      <sheetName val="Bhn"/>
      <sheetName val="UP_an"/>
      <sheetName val="ELEC STIS"/>
      <sheetName val="BoQ C4"/>
      <sheetName val="HARGA ALAT"/>
      <sheetName val="BO alat"/>
      <sheetName val="I-KAMAR"/>
      <sheetName val="Bang_A"/>
      <sheetName val="Bang_B"/>
      <sheetName val="BQ_PLAMBING_-_SEMANAN"/>
      <sheetName val="BQ-E20-02(Rp)"/>
      <sheetName val="Bangunan Utama"/>
      <sheetName val="H.Satuan"/>
      <sheetName val="QTO-11P"/>
      <sheetName val="304_06"/>
      <sheetName val="BQ_E20_02_Rp_"/>
      <sheetName val="I_KAMAR"/>
      <sheetName val="Analisa 2"/>
      <sheetName val="bq"/>
      <sheetName val="Sheet1"/>
      <sheetName val="DivX"/>
      <sheetName val="ANAL KOEF"/>
      <sheetName val="DivVI"/>
      <sheetName val="Plumbing"/>
      <sheetName val="RAB-NEGO"/>
      <sheetName val="Analisa Gabungan"/>
      <sheetName val="Sub"/>
      <sheetName val="D7(1)"/>
      <sheetName val="BOQ"/>
      <sheetName val="4-Basic Price"/>
      <sheetName val="8LT 12"/>
      <sheetName val="H-BHN"/>
      <sheetName val="Elektronik"/>
      <sheetName val="Electrikal"/>
      <sheetName val="AC"/>
      <sheetName val="Fire Fighting"/>
      <sheetName val="Item Kompensasi"/>
      <sheetName val="UMUM"/>
      <sheetName val="Analisa HSP"/>
      <sheetName val="REKAP STR T"/>
      <sheetName val="rumus"/>
      <sheetName val="Metode"/>
      <sheetName val="Analisa DMPU"/>
      <sheetName val="D2.8"/>
      <sheetName val="KUANT &amp; HRG"/>
      <sheetName val="DIV-3"/>
      <sheetName val="DIV-8"/>
      <sheetName val="Basic Price"/>
      <sheetName val="REKAPITULASI"/>
      <sheetName val="Kuantitas"/>
      <sheetName val="SCH"/>
      <sheetName val="ANALISA (2)"/>
      <sheetName val="GTS I PS"/>
      <sheetName val="BQ-1A"/>
      <sheetName val="LS-Rutin"/>
      <sheetName val="str"/>
      <sheetName val="UPH,BHN,ALT"/>
      <sheetName val="Analis harga"/>
      <sheetName val="Vibro_Roller"/>
      <sheetName val="Sat Bah &amp; Up"/>
      <sheetName val="Ch"/>
      <sheetName val="SDY"/>
      <sheetName val="Perhitungan RAB"/>
      <sheetName val="Lamp.2,3&amp;4"/>
      <sheetName val="Dashboard"/>
      <sheetName val="DAF-7"/>
      <sheetName val="Ag Hls &amp; Ksr"/>
      <sheetName val="BDA-01"/>
      <sheetName val="ARP-1 Rekap"/>
      <sheetName val="ES-aLL"/>
      <sheetName val="Analisa Quarry"/>
      <sheetName val="Informasi"/>
      <sheetName val="SAT-BHN"/>
      <sheetName val="Hrg Bhn &amp; Upah"/>
      <sheetName val="arab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Master Edit"/>
      <sheetName val="List Plant"/>
      <sheetName val="Lap Mingguan"/>
      <sheetName val="bahn"/>
      <sheetName val="M.18"/>
      <sheetName val="Scedule"/>
      <sheetName val="Currency Rate"/>
      <sheetName val="gvl"/>
      <sheetName val="Rab "/>
      <sheetName val="Bahan_"/>
      <sheetName val="Pekerjaan_"/>
      <sheetName val="Volume"/>
      <sheetName val="HSD"/>
      <sheetName val="BD Div-2"/>
      <sheetName val="BD Div-4"/>
      <sheetName val="BD Div-5"/>
      <sheetName val="BD Div-6"/>
      <sheetName val="BD Div-7"/>
      <sheetName val="BD Div-8"/>
      <sheetName val="dasboard"/>
      <sheetName val="ganda"/>
      <sheetName val="5-ALAT(1)"/>
      <sheetName val="FINISHING"/>
      <sheetName val="PAD-F"/>
      <sheetName val="upbh-1c"/>
      <sheetName val="Panel,feeder,elek"/>
      <sheetName val="Bill of Qty MEP"/>
      <sheetName val="REF.ONLY"/>
      <sheetName val="PIPE"/>
      <sheetName val="Beton"/>
      <sheetName val="Aspal (2)"/>
      <sheetName val="Relok-PJU"/>
      <sheetName val="Spanduk"/>
      <sheetName val="Rekap Daftar Kuantitas"/>
      <sheetName val="SELEBARAN"/>
      <sheetName val="DAFTAR 7"/>
      <sheetName val="DAF_1"/>
      <sheetName val="DAFTAR_8"/>
      <sheetName val="RKP PLUMBING"/>
      <sheetName val="DIV.1"/>
      <sheetName val="B.Dsr"/>
      <sheetName val="uraian bul"/>
      <sheetName val="A LIS"/>
      <sheetName val="NAME"/>
      <sheetName val="A REKAP"/>
      <sheetName val="REKAP BQ"/>
      <sheetName val="Koefisien"/>
      <sheetName val="Surat"/>
      <sheetName val="Input"/>
      <sheetName val="HB "/>
      <sheetName val="STAF"/>
      <sheetName val="MT"/>
      <sheetName val="struktur tdk dipakai"/>
      <sheetName val="DAF-1"/>
      <sheetName val="MAIN BQ"/>
      <sheetName val="D-1"/>
      <sheetName val="S.UPAH"/>
      <sheetName val="Isolasi Luar Dalam"/>
      <sheetName val="Isolasi Luar"/>
      <sheetName val="Schdule"/>
      <sheetName val="BAG-2"/>
      <sheetName val="Bang_A2"/>
      <sheetName val="Bang_B2"/>
      <sheetName val="HRG_BHN1"/>
      <sheetName val="TONG_HOP_VL-NC1"/>
      <sheetName val="LAL_-_PASAR_PAGI_1"/>
      <sheetName val="dongia_(2)1"/>
      <sheetName val="THPDMoi__(2)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DAFT_ALAT,UPAH_&amp;_MAT1"/>
      <sheetName val="UPAH_&amp;_BHN_ARS1"/>
      <sheetName val="AHS_ARS1"/>
      <sheetName val="TE_TS_FA_LAN_MATV1"/>
      <sheetName val="BQ_PLAMBING_-_SEMANAN2"/>
      <sheetName val="Bill_rekap1"/>
      <sheetName val="Bill_of_Qty1"/>
      <sheetName val="Bahan_2"/>
      <sheetName val="Pekerjaan_2"/>
      <sheetName val="DAFTAR_HARGA1"/>
      <sheetName val="Harga_Satuan1"/>
      <sheetName val="ELEC_STIS1"/>
      <sheetName val="BoQ_C41"/>
      <sheetName val="HARGA_ALAT1"/>
      <sheetName val="BO_alat1"/>
      <sheetName val="Bangunan_Utama1"/>
      <sheetName val="H_Satuan1"/>
      <sheetName val="Analisa_21"/>
      <sheetName val="ANAL_KOEF1"/>
      <sheetName val="Analisa_Gabungan1"/>
      <sheetName val="4-Basic_Price1"/>
      <sheetName val="8LT_121"/>
      <sheetName val="Fire_Fighting1"/>
      <sheetName val="Item_Kompensasi1"/>
      <sheetName val="Analisa_HSP1"/>
      <sheetName val="REKAP_STR_T1"/>
      <sheetName val="Analisa_DMPU1"/>
      <sheetName val="D2_81"/>
      <sheetName val="KUANT_&amp;_HRG1"/>
      <sheetName val="Basic_Price1"/>
      <sheetName val="ANALISA_(2)1"/>
      <sheetName val="GTS_I_PS1"/>
      <sheetName val="Analis_harga1"/>
      <sheetName val="Sat_Bah_&amp;_Up1"/>
      <sheetName val="Perhitungan_RAB1"/>
      <sheetName val="Lamp_2,3&amp;41"/>
      <sheetName val="Ag_Hls_&amp;_Ksr1"/>
      <sheetName val="ARP-1_Rekap1"/>
      <sheetName val="Analisa_Quarry1"/>
      <sheetName val="Hrg_Bhn_&amp;_Upah1"/>
      <sheetName val="Master_Edit1"/>
      <sheetName val="List_Plant1"/>
      <sheetName val="Lap_Mingguan1"/>
      <sheetName val="M_181"/>
      <sheetName val="Currency_Rate1"/>
      <sheetName val="Rab_1"/>
      <sheetName val="BD_Div-21"/>
      <sheetName val="BD_Div-41"/>
      <sheetName val="BD_Div-51"/>
      <sheetName val="BD_Div-61"/>
      <sheetName val="BD_Div-71"/>
      <sheetName val="BD_Div-81"/>
      <sheetName val="Bill_of_Qty_MEP1"/>
      <sheetName val="REF_ONLY1"/>
      <sheetName val="Aspal_(2)1"/>
      <sheetName val="Rekap_Daftar_Kuantitas1"/>
      <sheetName val="DAFTAR_71"/>
      <sheetName val="RKP_PLUMBING1"/>
      <sheetName val="DIV_11"/>
      <sheetName val="B_Dsr1"/>
      <sheetName val="uraian_bul1"/>
      <sheetName val="A_LIS1"/>
      <sheetName val="A_REKAP1"/>
      <sheetName val="REKAP_BQ1"/>
      <sheetName val="HB_1"/>
      <sheetName val="struktur_tdk_dipakai1"/>
      <sheetName val="MAIN_BQ1"/>
      <sheetName val="S_UPAH1"/>
      <sheetName val="Isolasi_Luar_Dalam1"/>
      <sheetName val="Isolasi_Luar1"/>
      <sheetName val="Bang_A1"/>
      <sheetName val="Bang_B1"/>
      <sheetName val="HRG_BHN"/>
      <sheetName val="TONG_HOP_VL-NC"/>
      <sheetName val="LAL_-_PASAR_PAGI_"/>
      <sheetName val="dongia_(2)"/>
      <sheetName val="THPDMoi__(2)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DAFT_ALAT,UPAH_&amp;_MAT"/>
      <sheetName val="UPAH_&amp;_BHN_ARS"/>
      <sheetName val="AHS_ARS"/>
      <sheetName val="TE_TS_FA_LAN_MATV"/>
      <sheetName val="BQ_PLAMBING_-_SEMANAN1"/>
      <sheetName val="Bill_rekap"/>
      <sheetName val="Bill_of_Qty"/>
      <sheetName val="Bahan_1"/>
      <sheetName val="Pekerjaan_1"/>
      <sheetName val="DAFTAR_HARGA"/>
      <sheetName val="Harga_Satuan"/>
      <sheetName val="ELEC_STIS"/>
      <sheetName val="BoQ_C4"/>
      <sheetName val="HARGA_ALAT"/>
      <sheetName val="BO_alat"/>
      <sheetName val="Bangunan_Utama"/>
      <sheetName val="H_Satuan"/>
      <sheetName val="Analisa_2"/>
      <sheetName val="ANAL_KOEF"/>
      <sheetName val="Analisa_Gabungan"/>
      <sheetName val="4-Basic_Price"/>
      <sheetName val="8LT_12"/>
      <sheetName val="Fire_Fighting"/>
      <sheetName val="Item_Kompensasi"/>
      <sheetName val="Analisa_HSP"/>
      <sheetName val="REKAP_STR_T"/>
      <sheetName val="Analisa_DMPU"/>
      <sheetName val="D2_8"/>
      <sheetName val="KUANT_&amp;_HRG"/>
      <sheetName val="Basic_Price"/>
      <sheetName val="ANALISA_(2)"/>
      <sheetName val="GTS_I_PS"/>
      <sheetName val="Analis_harga"/>
      <sheetName val="Sat_Bah_&amp;_Up"/>
      <sheetName val="Perhitungan_RAB"/>
      <sheetName val="Lamp_2,3&amp;4"/>
      <sheetName val="Ag_Hls_&amp;_Ksr"/>
      <sheetName val="ARP-1_Rekap"/>
      <sheetName val="Analisa_Quarry"/>
      <sheetName val="Hrg_Bhn_&amp;_Upah"/>
      <sheetName val="Master_Edit"/>
      <sheetName val="List_Plant"/>
      <sheetName val="Lap_Mingguan"/>
      <sheetName val="M_18"/>
      <sheetName val="Currency_Rate"/>
      <sheetName val="Rab_"/>
      <sheetName val="BD_Div-2"/>
      <sheetName val="BD_Div-4"/>
      <sheetName val="BD_Div-5"/>
      <sheetName val="BD_Div-6"/>
      <sheetName val="BD_Div-7"/>
      <sheetName val="BD_Div-8"/>
      <sheetName val="Bill_of_Qty_MEP"/>
      <sheetName val="REF_ONLY"/>
      <sheetName val="Aspal_(2)"/>
      <sheetName val="Rekap_Daftar_Kuantitas"/>
      <sheetName val="DAFTAR_7"/>
      <sheetName val="RKP_PLUMBING"/>
      <sheetName val="DIV_1"/>
      <sheetName val="B_Dsr"/>
      <sheetName val="uraian_bul"/>
      <sheetName val="A_LIS"/>
      <sheetName val="A_REKAP"/>
      <sheetName val="REKAP_BQ"/>
      <sheetName val="HB_"/>
      <sheetName val="struktur_tdk_dipakai"/>
      <sheetName val="MAIN_BQ"/>
      <sheetName val="S_UPAH"/>
      <sheetName val="Isolasi_Luar_Dalam"/>
      <sheetName val="Isolasi_Luar"/>
      <sheetName val="Bang_A3"/>
      <sheetName val="Bang_B3"/>
      <sheetName val="HRG_BHN2"/>
      <sheetName val="TONG_HOP_VL-NC2"/>
      <sheetName val="LAL_-_PASAR_PAGI_2"/>
      <sheetName val="dongia_(2)2"/>
      <sheetName val="THPDMoi__(2)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DAFT_ALAT,UPAH_&amp;_MAT2"/>
      <sheetName val="UPAH_&amp;_BHN_ARS2"/>
      <sheetName val="AHS_ARS2"/>
      <sheetName val="TE_TS_FA_LAN_MATV2"/>
      <sheetName val="BQ_PLAMBING_-_SEMANAN3"/>
      <sheetName val="Bill_rekap2"/>
      <sheetName val="Bill_of_Qty2"/>
      <sheetName val="Bahan_3"/>
      <sheetName val="Pekerjaan_3"/>
      <sheetName val="DAFTAR_HARGA2"/>
      <sheetName val="Harga_Satuan2"/>
      <sheetName val="ELEC_STIS2"/>
      <sheetName val="BoQ_C42"/>
      <sheetName val="HARGA_ALAT2"/>
      <sheetName val="BO_alat2"/>
      <sheetName val="Bangunan_Utama2"/>
      <sheetName val="H_Satuan2"/>
      <sheetName val="Analisa_22"/>
      <sheetName val="ANAL_KOEF2"/>
      <sheetName val="Analisa_Gabungan2"/>
      <sheetName val="4-Basic_Price2"/>
      <sheetName val="8LT_122"/>
      <sheetName val="Fire_Fighting2"/>
      <sheetName val="Item_Kompensasi2"/>
      <sheetName val="Analisa_HSP2"/>
      <sheetName val="REKAP_STR_T2"/>
      <sheetName val="Analisa_DMPU2"/>
      <sheetName val="D2_82"/>
      <sheetName val="KUANT_&amp;_HRG2"/>
      <sheetName val="Basic_Price2"/>
      <sheetName val="ANALISA_(2)2"/>
      <sheetName val="GTS_I_PS2"/>
      <sheetName val="Analis_harga2"/>
      <sheetName val="Sat_Bah_&amp;_Up2"/>
      <sheetName val="Perhitungan_RAB2"/>
      <sheetName val="Lamp_2,3&amp;42"/>
      <sheetName val="Ag_Hls_&amp;_Ksr2"/>
      <sheetName val="ARP-1_Rekap2"/>
      <sheetName val="Analisa_Quarry2"/>
      <sheetName val="Hrg_Bhn_&amp;_Upah2"/>
      <sheetName val="Master_Edit2"/>
      <sheetName val="List_Plant2"/>
      <sheetName val="Lap_Mingguan2"/>
      <sheetName val="M_182"/>
      <sheetName val="Currency_Rate2"/>
      <sheetName val="Rab_2"/>
      <sheetName val="BD_Div-22"/>
      <sheetName val="BD_Div-42"/>
      <sheetName val="BD_Div-52"/>
      <sheetName val="BD_Div-62"/>
      <sheetName val="BD_Div-72"/>
      <sheetName val="BD_Div-82"/>
      <sheetName val="Bill_of_Qty_MEP2"/>
      <sheetName val="REF_ONLY2"/>
      <sheetName val="Aspal_(2)2"/>
      <sheetName val="Rekap_Daftar_Kuantitas2"/>
      <sheetName val="DAFTAR_72"/>
      <sheetName val="RKP_PLUMBING2"/>
      <sheetName val="DIV_12"/>
      <sheetName val="B_Dsr2"/>
      <sheetName val="uraian_bul2"/>
      <sheetName val="A_LIS2"/>
      <sheetName val="A_REKAP2"/>
      <sheetName val="REKAP_BQ2"/>
      <sheetName val="HB_2"/>
      <sheetName val="struktur_tdk_dipakai2"/>
      <sheetName val="MAIN_BQ2"/>
      <sheetName val="S_UPAH2"/>
      <sheetName val="Isolasi_Luar_Dalam2"/>
      <sheetName val="Isolasi_Luar2"/>
      <sheetName val="Bang_A4"/>
      <sheetName val="Bang_B4"/>
      <sheetName val="HRG_BHN3"/>
      <sheetName val="TONG_HOP_VL-NC3"/>
      <sheetName val="LAL_-_PASAR_PAGI_3"/>
      <sheetName val="dongia_(2)3"/>
      <sheetName val="THPDMoi__(2)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DAFT_ALAT,UPAH_&amp;_MAT3"/>
      <sheetName val="UPAH_&amp;_BHN_ARS3"/>
      <sheetName val="AHS_ARS3"/>
      <sheetName val="TE_TS_FA_LAN_MATV3"/>
      <sheetName val="BQ_PLAMBING_-_SEMANAN4"/>
      <sheetName val="Bill_rekap3"/>
      <sheetName val="Bill_of_Qty3"/>
      <sheetName val="Bahan_4"/>
      <sheetName val="Pekerjaan_4"/>
      <sheetName val="DAFTAR_HARGA3"/>
      <sheetName val="Harga_Satuan3"/>
      <sheetName val="ELEC_STIS3"/>
      <sheetName val="BoQ_C43"/>
      <sheetName val="HARGA_ALAT3"/>
      <sheetName val="BO_alat3"/>
      <sheetName val="Bangunan_Utama3"/>
      <sheetName val="H_Satuan3"/>
      <sheetName val="Analisa_23"/>
      <sheetName val="ANAL_KOEF3"/>
      <sheetName val="Analisa_Gabungan3"/>
      <sheetName val="4-Basic_Price3"/>
      <sheetName val="8LT_123"/>
      <sheetName val="Fire_Fighting3"/>
      <sheetName val="Item_Kompensasi3"/>
      <sheetName val="Analisa_HSP3"/>
      <sheetName val="REKAP_STR_T3"/>
      <sheetName val="Analisa_DMPU3"/>
      <sheetName val="D2_83"/>
      <sheetName val="KUANT_&amp;_HRG3"/>
      <sheetName val="Basic_Price3"/>
      <sheetName val="ANALISA_(2)3"/>
      <sheetName val="GTS_I_PS3"/>
      <sheetName val="Analis_harga3"/>
      <sheetName val="Sat_Bah_&amp;_Up3"/>
      <sheetName val="Perhitungan_RAB3"/>
      <sheetName val="Lamp_2,3&amp;43"/>
      <sheetName val="Ag_Hls_&amp;_Ksr3"/>
      <sheetName val="ARP-1_Rekap3"/>
      <sheetName val="Analisa_Quarry3"/>
      <sheetName val="Hrg_Bhn_&amp;_Upah3"/>
      <sheetName val="Master_Edit3"/>
      <sheetName val="List_Plant3"/>
      <sheetName val="Lap_Mingguan3"/>
      <sheetName val="M_183"/>
      <sheetName val="Currency_Rate3"/>
      <sheetName val="Rab_3"/>
      <sheetName val="BD_Div-23"/>
      <sheetName val="BD_Div-43"/>
      <sheetName val="BD_Div-53"/>
      <sheetName val="BD_Div-63"/>
      <sheetName val="BD_Div-73"/>
      <sheetName val="BD_Div-83"/>
      <sheetName val="Bill_of_Qty_MEP3"/>
      <sheetName val="REF_ONLY3"/>
      <sheetName val="Aspal_(2)3"/>
      <sheetName val="Rekap_Daftar_Kuantitas3"/>
      <sheetName val="DAFTAR_73"/>
      <sheetName val="RKP_PLUMBING3"/>
      <sheetName val="DIV_13"/>
      <sheetName val="B_Dsr3"/>
      <sheetName val="uraian_bul3"/>
      <sheetName val="A_LIS3"/>
      <sheetName val="A_REKAP3"/>
      <sheetName val="REKAP_BQ3"/>
      <sheetName val="HB_3"/>
      <sheetName val="struktur_tdk_dipakai3"/>
      <sheetName val="MAIN_BQ3"/>
      <sheetName val="S_UPAH3"/>
      <sheetName val="Isolasi_Luar_Dalam3"/>
      <sheetName val="Isolasi_Luar3"/>
      <sheetName val="struktur"/>
      <sheetName val="Report detil kondisi"/>
      <sheetName val="detil kondisi"/>
      <sheetName val="A+Supl."/>
      <sheetName val="price"/>
      <sheetName val="TOTAL"/>
      <sheetName val="Bahan+Upah"/>
      <sheetName val="BTL-Persiapan"/>
      <sheetName val="BTL-Rupa"/>
      <sheetName val="Div2"/>
      <sheetName val="Realkont"/>
      <sheetName val="upah_borong"/>
      <sheetName val="satuan_pek"/>
      <sheetName val="Hsatuan-OK"/>
      <sheetName val="Elektrikal"/>
      <sheetName val="Analisa Upah &amp; Bahan Plum"/>
      <sheetName val="REQDELTA"/>
      <sheetName val="GRAND REKAP"/>
      <sheetName val="Analisa Harga Satuan"/>
      <sheetName val="DAF_9"/>
      <sheetName val="DATA"/>
      <sheetName val="COST-SUM"/>
      <sheetName val="FLAF&amp;PARTSI"/>
      <sheetName val="Daf-harga"/>
      <sheetName val="Prelim"/>
      <sheetName val="daftar harga satuan"/>
      <sheetName val="DAF_7"/>
      <sheetName val="Daftar Upah"/>
      <sheetName val="rab me (by owner) "/>
      <sheetName val="BQ (by owner)"/>
      <sheetName val="rab me (fisik)"/>
      <sheetName val="SAT EL"/>
      <sheetName val="analisa Str"/>
      <sheetName val="01A- RAB"/>
      <sheetName val="Koef"/>
      <sheetName val="ANLS_ BETON R. KELAS"/>
      <sheetName val="SUM_Steel-Strc"/>
      <sheetName val="TSS"/>
      <sheetName val="Harsat BHN AR,M"/>
      <sheetName val="DAF-2"/>
      <sheetName val="Bill sipil"/>
      <sheetName val="mat&amp;upah"/>
      <sheetName val="EE-PROP"/>
      <sheetName val="Coef"/>
      <sheetName val="RAB"/>
      <sheetName val="DAF-9"/>
      <sheetName val="TABEL-DETASIR"/>
      <sheetName val="RPP01 6"/>
      <sheetName val="ANA"/>
      <sheetName val="DATA-PPC"/>
      <sheetName val="LIST"/>
      <sheetName val="DATA1"/>
      <sheetName val="EK"/>
      <sheetName val="UPAH _ ALAT"/>
      <sheetName val="D3.1"/>
      <sheetName val="Hrg.Sat"/>
      <sheetName val="Analisa Upah _ Bahan Plum"/>
      <sheetName val="BQ ARS"/>
      <sheetName val="Daf.Harga-Upah"/>
      <sheetName val="Kuantitas &amp; Harga"/>
      <sheetName val="g. CAPEX"/>
      <sheetName val="Pricing"/>
      <sheetName val="Kolom UT"/>
      <sheetName val="DAFTAR HARGA SATUAN MATERIAL"/>
      <sheetName val="ANALISA SOFT"/>
      <sheetName val="HARSAT_BAH"/>
      <sheetName val="Str BT"/>
      <sheetName val="TOWN"/>
      <sheetName val="Material-mr"/>
      <sheetName val="bhn "/>
      <sheetName val="Agregat A"/>
      <sheetName val="Mat.Mek"/>
      <sheetName val="Mat.Elk"/>
      <sheetName val="Cash Flow bulanan"/>
      <sheetName val="VAC-1"/>
      <sheetName val="Penjumlahan"/>
      <sheetName val="Bill-19"/>
      <sheetName val="sum-bill22"/>
      <sheetName val="An Arsitektur"/>
      <sheetName val="An Struktur"/>
      <sheetName val="Analisa -Baku"/>
      <sheetName val="Rekap Direct Cost"/>
      <sheetName val="WS Pabrikasi"/>
      <sheetName val="WS SSE"/>
      <sheetName val="Analisa Baku STR ARS"/>
      <sheetName val="index"/>
      <sheetName val="BQ HS"/>
      <sheetName val="FORM 3A"/>
      <sheetName val="A.HARSAT ARS"/>
      <sheetName val="Notes"/>
      <sheetName val="ORGAN"/>
      <sheetName val="SAA"/>
      <sheetName val="Analisa ME"/>
      <sheetName val="STAFF"/>
      <sheetName val="D2.2"/>
      <sheetName val="Evaluasi div  (4)"/>
      <sheetName val="seijin"/>
      <sheetName val="AYU REZKI"/>
      <sheetName val="KET"/>
      <sheetName val="anal rab"/>
      <sheetName val="U,B"/>
      <sheetName val="rab-SAPHIR"/>
      <sheetName val="BQ_HS1"/>
      <sheetName val="Str_BT1"/>
      <sheetName val="Daf_Harga-Upah1"/>
      <sheetName val="Kuantitas_&amp;_Harga1"/>
      <sheetName val="bhn_1"/>
      <sheetName val="Agregat_A1"/>
      <sheetName val="Mat_Mek1"/>
      <sheetName val="Mat_Elk1"/>
      <sheetName val="analisa_Str1"/>
      <sheetName val="Cash_Flow_bulanan1"/>
      <sheetName val="Daftar_Upah1"/>
      <sheetName val="01A-_RAB1"/>
      <sheetName val="An_Arsitektur1"/>
      <sheetName val="An_Struktur1"/>
      <sheetName val="Analisa_-Baku1"/>
      <sheetName val="Rekap_Direct_Cost1"/>
      <sheetName val="WS_Pabrikasi1"/>
      <sheetName val="WS_SSE1"/>
      <sheetName val="Analisa_Baku_STR_ARS1"/>
      <sheetName val="daftar_harga_satuan1"/>
      <sheetName val="SAT_EL1"/>
      <sheetName val="Bill_sipil1"/>
      <sheetName val="Harsat_BHN_AR,M1"/>
      <sheetName val="rab_me_(by_owner)_1"/>
      <sheetName val="BQ_(by_owner)1"/>
      <sheetName val="rab_me_(fisik)1"/>
      <sheetName val="Kolom_UT1"/>
      <sheetName val="Analisa_Harga_Satuan1"/>
      <sheetName val="UPAH___ALAT1"/>
      <sheetName val="D3_11"/>
      <sheetName val="Hrg_Sat1"/>
      <sheetName val="DAFTAR_HARGA_SATUAN_MATERIAL1"/>
      <sheetName val="ANALISA_SOFT1"/>
      <sheetName val="Analisa_ME1"/>
      <sheetName val="ANLS__BETON_R__KELAS1"/>
      <sheetName val="D2_21"/>
      <sheetName val="RPP01_61"/>
      <sheetName val="Evaluasi_div__(4)1"/>
      <sheetName val="AYU_REZKI1"/>
      <sheetName val="anal_rab1"/>
      <sheetName val="Analisa_Upah_&amp;_Bahan_Plum1"/>
      <sheetName val="g__CAPEX1"/>
      <sheetName val="BQ_HS"/>
      <sheetName val="Str_BT"/>
      <sheetName val="Daf_Harga-Upah"/>
      <sheetName val="Kuantitas_&amp;_Harga"/>
      <sheetName val="bhn_"/>
      <sheetName val="Agregat_A"/>
      <sheetName val="Mat_Mek"/>
      <sheetName val="Mat_Elk"/>
      <sheetName val="analisa_Str"/>
      <sheetName val="Cash_Flow_bulanan"/>
      <sheetName val="Daftar_Upah"/>
      <sheetName val="01A-_RAB"/>
      <sheetName val="An_Arsitektur"/>
      <sheetName val="An_Struktur"/>
      <sheetName val="Analisa_-Baku"/>
      <sheetName val="Rekap_Direct_Cost"/>
      <sheetName val="WS_Pabrikasi"/>
      <sheetName val="WS_SSE"/>
      <sheetName val="Analisa_Baku_STR_ARS"/>
      <sheetName val="daftar_harga_satuan"/>
      <sheetName val="SAT_EL"/>
      <sheetName val="Bill_sipil"/>
      <sheetName val="Harsat_BHN_AR,M"/>
      <sheetName val="rab_me_(by_owner)_"/>
      <sheetName val="BQ_(by_owner)"/>
      <sheetName val="rab_me_(fisik)"/>
      <sheetName val="Kolom_UT"/>
      <sheetName val="Analisa_Harga_Satuan"/>
      <sheetName val="UPAH___ALAT"/>
      <sheetName val="D3_1"/>
      <sheetName val="Hrg_Sat"/>
      <sheetName val="DAFTAR_HARGA_SATUAN_MATERIAL"/>
      <sheetName val="ANALISA_SOFT"/>
      <sheetName val="Analisa_ME"/>
      <sheetName val="ANLS__BETON_R__KELAS"/>
      <sheetName val="D2_2"/>
      <sheetName val="RPP01_6"/>
      <sheetName val="Evaluasi_div__(4)"/>
      <sheetName val="AYU_REZKI"/>
      <sheetName val="anal_rab"/>
      <sheetName val="Analisa_Upah_&amp;_Bahan_Plum"/>
      <sheetName val="g__CAPEX"/>
      <sheetName val="BQ_HS2"/>
      <sheetName val="Str_BT2"/>
      <sheetName val="Daf_Harga-Upah2"/>
      <sheetName val="Kuantitas_&amp;_Harga2"/>
      <sheetName val="bhn_2"/>
      <sheetName val="Agregat_A2"/>
      <sheetName val="Mat_Mek2"/>
      <sheetName val="Mat_Elk2"/>
      <sheetName val="analisa_Str2"/>
      <sheetName val="Cash_Flow_bulanan2"/>
      <sheetName val="Daftar_Upah2"/>
      <sheetName val="01A-_RAB2"/>
      <sheetName val="An_Arsitektur2"/>
      <sheetName val="An_Struktur2"/>
      <sheetName val="Analisa_-Baku2"/>
      <sheetName val="Rekap_Direct_Cost2"/>
      <sheetName val="WS_Pabrikasi2"/>
      <sheetName val="WS_SSE2"/>
      <sheetName val="Analisa_Baku_STR_ARS2"/>
      <sheetName val="daftar_harga_satuan2"/>
      <sheetName val="SAT_EL2"/>
      <sheetName val="Bill_sipil2"/>
      <sheetName val="Harsat_BHN_AR,M2"/>
      <sheetName val="rab_me_(by_owner)_2"/>
      <sheetName val="BQ_(by_owner)2"/>
      <sheetName val="rab_me_(fisik)2"/>
      <sheetName val="Kolom_UT2"/>
      <sheetName val="Analisa_Harga_Satuan2"/>
      <sheetName val="UPAH___ALAT2"/>
      <sheetName val="D3_12"/>
      <sheetName val="Hrg_Sat2"/>
      <sheetName val="DAFTAR_HARGA_SATUAN_MATERIAL2"/>
      <sheetName val="ANALISA_SOFT2"/>
      <sheetName val="Analisa_ME2"/>
      <sheetName val="ANLS__BETON_R__KELAS2"/>
      <sheetName val="D2_22"/>
      <sheetName val="RPP01_62"/>
      <sheetName val="Evaluasi_div__(4)2"/>
      <sheetName val="AYU_REZKI2"/>
      <sheetName val="anal_rab2"/>
      <sheetName val="Analisa_Upah_&amp;_Bahan_Plum2"/>
      <sheetName val="g__CAPEX2"/>
      <sheetName val="HRG_BHN4"/>
      <sheetName val="H_Satuan4"/>
      <sheetName val="BQ_HS3"/>
      <sheetName val="Str_BT3"/>
      <sheetName val="Bill_rekap4"/>
      <sheetName val="Bill_of_Qty4"/>
      <sheetName val="Harga_Satuan4"/>
      <sheetName val="Daf_Harga-Upah3"/>
      <sheetName val="Kuantitas_&amp;_Harga3"/>
      <sheetName val="bhn_3"/>
      <sheetName val="Agregat_A3"/>
      <sheetName val="Mat_Mek3"/>
      <sheetName val="Mat_Elk3"/>
      <sheetName val="analisa_Str3"/>
      <sheetName val="Cash_Flow_bulanan3"/>
      <sheetName val="Daftar_Upah3"/>
      <sheetName val="01A-_RAB3"/>
      <sheetName val="An_Arsitektur3"/>
      <sheetName val="An_Struktur3"/>
      <sheetName val="Analisa_-Baku3"/>
      <sheetName val="Rekap_Direct_Cost3"/>
      <sheetName val="WS_Pabrikasi3"/>
      <sheetName val="WS_SSE3"/>
      <sheetName val="Analisa_Baku_STR_ARS3"/>
      <sheetName val="daftar_harga_satuan3"/>
      <sheetName val="SAT_EL3"/>
      <sheetName val="Bill_sipil3"/>
      <sheetName val="Harsat_BHN_AR,M3"/>
      <sheetName val="rab_me_(by_owner)_3"/>
      <sheetName val="BQ_(by_owner)3"/>
      <sheetName val="rab_me_(fisik)3"/>
      <sheetName val="Kolom_UT3"/>
      <sheetName val="Analisa_Harga_Satuan3"/>
      <sheetName val="UPAH___ALAT3"/>
      <sheetName val="D3_13"/>
      <sheetName val="Hrg_Sat3"/>
      <sheetName val="DAFTAR_HARGA_SATUAN_MATERIAL3"/>
      <sheetName val="ANALISA_SOFT3"/>
      <sheetName val="Analisa_ME3"/>
      <sheetName val="ANLS__BETON_R__KELAS3"/>
      <sheetName val="D2_23"/>
      <sheetName val="RPP01_63"/>
      <sheetName val="Evaluasi_div__(4)3"/>
      <sheetName val="AYU_REZKI3"/>
      <sheetName val="anal_rab3"/>
      <sheetName val="Analisa_Upah_&amp;_Bahan_Plum3"/>
      <sheetName val="g__CAPEX3"/>
      <sheetName val="TP ALAT"/>
      <sheetName val="TRE TABLE"/>
      <sheetName val="smu"/>
      <sheetName val="Wheel Grp"/>
      <sheetName val="me"/>
      <sheetName val="DTMx"/>
      <sheetName val="Anls teknis"/>
      <sheetName val="faktor"/>
      <sheetName val="FORM_3A1"/>
      <sheetName val="A_HARSAT_ARS1"/>
      <sheetName val="GRAND_REKAP1"/>
      <sheetName val="Analisa_Upah___Bahan_Plum1"/>
      <sheetName val="BQ_ARS1"/>
      <sheetName val="Anls_teknis1"/>
      <sheetName val="FORM_3A"/>
      <sheetName val="A_HARSAT_ARS"/>
      <sheetName val="GRAND_REKAP"/>
      <sheetName val="Analisa_Upah___Bahan_Plum"/>
      <sheetName val="BQ_ARS"/>
      <sheetName val="Anls_teknis"/>
      <sheetName val="FORM_3A2"/>
      <sheetName val="A_HARSAT_ARS2"/>
      <sheetName val="GRAND_REKAP2"/>
      <sheetName val="Analisa_Upah___Bahan_Plum2"/>
      <sheetName val="BQ_ARS2"/>
      <sheetName val="Anls_teknis2"/>
      <sheetName val="FORM_3A3"/>
      <sheetName val="A_HARSAT_ARS3"/>
      <sheetName val="GRAND_REKAP3"/>
      <sheetName val="Analisa_Upah___Bahan_Plum3"/>
      <sheetName val="BQ_ARS3"/>
      <sheetName val="Anls_teknis3"/>
      <sheetName val="Gal tanah"/>
      <sheetName val="Pancang"/>
      <sheetName val="CV"/>
      <sheetName val="Balok L.1"/>
      <sheetName val="Sat Bah _ Up"/>
      <sheetName val="Up &amp; bhn"/>
      <sheetName val="K"/>
      <sheetName val="Man Power"/>
      <sheetName val="Agregat Halus &amp; Kasar"/>
      <sheetName val="Harga Satuan Bahan"/>
      <sheetName val="jobhist"/>
      <sheetName val="cal"/>
      <sheetName val="Harga Dasar"/>
      <sheetName val="Gal_tanah1"/>
      <sheetName val="Balok_L_11"/>
      <sheetName val="Sat_Bah___Up1"/>
      <sheetName val="Up_&amp;_bhn1"/>
      <sheetName val="Man_Power1"/>
      <sheetName val="Agregat_Halus_&amp;_Kasar1"/>
      <sheetName val="Harga_Satuan_Bahan1"/>
      <sheetName val="Gal_tanah"/>
      <sheetName val="Up_&amp;_bhn"/>
      <sheetName val="Man_Power"/>
      <sheetName val="Sat_Bah___Up"/>
      <sheetName val="Agregat_Halus_&amp;_Kasar"/>
      <sheetName val="Harga_Satuan_Bahan"/>
      <sheetName val="Balok_L_1"/>
      <sheetName val="Gal_tanah2"/>
      <sheetName val="Balok_L_12"/>
      <sheetName val="Sat_Bah___Up2"/>
      <sheetName val="Up_&amp;_bhn2"/>
      <sheetName val="Man_Power2"/>
      <sheetName val="Agregat_Halus_&amp;_Kasar2"/>
      <sheetName val="Harga_Satuan_Bahan2"/>
      <sheetName val="Gal_tanah3"/>
      <sheetName val="Up_&amp;_bhn3"/>
      <sheetName val="Man_Power3"/>
      <sheetName val="Sat_Bah___Up3"/>
      <sheetName val="Agregat_Halus_&amp;_Kasar3"/>
      <sheetName val="Harga_Satuan_Bahan3"/>
      <sheetName val="Balok_L_13"/>
      <sheetName val="Up _ bhn"/>
      <sheetName val="Busang1"/>
      <sheetName val="Busang2"/>
      <sheetName val="Busang3"/>
      <sheetName val="Jonggon2"/>
      <sheetName val="Jonggon3"/>
      <sheetName val="Remarks"/>
      <sheetName val="Coal"/>
      <sheetName val="Block"/>
      <sheetName val="CondDaily"/>
      <sheetName val="epei "/>
      <sheetName val="Input2"/>
      <sheetName val="Safety"/>
      <sheetName val="CondMonthly"/>
      <sheetName val="Weather"/>
      <sheetName val="Rekap A"/>
      <sheetName val="Hargamat"/>
      <sheetName val="atap"/>
      <sheetName val="Nama"/>
      <sheetName val="L2"/>
      <sheetName val="hs-str"/>
      <sheetName val="upah &amp; bhn"/>
      <sheetName val="Mob"/>
      <sheetName val="INLAND FACTOR DISTANCE"/>
      <sheetName val="Bid Summary"/>
      <sheetName val="A"/>
      <sheetName val="LATIH1"/>
      <sheetName val="Rekap RAB_kl"/>
      <sheetName val="RAB_KL"/>
      <sheetName val="Rekap RAB_Amd"/>
      <sheetName val="RAB_Amd"/>
      <sheetName val="REKAP_Dftr_Kuan_Hrg_Amd"/>
      <sheetName val="Dftr_Kuan_Hrg Amd"/>
      <sheetName val="box culvert"/>
      <sheetName val="ALAT-2"/>
      <sheetName val="Gal Sal"/>
      <sheetName val="Rincian"/>
      <sheetName val="GE_1_2"/>
      <sheetName val="Master Schedule"/>
      <sheetName val="prog-mgu"/>
      <sheetName val="Sum"/>
      <sheetName val="KODE BAHAN"/>
      <sheetName val="INPUT AGST"/>
      <sheetName val="KODE UPAH"/>
      <sheetName val="Kode kategori Nas+DVO III"/>
      <sheetName val="lap.harian -bl-juni"/>
      <sheetName val="harga sat"/>
      <sheetName val="REKAP.LAP-HARIAN"/>
      <sheetName val="A-BANTU"/>
      <sheetName val="pemasaran2013"/>
      <sheetName val="3. KONTRAK(stu)"/>
      <sheetName val="SNI"/>
      <sheetName val="Harga Bahan"/>
      <sheetName val="DbKtr"/>
      <sheetName val="rekap-analis"/>
      <sheetName val="Paint Type B"/>
      <sheetName val="Summary"/>
      <sheetName val="Harga S Dasar UNTUK IDISI"/>
      <sheetName val="isian"/>
      <sheetName val="AO-UMUM"/>
      <sheetName val="Material&amp;Alat"/>
      <sheetName val="Har-mat"/>
      <sheetName val="POWER"/>
      <sheetName val="As"/>
      <sheetName val="Daya"/>
      <sheetName val="Pasir Hor"/>
      <sheetName val="Bang_A5"/>
      <sheetName val="Bang_B5"/>
      <sheetName val="TONG_HOP_VL-NC4"/>
      <sheetName val="LAL_-_PASAR_PAGI_4"/>
      <sheetName val="dongia_(2)4"/>
      <sheetName val="THPDMoi__(2)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KPVC-BD_4"/>
      <sheetName val="DAFT_ALAT,UPAH_&amp;_MAT4"/>
      <sheetName val="UPAH_&amp;_BHN_ARS4"/>
      <sheetName val="AHS_ARS4"/>
      <sheetName val="TE_TS_FA_LAN_MATV4"/>
      <sheetName val="BQ_PLAMBING_-_SEMANAN5"/>
      <sheetName val="Bahan_5"/>
      <sheetName val="Pekerjaan_5"/>
      <sheetName val="DAFTAR_HARGA4"/>
      <sheetName val="ELEC_STIS4"/>
      <sheetName val="BoQ_C44"/>
      <sheetName val="HARGA_ALAT4"/>
      <sheetName val="BO_alat4"/>
      <sheetName val="Bangunan_Utama4"/>
      <sheetName val="Analisa_24"/>
      <sheetName val="ANAL_KOEF4"/>
      <sheetName val="Analisa_Gabungan4"/>
      <sheetName val="4-Basic_Price4"/>
      <sheetName val="8LT_124"/>
      <sheetName val="Fire_Fighting4"/>
      <sheetName val="Item_Kompensasi4"/>
      <sheetName val="Analisa_HSP4"/>
      <sheetName val="REKAP_STR_T4"/>
      <sheetName val="Analisa_DMPU4"/>
      <sheetName val="D2_84"/>
      <sheetName val="KUANT_&amp;_HRG4"/>
      <sheetName val="Basic_Price4"/>
      <sheetName val="ANALISA_(2)4"/>
      <sheetName val="GTS_I_PS4"/>
      <sheetName val="Analis_harga4"/>
      <sheetName val="Sat_Bah_&amp;_Up4"/>
      <sheetName val="Perhitungan_RAB4"/>
      <sheetName val="Lamp_2,3&amp;44"/>
      <sheetName val="Ag_Hls_&amp;_Ksr4"/>
      <sheetName val="ARP-1_Rekap4"/>
      <sheetName val="Analisa_Quarry4"/>
      <sheetName val="Hrg_Bhn_&amp;_Upah4"/>
      <sheetName val="Master_Edit4"/>
      <sheetName val="List_Plant4"/>
      <sheetName val="Lap_Mingguan4"/>
      <sheetName val="M_184"/>
      <sheetName val="Currency_Rate4"/>
      <sheetName val="Rab_4"/>
      <sheetName val="BD_Div-24"/>
      <sheetName val="BD_Div-44"/>
      <sheetName val="BD_Div-54"/>
      <sheetName val="BD_Div-64"/>
      <sheetName val="BD_Div-74"/>
      <sheetName val="BD_Div-84"/>
      <sheetName val="Bill_of_Qty_MEP4"/>
      <sheetName val="REF_ONLY4"/>
      <sheetName val="Aspal_(2)4"/>
      <sheetName val="Rekap_Daftar_Kuantitas4"/>
      <sheetName val="DAFTAR_74"/>
      <sheetName val="RKP_PLUMBING4"/>
      <sheetName val="DIV_14"/>
      <sheetName val="B_Dsr4"/>
      <sheetName val="uraian_bul4"/>
      <sheetName val="A_LIS4"/>
      <sheetName val="A_REKAP4"/>
      <sheetName val="REKAP_BQ4"/>
      <sheetName val="HB_4"/>
      <sheetName val="struktur_tdk_dipakai4"/>
      <sheetName val="MAIN_BQ4"/>
      <sheetName val="S_UPAH4"/>
      <sheetName val="Isolasi_Luar_Dalam4"/>
      <sheetName val="Isolasi_Luar4"/>
      <sheetName val="Modal_Kerja"/>
      <sheetName val="A+Supl_"/>
      <sheetName val="Report_detil_kondisi"/>
      <sheetName val="detil_kondisi"/>
      <sheetName val="Bang_A6"/>
      <sheetName val="Bang_B6"/>
      <sheetName val="HRG_BHN5"/>
      <sheetName val="TONG_HOP_VL-NC5"/>
      <sheetName val="LAL_-_PASAR_PAGI_5"/>
      <sheetName val="dongia_(2)5"/>
      <sheetName val="THPDMoi__(2)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CHITIET_VL-NC-TT-3p5"/>
      <sheetName val="KPVC-BD_5"/>
      <sheetName val="DAFT_ALAT,UPAH_&amp;_MAT5"/>
      <sheetName val="UPAH_&amp;_BHN_ARS5"/>
      <sheetName val="AHS_ARS5"/>
      <sheetName val="TE_TS_FA_LAN_MATV5"/>
      <sheetName val="BQ_PLAMBING_-_SEMANAN6"/>
      <sheetName val="Bill_rekap5"/>
      <sheetName val="Bill_of_Qty5"/>
      <sheetName val="Bahan_6"/>
      <sheetName val="Pekerjaan_6"/>
      <sheetName val="DAFTAR_HARGA5"/>
      <sheetName val="Harga_Satuan5"/>
      <sheetName val="ELEC_STIS5"/>
      <sheetName val="BoQ_C45"/>
      <sheetName val="HARGA_ALAT5"/>
      <sheetName val="BO_alat5"/>
      <sheetName val="Bangunan_Utama5"/>
      <sheetName val="H_Satuan5"/>
      <sheetName val="Analisa_25"/>
      <sheetName val="ANAL_KOEF5"/>
      <sheetName val="Analisa_Gabungan5"/>
      <sheetName val="4-Basic_Price5"/>
      <sheetName val="8LT_125"/>
      <sheetName val="Fire_Fighting5"/>
      <sheetName val="Item_Kompensasi5"/>
      <sheetName val="Analisa_HSP5"/>
      <sheetName val="REKAP_STR_T5"/>
      <sheetName val="Analisa_DMPU5"/>
      <sheetName val="D2_85"/>
      <sheetName val="KUANT_&amp;_HRG5"/>
      <sheetName val="Basic_Price5"/>
      <sheetName val="ANALISA_(2)5"/>
      <sheetName val="GTS_I_PS5"/>
      <sheetName val="Analis_harga5"/>
      <sheetName val="Sat_Bah_&amp;_Up5"/>
      <sheetName val="Perhitungan_RAB5"/>
      <sheetName val="Lamp_2,3&amp;45"/>
      <sheetName val="Ag_Hls_&amp;_Ksr5"/>
      <sheetName val="ARP-1_Rekap5"/>
      <sheetName val="Analisa_Quarry5"/>
      <sheetName val="Hrg_Bhn_&amp;_Upah5"/>
      <sheetName val="Master_Edit5"/>
      <sheetName val="List_Plant5"/>
      <sheetName val="Lap_Mingguan5"/>
      <sheetName val="M_185"/>
      <sheetName val="Currency_Rate5"/>
      <sheetName val="Rab_5"/>
      <sheetName val="BD_Div-25"/>
      <sheetName val="BD_Div-45"/>
      <sheetName val="BD_Div-55"/>
      <sheetName val="BD_Div-65"/>
      <sheetName val="BD_Div-75"/>
      <sheetName val="BD_Div-85"/>
      <sheetName val="Bill_of_Qty_MEP5"/>
      <sheetName val="REF_ONLY5"/>
      <sheetName val="Aspal_(2)5"/>
      <sheetName val="Rekap_Daftar_Kuantitas5"/>
      <sheetName val="DAFTAR_75"/>
      <sheetName val="RKP_PLUMBING5"/>
      <sheetName val="DIV_15"/>
      <sheetName val="B_Dsr5"/>
      <sheetName val="uraian_bul5"/>
      <sheetName val="A_LIS5"/>
      <sheetName val="A_REKAP5"/>
      <sheetName val="REKAP_BQ5"/>
      <sheetName val="HB_5"/>
      <sheetName val="struktur_tdk_dipakai5"/>
      <sheetName val="MAIN_BQ5"/>
      <sheetName val="S_UPAH5"/>
      <sheetName val="Isolasi_Luar_Dalam5"/>
      <sheetName val="Isolasi_Luar5"/>
      <sheetName val="Modal_Kerja1"/>
      <sheetName val="A+Supl_1"/>
      <sheetName val="Report_detil_kondisi1"/>
      <sheetName val="detil_kondisi1"/>
      <sheetName val="Df-Kuan"/>
      <sheetName val="Bang_A7"/>
      <sheetName val="Bang_B7"/>
      <sheetName val="HRG_BHN6"/>
      <sheetName val="TONG_HOP_VL-NC6"/>
      <sheetName val="LAL_-_PASAR_PAGI_6"/>
      <sheetName val="dongia_(2)6"/>
      <sheetName val="THPDMoi__(2)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CHITIET_VL-NC-TT-3p6"/>
      <sheetName val="KPVC-BD_6"/>
      <sheetName val="DAFT_ALAT,UPAH_&amp;_MAT6"/>
      <sheetName val="UPAH_&amp;_BHN_ARS6"/>
      <sheetName val="AHS_ARS6"/>
      <sheetName val="TE_TS_FA_LAN_MATV6"/>
      <sheetName val="BQ_PLAMBING_-_SEMANAN7"/>
      <sheetName val="Bill_rekap6"/>
      <sheetName val="Bill_of_Qty6"/>
      <sheetName val="Bahan_7"/>
      <sheetName val="Pekerjaan_7"/>
      <sheetName val="DAFTAR_HARGA6"/>
      <sheetName val="Harga_Satuan6"/>
      <sheetName val="ELEC_STIS6"/>
      <sheetName val="BoQ_C46"/>
      <sheetName val="HARGA_ALAT6"/>
      <sheetName val="BO_alat6"/>
      <sheetName val="Bangunan_Utama6"/>
      <sheetName val="H_Satuan6"/>
      <sheetName val="Analisa_26"/>
      <sheetName val="ANAL_KOEF6"/>
      <sheetName val="Analisa_Gabungan6"/>
      <sheetName val="4-Basic_Price6"/>
      <sheetName val="8LT_126"/>
      <sheetName val="Fire_Fighting6"/>
      <sheetName val="Item_Kompensasi6"/>
      <sheetName val="Analisa_HSP6"/>
      <sheetName val="REKAP_STR_T6"/>
      <sheetName val="Analisa_DMPU6"/>
      <sheetName val="D2_86"/>
      <sheetName val="KUANT_&amp;_HRG6"/>
      <sheetName val="Basic_Price6"/>
      <sheetName val="ANALISA_(2)6"/>
      <sheetName val="GTS_I_PS6"/>
      <sheetName val="Analis_harga6"/>
      <sheetName val="Sat_Bah_&amp;_Up6"/>
      <sheetName val="Perhitungan_RAB6"/>
      <sheetName val="Lamp_2,3&amp;46"/>
      <sheetName val="Ag_Hls_&amp;_Ksr6"/>
      <sheetName val="ARP-1_Rekap6"/>
      <sheetName val="Analisa_Quarry6"/>
      <sheetName val="Hrg_Bhn_&amp;_Upah6"/>
      <sheetName val="Master_Edit6"/>
      <sheetName val="List_Plant6"/>
      <sheetName val="Lap_Mingguan6"/>
      <sheetName val="M_186"/>
      <sheetName val="Currency_Rate6"/>
      <sheetName val="Rab_6"/>
      <sheetName val="BD_Div-26"/>
      <sheetName val="BD_Div-46"/>
      <sheetName val="BD_Div-56"/>
      <sheetName val="BD_Div-66"/>
      <sheetName val="BD_Div-76"/>
      <sheetName val="BD_Div-86"/>
      <sheetName val="Bill_of_Qty_MEP6"/>
      <sheetName val="REF_ONLY6"/>
      <sheetName val="Aspal_(2)6"/>
      <sheetName val="Rekap_Daftar_Kuantitas6"/>
      <sheetName val="DAFTAR_76"/>
      <sheetName val="RKP_PLUMBING6"/>
      <sheetName val="DIV_16"/>
      <sheetName val="B_Dsr6"/>
      <sheetName val="uraian_bul6"/>
      <sheetName val="A_LIS6"/>
      <sheetName val="A_REKAP6"/>
      <sheetName val="REKAP_BQ6"/>
      <sheetName val="HB_6"/>
      <sheetName val="struktur_tdk_dipakai6"/>
      <sheetName val="MAIN_BQ6"/>
      <sheetName val="S_UPAH6"/>
      <sheetName val="Isolasi_Luar_Dalam6"/>
      <sheetName val="Isolasi_Luar6"/>
      <sheetName val="Modal_Kerja2"/>
      <sheetName val="A+Supl_2"/>
      <sheetName val="Report_detil_kondisi2"/>
      <sheetName val="detil_kondisi2"/>
      <sheetName val="Analisa_Upah_&amp;_Bahan_Plum4"/>
      <sheetName val="GRAND_REKAP4"/>
      <sheetName val="Analisa_Harga_Satuan4"/>
      <sheetName val="daftar_harga_satuan4"/>
      <sheetName val="Daftar_Upah4"/>
      <sheetName val="rab_me_(by_owner)_4"/>
      <sheetName val="BQ_(by_owner)4"/>
      <sheetName val="rab_me_(fisik)4"/>
      <sheetName val="SAT_EL4"/>
      <sheetName val="analisa_Str4"/>
      <sheetName val="01A-_RAB4"/>
      <sheetName val="ANLS__BETON_R__KELAS4"/>
      <sheetName val="Harsat_BHN_AR,M4"/>
      <sheetName val="Bill_sipil4"/>
      <sheetName val="RPP01_64"/>
      <sheetName val="UPAH___ALAT4"/>
      <sheetName val="D3_14"/>
      <sheetName val="Hrg_Sat4"/>
      <sheetName val="Analisa_Upah___Bahan_Plum4"/>
      <sheetName val="BQ_ARS4"/>
      <sheetName val="Daf_Harga-Upah4"/>
      <sheetName val="Kuantitas_&amp;_Harga4"/>
      <sheetName val="g__CAPEX4"/>
      <sheetName val="Kolom_UT4"/>
      <sheetName val="DAFTAR_HARGA_SATUAN_MATERIAL4"/>
      <sheetName val="ANALISA_SOFT4"/>
      <sheetName val="Str_BT4"/>
      <sheetName val="bhn_4"/>
      <sheetName val="Agregat_A4"/>
      <sheetName val="Mat_Mek4"/>
      <sheetName val="Mat_Elk4"/>
      <sheetName val="Cash_Flow_bulanan4"/>
      <sheetName val="An_Arsitektur4"/>
      <sheetName val="An_Struktur4"/>
      <sheetName val="Analisa_-Baku4"/>
      <sheetName val="Rekap_Direct_Cost4"/>
      <sheetName val="WS_Pabrikasi4"/>
      <sheetName val="WS_SSE4"/>
      <sheetName val="Analisa_Baku_STR_ARS4"/>
      <sheetName val="BQ_HS4"/>
      <sheetName val="FORM_3A4"/>
      <sheetName val="A_HARSAT_ARS4"/>
      <sheetName val="Analisa_ME4"/>
      <sheetName val="D2_24"/>
      <sheetName val="Evaluasi_div__(4)4"/>
      <sheetName val="AYU_REZKI4"/>
      <sheetName val="anal_rab4"/>
      <sheetName val="TP_ALAT"/>
      <sheetName val="TRE_TABLE"/>
      <sheetName val="Wheel_Grp"/>
      <sheetName val="Anls_teknis4"/>
      <sheetName val="Gal_tanah4"/>
      <sheetName val="Balok_L_14"/>
      <sheetName val="Sat_Bah___Up4"/>
      <sheetName val="Up_&amp;_bhn4"/>
      <sheetName val="Man_Power4"/>
      <sheetName val="Agregat_Halus_&amp;_Kasar4"/>
      <sheetName val="Harga_Satuan_Bahan4"/>
      <sheetName val="Harga_Dasar"/>
      <sheetName val="Up___bhn"/>
      <sheetName val="epei_"/>
      <sheetName val="Rekap_A"/>
      <sheetName val="upah_&amp;_bhn"/>
      <sheetName val="INLAND_FACTOR_DISTANCE"/>
      <sheetName val="Bid_Summary"/>
      <sheetName val="Rekap_RAB_kl"/>
      <sheetName val="Rekap_RAB_Amd"/>
      <sheetName val="Dftr_Kuan_Hrg_Amd"/>
      <sheetName val="box_culvert"/>
      <sheetName val="Gal_Sal"/>
      <sheetName val="Master_Schedule"/>
      <sheetName val="KODE_BAHAN"/>
      <sheetName val="INPUT_AGST"/>
      <sheetName val="KODE_UPAH"/>
      <sheetName val="Kode_kategori_Nas+DVO_III"/>
      <sheetName val="lap_harian_-bl-juni"/>
      <sheetName val="harga_sat"/>
      <sheetName val="REKAP_LAP-HARIAN"/>
      <sheetName val="3__KONTRAK(stu)"/>
      <sheetName val="Harga_Bahan"/>
      <sheetName val="Paint_Type_B"/>
      <sheetName val="Harga_S_Dasar_UNTUK_IDISI"/>
      <sheetName val="Pasir_Hor"/>
      <sheetName val="Rencana Anggaran Biaya"/>
      <sheetName val="DAFT_HARG_SAT_PEK."/>
      <sheetName val="DAF-5"/>
      <sheetName val="MAPP"/>
      <sheetName val="rek det 1-3"/>
      <sheetName val="Market Positioning"/>
      <sheetName val="Rate"/>
      <sheetName val="Add_trans"/>
      <sheetName val="S_2"/>
      <sheetName val="Pro_Base"/>
      <sheetName val="S_1"/>
      <sheetName val="Revenue"/>
      <sheetName val="Add_rev"/>
      <sheetName val="Exist"/>
      <sheetName val="Tot"/>
      <sheetName val="Tranponder"/>
      <sheetName val="LAL _ PASAR PAGI "/>
      <sheetName val="AO_UMUM"/>
      <sheetName val="JAD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 refreshError="1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N 2002"/>
      <sheetName val="DEPN 2001"/>
    </sheetNames>
    <sheetDataSet>
      <sheetData sheetId="0"/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ASUMPTION"/>
      <sheetName val="KSO-Revenue"/>
      <sheetName val="gvl"/>
      <sheetName val="summary"/>
      <sheetName val="KOCAB"/>
      <sheetName val="KRN"/>
      <sheetName val="hiden"/>
      <sheetName val="17"/>
      <sheetName val="NPWP DEBITUR"/>
      <sheetName val="SOAL42"/>
      <sheetName val="EXTERNA_x0000__x0000_ANIMATION"/>
      <sheetName val="General Info"/>
      <sheetName val="2003 ACT CFlow"/>
      <sheetName val="2003 BGT C Flow"/>
      <sheetName val="HO Use"/>
      <sheetName val="Engineering Workload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EXTERNA??ANIMATION"/>
      <sheetName val="ANGGARAN"/>
      <sheetName val="BODP-16KOLOM"/>
      <sheetName val="PriceList"/>
      <sheetName val="CTIPricing"/>
      <sheetName val="Input"/>
      <sheetName val="PlatformList"/>
      <sheetName val="Calcs"/>
      <sheetName val="Adj"/>
      <sheetName val="PRODUCTION_REPORTS"/>
      <sheetName val="ANIMATION_ONLY"/>
      <sheetName val="ANIMATION_COST_FORECAST"/>
      <sheetName val="EXTERNAL_ANIMATION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EXTERNAANIMATION"/>
      <sheetName val="General_Info"/>
      <sheetName val="Engineering_Workload"/>
      <sheetName val="EXRA"/>
      <sheetName val="EXTERNA_x005f_x0000__x005f_x0000_ANIMATION"/>
      <sheetName val="EXTERNA"/>
      <sheetName val="Ref"/>
      <sheetName val="CA"/>
      <sheetName val="2D_REPNew2.4"/>
      <sheetName val="1152000"/>
      <sheetName val="Table 5"/>
      <sheetName val="Income Statement"/>
      <sheetName val="NB UNIT3"/>
      <sheetName val="Monthly"/>
      <sheetName val="Penyusutan Kendaraan"/>
      <sheetName val="SLS-TGT-FEED (FDM)"/>
      <sheetName val="TB"/>
      <sheetName val="C O A"/>
      <sheetName val="WS"/>
      <sheetName val="EXTERNA__ANIMATION"/>
      <sheetName val="List of related party"/>
      <sheetName val="TB0"/>
      <sheetName val="2-asi-00"/>
      <sheetName val="Rates"/>
      <sheetName val="summary-final"/>
      <sheetName val="Iss Jrn"/>
      <sheetName val="Report"/>
      <sheetName val="Table_5"/>
      <sheetName val="2D_REPNew2_4"/>
      <sheetName val="TABEL"/>
      <sheetName val="List Pilihan"/>
      <sheetName val="Tables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Jateng"/>
      <sheetName val="Jatim"/>
      <sheetName val="①　BP vs SPR (TTL Impact)"/>
      <sheetName val="PERSONAL"/>
      <sheetName val="absen kebun 28"/>
      <sheetName val="absen panen 28"/>
      <sheetName val="UPAH 28"/>
      <sheetName val="contekan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Fixset"/>
      <sheetName val="U-EK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Main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NT"/>
      <sheetName val="TB-Detail-IDR"/>
      <sheetName val="Analisa Harga Satuan"/>
      <sheetName val="Tanah 09"/>
      <sheetName val="Ass_Planting"/>
      <sheetName val="Inputs"/>
      <sheetName val="rekap pph 23"/>
      <sheetName val="21 &amp; 25"/>
      <sheetName val="PPN"/>
      <sheetName val="Keragaan"/>
      <sheetName val="단가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Coy"/>
      <sheetName val="KH-Q1,Q2,01"/>
      <sheetName val="Sumda1"/>
      <sheetName val="Volume"/>
      <sheetName val="villa"/>
      <sheetName val="JSiar"/>
      <sheetName val="TOWN"/>
      <sheetName val="H.Satuan"/>
      <sheetName val="s5"/>
      <sheetName val="alamat"/>
      <sheetName val="RAP"/>
      <sheetName val="MarkUp"/>
      <sheetName val="5614.a Factory Machinery"/>
      <sheetName val="5614.b Diesel "/>
      <sheetName val="5614.c Factory Equipment"/>
      <sheetName val="5614.C Coal Boiler"/>
      <sheetName val="ACHV_JAN_FEB_MAR_APR"/>
      <sheetName val="COVER"/>
      <sheetName val="Access"/>
      <sheetName val="TB_BLSHT"/>
      <sheetName val="TBCons KMB04"/>
      <sheetName val="bpp"/>
      <sheetName val="Sheet7"/>
      <sheetName val="Outil"/>
      <sheetName val="Coef Calculation"/>
      <sheetName val="Kontensalden"/>
      <sheetName val="DATA"/>
      <sheetName val="PEG"/>
      <sheetName val="Pipe"/>
      <sheetName val="RATE"/>
      <sheetName val="GeneralInfo"/>
      <sheetName val="List"/>
      <sheetName val="original"/>
      <sheetName val="BA Rekon ARDWS-APTSEL (IDR)"/>
      <sheetName val="BA Rekon RevDWS-ExpTSEL (IDR)"/>
      <sheetName val="BA Rekon ARAP (USD)"/>
      <sheetName val="BA Rekon RevExp (USD)"/>
      <sheetName val="BA Rekon RevDWS-ExpTSEL (SLI)"/>
      <sheetName val="Memo"/>
      <sheetName val="Jurnal Memo (USD)"/>
      <sheetName val="Ex-Rate"/>
      <sheetName val="Permanent info"/>
      <sheetName val="Sheet8"/>
      <sheetName val="logopt"/>
      <sheetName val="FISIK RAB 2000"/>
      <sheetName val="PPH1298S"/>
      <sheetName val="Satuan Harga Bahan"/>
      <sheetName val="Satuan Harga Upah"/>
      <sheetName val="Material SAP"/>
      <sheetName val="Salary"/>
      <sheetName val="Master File"/>
      <sheetName val="Master Data"/>
      <sheetName val="Pivot-HK"/>
      <sheetName val="Assump"/>
      <sheetName val="BUDGET_1999"/>
      <sheetName val="Disposals"/>
      <sheetName val="KASUS8"/>
      <sheetName val="ABG-BUDGET"/>
      <sheetName val="BMV-BUDGET"/>
      <sheetName val="CLN-BUDGET"/>
      <sheetName val="COL-BUDGET"/>
      <sheetName val="CORP-BUDGET"/>
      <sheetName val="LVL-BUDGET"/>
      <sheetName val="PON-BUDGET"/>
      <sheetName val="BUDGET"/>
      <sheetName val="SALES-BUDGET"/>
      <sheetName val="SEN-BUDGET"/>
      <sheetName val="SUF-BUDGET"/>
      <sheetName val="Based Data_wacc"/>
      <sheetName val="재료비"/>
      <sheetName val="Data Sheet "/>
      <sheetName val="Accounts"/>
      <sheetName val="CRITERIA1"/>
      <sheetName val="inti"/>
      <sheetName val="by.sendiri"/>
      <sheetName val="plasma"/>
      <sheetName val="bezeting."/>
      <sheetName val="TOP"/>
      <sheetName val="bs09"/>
      <sheetName val="bs10"/>
      <sheetName val="fiscal"/>
      <sheetName val="OTHER PREPAID EXPENSE"/>
      <sheetName val="①　BP_vs_SPR_(TTL_Impact)"/>
      <sheetName val="pro_ra_op"/>
      <sheetName val="9"/>
      <sheetName val="14"/>
      <sheetName val="15"/>
      <sheetName val="D"/>
      <sheetName val="7"/>
      <sheetName val="B"/>
      <sheetName val="SKCD DATA GP YK"/>
      <sheetName val="rab.3.krt"/>
      <sheetName val="rab.4.krt"/>
      <sheetName val="rab.4.swt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Du_lieu"/>
      <sheetName val="CF-hot"/>
      <sheetName val="Material"/>
      <sheetName val="Bal 1997-1998"/>
      <sheetName val="GAOL_SMK"/>
      <sheetName val="Sheet6"/>
      <sheetName val="Lamp 2 "/>
      <sheetName val="lm7-11"/>
      <sheetName val="JUAL"/>
      <sheetName val="A-HC"/>
      <sheetName val="RL"/>
      <sheetName val="laru-kbn"/>
      <sheetName val="TK1"/>
      <sheetName val="CONFIG2"/>
      <sheetName val="REKAP OMZET KAPAL"/>
      <sheetName val="BS-RTI"/>
      <sheetName val="1105-B&amp;I-OK"/>
      <sheetName val="Calc"/>
      <sheetName val="ProductionTarget50Pct"/>
      <sheetName val="CAPEX"/>
      <sheetName val="Actuals &amp; Prior Yr. Figures"/>
      <sheetName val="Annual Budget Figures"/>
      <sheetName val="MainMenu"/>
      <sheetName val="Financial Reports"/>
      <sheetName val="Operations"/>
      <sheetName val="Scenarios and Sensitivities"/>
      <sheetName val="Financials"/>
      <sheetName val="Global Assumptions"/>
      <sheetName val="SDAYA"/>
      <sheetName val="EXECp2"/>
      <sheetName val="RESOURCE MODEL"/>
      <sheetName val="Branch"/>
      <sheetName val="Jenis"/>
      <sheetName val="Summary UM"/>
      <sheetName val="Marshal"/>
      <sheetName val="CF_Pmt creditor"/>
      <sheetName val="Seb KPI's"/>
      <sheetName val="P&amp;L Detail SARold"/>
      <sheetName val="CF(3)"/>
      <sheetName val="Sensitivitas(16)"/>
      <sheetName val="STKBB"/>
      <sheetName val="CIPARAY"/>
      <sheetName val="RANCAEKEK"/>
      <sheetName val="Drop-Down"/>
      <sheetName val="INDIRECT DETAIL"/>
      <sheetName val="FA-0800"/>
      <sheetName val="1997"/>
      <sheetName val="Forecast"/>
      <sheetName val="Minutes"/>
      <sheetName val="dropdown"/>
      <sheetName val="Adf par resp"/>
      <sheetName val="RMS FUNGSIONAL"/>
      <sheetName val="RMS - STR (2)"/>
      <sheetName val="SEN_FUNG"/>
      <sheetName val="p.mgmt"/>
      <sheetName val="1"/>
      <sheetName val="nc-0698"/>
      <sheetName val="tabel rimba"/>
      <sheetName val="RO344 TOTAL"/>
      <sheetName val="KBB-CIB BANK"/>
      <sheetName val="data arus kas"/>
      <sheetName val="COA"/>
      <sheetName val="SETUP"/>
      <sheetName val="ADJ AUG12,2010"/>
      <sheetName val="PBC S2003"/>
      <sheetName val="Index"/>
      <sheetName val="Base Data"/>
      <sheetName val="PARAMETERS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9211 Summary of CAJE"/>
      <sheetName val="9212 Summary of AJE"/>
      <sheetName val="9213 Summary of RJE"/>
      <sheetName val="cilandak payroll"/>
      <sheetName val="TRADING PROFIT"/>
      <sheetName val="Q302"/>
      <sheetName val="POV"/>
      <sheetName val="Sheet4"/>
      <sheetName val="BGT Cashflow"/>
      <sheetName val="Center"/>
      <sheetName val="Company"/>
      <sheetName val="License"/>
      <sheetName val="Account"/>
      <sheetName val="Exc. Rate"/>
      <sheetName val="GL_Account"/>
      <sheetName val="chemcal"/>
      <sheetName val="Accrued RO"/>
      <sheetName val="DSR"/>
      <sheetName val="XRATE"/>
      <sheetName val="MARKSUMM"/>
      <sheetName val="Sales"/>
      <sheetName val="SEC Income Statement"/>
      <sheetName val="UNPAID"/>
      <sheetName val="DATA3"/>
      <sheetName val="DATA1"/>
      <sheetName val="H_Satuan"/>
      <sheetName val="eka"/>
      <sheetName val="Variabel"/>
      <sheetName val="General"/>
      <sheetName val="Benefit Design"/>
      <sheetName val="Experience Rating"/>
      <sheetName val="Table"/>
      <sheetName val="Member"/>
      <sheetName val="Insem"/>
      <sheetName val="Sheet3"/>
      <sheetName val="HRPar"/>
      <sheetName val="HIT"/>
      <sheetName val="database"/>
      <sheetName val="AD&amp;D"/>
      <sheetName val="Formula-KM"/>
      <sheetName val="Formula-LH"/>
      <sheetName val="Formula-RG"/>
      <sheetName val="Formula-RI"/>
      <sheetName val="Formula-RJ"/>
      <sheetName val="Options"/>
      <sheetName val="Hidden!"/>
      <sheetName val="Marketer"/>
      <sheetName val="Bahan+Upah"/>
      <sheetName val="Subs"/>
      <sheetName val="ARPU"/>
      <sheetName val="Reload"/>
      <sheetName val="Price"/>
      <sheetName val="Revenue"/>
      <sheetName val="Traffic"/>
      <sheetName val="Status"/>
      <sheetName val="Cost Analysis"/>
      <sheetName val="jan04"/>
      <sheetName val="STN2006"/>
      <sheetName val="Faktor Pembatas Luas Areal"/>
      <sheetName val="MATERIALFINAL"/>
      <sheetName val="Tickmarks"/>
      <sheetName val="L_23"/>
      <sheetName val="XREF"/>
      <sheetName val="Facilities"/>
      <sheetName val="Fact Truck"/>
      <sheetName val="Coal Boiler"/>
      <sheetName val="Template "/>
      <sheetName val="Legend"/>
      <sheetName val="PRODUCTION_REPORTS1"/>
      <sheetName val="ANIMATION_ONLY1"/>
      <sheetName val="ANIMATION_COST_FORECAST1"/>
      <sheetName val="EXTERNAL_ANIMATION1"/>
      <sheetName val="General_Info1"/>
      <sheetName val="2003_ACT_CFlow1"/>
      <sheetName val="2003_BGT_C_Flow1"/>
      <sheetName val="HO_Use1"/>
      <sheetName val="Engineering_Workload1"/>
      <sheetName val="KONS_BID_P&amp;N1"/>
      <sheetName val="UP_II_DUMAI1"/>
      <sheetName val="KP_DIT_HULU1"/>
      <sheetName val="UP_VI_BALONGAN1"/>
      <sheetName val="UP_1_BRANDAN1"/>
      <sheetName val="UP_V_BALIKPAPAN1"/>
      <sheetName val="DIT_HILIR1"/>
      <sheetName val="UP_IV_CILACAP1"/>
      <sheetName val="UP_III_PLAJU1"/>
      <sheetName val="KONS_DIT_HULU1"/>
      <sheetName val="KR_AMPEL1"/>
      <sheetName val="UP_VII_KASIM1"/>
      <sheetName val="KONS_BID_P1"/>
      <sheetName val="Table_51"/>
      <sheetName val="Income_Statement"/>
      <sheetName val="NB_UNIT3"/>
      <sheetName val="List_Pilihan"/>
      <sheetName val="2D_REPNew2_41"/>
      <sheetName val="Altman_Z_Score"/>
      <sheetName val="Iss_Jrn"/>
      <sheetName val="Coll_Bulan_ini"/>
      <sheetName val="Coll_Bulan_lalu"/>
      <sheetName val="Renc_Bulan_ini"/>
      <sheetName val="Renc_Bulan_Lalu"/>
      <sheetName val="Stock_Report"/>
      <sheetName val="lookup_table"/>
      <sheetName val="SCH_3"/>
      <sheetName val="TBCons_KMB04"/>
      <sheetName val="Penyusutan_Kendaraan"/>
      <sheetName val="absen_kebun_28"/>
      <sheetName val="absen_panen_28"/>
      <sheetName val="UPAH_28"/>
      <sheetName val="Coef_Calculation"/>
      <sheetName val="Exch_rate"/>
      <sheetName val="rab_33_2011_krt"/>
      <sheetName val="RADIO_CONTROLS"/>
      <sheetName val="KPI-Data_Source"/>
      <sheetName val="ocean_voyage"/>
      <sheetName val="Eksisting_Penarikan"/>
      <sheetName val="Daftar_Harga"/>
      <sheetName val="C_O_A"/>
      <sheetName val="rekap_pph_23"/>
      <sheetName val="21_&amp;_25"/>
      <sheetName val="Permanent_info"/>
      <sheetName val="FISIK_RAB_2000"/>
      <sheetName val="Satuan_Harga_Bahan"/>
      <sheetName val="Satuan_Harga_Upah"/>
      <sheetName val="Material_SAP"/>
      <sheetName val="Master_File"/>
      <sheetName val="Master_Data"/>
      <sheetName val="SLS-TGT-FEED_(FDM)"/>
      <sheetName val="BA_Rekon_ARDWS-APTSEL_(IDR)"/>
      <sheetName val="BA_Rekon_RevDWS-ExpTSEL_(IDR)"/>
      <sheetName val="BA_Rekon_ARAP_(USD)"/>
      <sheetName val="BA_Rekon_RevExp_(USD)"/>
      <sheetName val="BA_Rekon_RevDWS-ExpTSEL_(SLI)"/>
      <sheetName val="Jurnal_Memo_(USD)"/>
      <sheetName val="List_of_related_party"/>
      <sheetName val="OTHER_PREPAID_EXPENSE"/>
      <sheetName val="cilandak_payroll"/>
      <sheetName val="PBC_S2003"/>
      <sheetName val="I-KAMAR"/>
      <sheetName val="tgp_02"/>
      <sheetName val="April"/>
      <sheetName val="Februari"/>
      <sheetName val="Januari"/>
      <sheetName val="Juni"/>
      <sheetName val="Maret"/>
      <sheetName val="Mei"/>
      <sheetName val="Desplegable"/>
      <sheetName val="Project Code 관리"/>
      <sheetName val="Function"/>
      <sheetName val="목록데이터"/>
      <sheetName val="PRODUCTION_REPORTS2"/>
      <sheetName val="ANIMATION_ONLY2"/>
      <sheetName val="ANIMATION_COST_FORECAST2"/>
      <sheetName val="EXTERNAL_ANIMATION2"/>
      <sheetName val="List as of October"/>
      <sheetName val="PFA"/>
      <sheetName val="R_Category"/>
      <sheetName val="R_Controls"/>
      <sheetName val="R.Category"/>
      <sheetName val="자금세탁 사례관리"/>
      <sheetName val="전체 리스트"/>
      <sheetName val="1)일반상품"/>
      <sheetName val="KONSOLIDASI"/>
      <sheetName val="end"/>
      <sheetName val="LP-IDR"/>
      <sheetName val="OTP-BU"/>
      <sheetName val="LK-Box"/>
      <sheetName val="LARL-3"/>
      <sheetName val="Data YTD"/>
      <sheetName val="LARL-4 (TW)"/>
      <sheetName val="Cost-Centre"/>
      <sheetName val="MNR"/>
      <sheetName val="POTO MAC"/>
      <sheetName val="Log"/>
      <sheetName val="Fitting"/>
      <sheetName val="DAIHATSU "/>
      <sheetName val="ReffTable"/>
      <sheetName val="SCHEDULE 9A(1 of 3)"/>
      <sheetName val="Acsys Key"/>
      <sheetName val="Consumable"/>
      <sheetName val="Tools"/>
      <sheetName val="CM_Genset_1"/>
      <sheetName val="CM Genset_2"/>
      <sheetName val="CP_PD"/>
      <sheetName val="Spare Part"/>
      <sheetName val="SMPS Relocation"/>
      <sheetName val="DG Cranking System"/>
      <sheetName val="Site Support and Maintenance"/>
      <sheetName val="fr BS"/>
      <sheetName val="tbl1"/>
      <sheetName val="Lookup"/>
      <sheetName val="Currency Spot Rates"/>
      <sheetName val="TARGET FINAL"/>
      <sheetName val="TO"/>
      <sheetName val="BQ-E20-02(Rp)"/>
      <sheetName val="BOY"/>
      <sheetName val="ISI"/>
      <sheetName val="NB BOY"/>
      <sheetName val="NB ISI"/>
      <sheetName val="Kode BKU"/>
      <sheetName val="FF-6"/>
      <sheetName val="AU 31 Komputer"/>
      <sheetName val="rab.8(over.swt)"/>
      <sheetName val="rab.8.2(swt)"/>
      <sheetName val="50-53-54-55"/>
      <sheetName val="AGUS-09"/>
      <sheetName val="Sheet5"/>
      <sheetName val="lp.kmmda"/>
      <sheetName val="karet RKAP"/>
      <sheetName val="rumus"/>
      <sheetName val="Askolin"/>
      <sheetName val="bez.karpel"/>
      <sheetName val="lembar kerja"/>
      <sheetName val="CA Sheet"/>
      <sheetName val="AP Trade"/>
      <sheetName val="AUG02"/>
      <sheetName val="0220"/>
      <sheetName val="Account Codes "/>
      <sheetName val="DAF.INVEN U.O"/>
      <sheetName val="OLAH"/>
      <sheetName val="Detail WPL Jan"/>
      <sheetName val="Ner"/>
      <sheetName val="N_Sld_Kmd"/>
      <sheetName val="N_Sld_Pku"/>
      <sheetName val="OPR-99"/>
      <sheetName val="Telephone &amp; KSO Rev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O18">
            <v>0</v>
          </cell>
          <cell r="P18">
            <v>0</v>
          </cell>
          <cell r="Q18">
            <v>0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 t="str">
            <v>ANIMATION</v>
          </cell>
          <cell r="G20">
            <v>0</v>
          </cell>
          <cell r="H20">
            <v>0</v>
          </cell>
          <cell r="I20" t="str">
            <v>INK &amp; PAINT</v>
          </cell>
          <cell r="J20">
            <v>0</v>
          </cell>
          <cell r="K20">
            <v>0</v>
          </cell>
          <cell r="L20" t="str">
            <v>ALPHA</v>
          </cell>
          <cell r="M20">
            <v>0</v>
          </cell>
          <cell r="N20" t="str">
            <v>BETA</v>
          </cell>
          <cell r="O20">
            <v>0</v>
          </cell>
          <cell r="P20" t="str">
            <v>RTM</v>
          </cell>
          <cell r="Q20">
            <v>0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C31">
            <v>0</v>
          </cell>
          <cell r="D31">
            <v>0</v>
          </cell>
          <cell r="E31">
            <v>0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C32">
            <v>0</v>
          </cell>
          <cell r="D32">
            <v>0</v>
          </cell>
          <cell r="E32">
            <v>0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L32">
            <v>0</v>
          </cell>
          <cell r="M32">
            <v>29</v>
          </cell>
          <cell r="N32">
            <v>0</v>
          </cell>
          <cell r="O32">
            <v>29</v>
          </cell>
          <cell r="P32">
            <v>0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O49">
            <v>0</v>
          </cell>
          <cell r="P49">
            <v>0</v>
          </cell>
          <cell r="Q49">
            <v>0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 t="str">
            <v>ANIMATION</v>
          </cell>
          <cell r="G53">
            <v>0</v>
          </cell>
          <cell r="H53">
            <v>0</v>
          </cell>
          <cell r="I53" t="str">
            <v>INK &amp; PAINT</v>
          </cell>
          <cell r="J53">
            <v>0</v>
          </cell>
          <cell r="K53">
            <v>0</v>
          </cell>
          <cell r="L53" t="str">
            <v>ALPHA</v>
          </cell>
          <cell r="M53">
            <v>0</v>
          </cell>
          <cell r="N53" t="str">
            <v>BETA</v>
          </cell>
          <cell r="O53">
            <v>0</v>
          </cell>
          <cell r="P53" t="str">
            <v>RTM</v>
          </cell>
          <cell r="Q53">
            <v>0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C64">
            <v>0</v>
          </cell>
          <cell r="D64">
            <v>0</v>
          </cell>
          <cell r="E64">
            <v>0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C65">
            <v>0</v>
          </cell>
          <cell r="D65">
            <v>0</v>
          </cell>
          <cell r="E65">
            <v>0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L65">
            <v>0</v>
          </cell>
          <cell r="M65">
            <v>29</v>
          </cell>
          <cell r="N65">
            <v>0</v>
          </cell>
          <cell r="O65">
            <v>29</v>
          </cell>
          <cell r="P65">
            <v>0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O97">
            <v>0</v>
          </cell>
          <cell r="P97">
            <v>0</v>
          </cell>
          <cell r="Q97">
            <v>0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S98">
            <v>0</v>
          </cell>
          <cell r="T98">
            <v>0</v>
          </cell>
          <cell r="U98">
            <v>0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S99">
            <v>0</v>
          </cell>
          <cell r="T99" t="str">
            <v>Prep Projection</v>
          </cell>
          <cell r="U99">
            <v>0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U100">
            <v>0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 t="str">
            <v>Animation Projection</v>
          </cell>
          <cell r="U110">
            <v>0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I110">
            <v>0</v>
          </cell>
          <cell r="BJ110">
            <v>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>
            <v>0</v>
          </cell>
          <cell r="S111">
            <v>0</v>
          </cell>
          <cell r="T111" t="str">
            <v>Animation Projection</v>
          </cell>
          <cell r="U111">
            <v>0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I111">
            <v>0</v>
          </cell>
          <cell r="BJ111">
            <v>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S112">
            <v>0</v>
          </cell>
          <cell r="T112" t="str">
            <v>Ink &amp; Paint Projection</v>
          </cell>
          <cell r="U112">
            <v>0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I112">
            <v>0</v>
          </cell>
          <cell r="BJ112">
            <v>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U114">
            <v>0</v>
          </cell>
          <cell r="V114">
            <v>0</v>
          </cell>
          <cell r="W114">
            <v>153000</v>
          </cell>
          <cell r="X114">
            <v>40800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U115">
            <v>0</v>
          </cell>
          <cell r="V115" t="str">
            <v>PRE PROD</v>
          </cell>
          <cell r="W115">
            <v>765000</v>
          </cell>
          <cell r="X115">
            <v>60000</v>
          </cell>
          <cell r="Y115">
            <v>0</v>
          </cell>
          <cell r="Z115">
            <v>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Y116">
            <v>0</v>
          </cell>
          <cell r="Z116">
            <v>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Y117">
            <v>0</v>
          </cell>
          <cell r="Z117">
            <v>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Y118">
            <v>0</v>
          </cell>
          <cell r="Z118">
            <v>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Y120">
            <v>0</v>
          </cell>
          <cell r="Z120">
            <v>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U123">
            <v>0</v>
          </cell>
          <cell r="V123">
            <v>0</v>
          </cell>
          <cell r="W123">
            <v>0</v>
          </cell>
          <cell r="X123" t="str">
            <v>cumulative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U124">
            <v>0</v>
          </cell>
          <cell r="V124" t="str">
            <v>DIRECT TO DATE</v>
          </cell>
          <cell r="W124" t="str">
            <v>BUDGET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U125">
            <v>0</v>
          </cell>
          <cell r="V125" t="str">
            <v>DIRECT TO DATE</v>
          </cell>
          <cell r="W125" t="str">
            <v>BUDGET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U128">
            <v>0</v>
          </cell>
          <cell r="V128">
            <v>0</v>
          </cell>
          <cell r="W128">
            <v>60000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U129">
            <v>0</v>
          </cell>
          <cell r="V129">
            <v>44274.066319164602</v>
          </cell>
          <cell r="W129">
            <v>60000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U132">
            <v>0</v>
          </cell>
          <cell r="V132">
            <v>0</v>
          </cell>
          <cell r="W132">
            <v>72000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U133">
            <v>0</v>
          </cell>
          <cell r="V133">
            <v>458215.94553328701</v>
          </cell>
          <cell r="W133">
            <v>0</v>
          </cell>
          <cell r="X133" t="str">
            <v>DIRECT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U134">
            <v>0</v>
          </cell>
          <cell r="V134">
            <v>397899.75224877341</v>
          </cell>
          <cell r="W134">
            <v>1519900</v>
          </cell>
          <cell r="X134" t="str">
            <v>DIRECT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U135">
            <v>0</v>
          </cell>
          <cell r="V135">
            <v>595680.72919327312</v>
          </cell>
          <cell r="W135">
            <v>1262400</v>
          </cell>
          <cell r="X135" t="str">
            <v>cumulative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W136">
            <v>0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</row>
        <row r="137">
          <cell r="V137" t="str">
            <v>PROJECTED RTM</v>
          </cell>
          <cell r="W137">
            <v>0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</row>
        <row r="138">
          <cell r="V138" t="str">
            <v>PROJECTED STREET</v>
          </cell>
          <cell r="W138">
            <v>0</v>
          </cell>
          <cell r="X138">
            <v>35936</v>
          </cell>
        </row>
        <row r="139">
          <cell r="V139" t="str">
            <v>+ or - Scheduled Date</v>
          </cell>
          <cell r="W139">
            <v>0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S142">
            <v>0</v>
          </cell>
          <cell r="T142">
            <v>0</v>
          </cell>
          <cell r="U142">
            <v>0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S143">
            <v>0</v>
          </cell>
          <cell r="T143" t="str">
            <v>Story Boards</v>
          </cell>
          <cell r="U143">
            <v>0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U144">
            <v>0</v>
          </cell>
          <cell r="V144">
            <v>0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U145">
            <v>0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U146">
            <v>0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U147">
            <v>0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U148">
            <v>0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U149">
            <v>0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U150">
            <v>0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U151">
            <v>0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U152">
            <v>0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U153">
            <v>0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T154">
            <v>0</v>
          </cell>
          <cell r="U154">
            <v>0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U155">
            <v>0</v>
          </cell>
          <cell r="V155" t="str">
            <v>DIRECT TO DATE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U156">
            <v>0</v>
          </cell>
          <cell r="V156">
            <v>36611.930954725125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U161">
            <v>0</v>
          </cell>
          <cell r="V161">
            <v>14978.465132694124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U162">
            <v>0</v>
          </cell>
          <cell r="V162">
            <v>14978.465132694124</v>
          </cell>
          <cell r="W162">
            <v>0</v>
          </cell>
          <cell r="X162" t="str">
            <v>WEEKLY COST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W163">
            <v>0</v>
          </cell>
          <cell r="X163" t="str">
            <v>WEEKLY COST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W164">
            <v>0</v>
          </cell>
          <cell r="X164" t="str">
            <v>CUMULATIVE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W165">
            <v>0</v>
          </cell>
          <cell r="X165">
            <v>0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</row>
        <row r="166">
          <cell r="V166" t="str">
            <v>PROJECTED RTM</v>
          </cell>
          <cell r="W166">
            <v>0</v>
          </cell>
          <cell r="X166">
            <v>0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S170">
            <v>0</v>
          </cell>
          <cell r="T170">
            <v>0</v>
          </cell>
          <cell r="U170">
            <v>0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S171">
            <v>0</v>
          </cell>
          <cell r="T171" t="str">
            <v>Prep Projection</v>
          </cell>
          <cell r="U171">
            <v>0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U172">
            <v>0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 t="str">
            <v>Animation Projection</v>
          </cell>
          <cell r="U182">
            <v>0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S183">
            <v>0</v>
          </cell>
          <cell r="T183" t="str">
            <v>Animation Projection</v>
          </cell>
          <cell r="U183">
            <v>0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S184">
            <v>0</v>
          </cell>
          <cell r="T184" t="str">
            <v>Ink &amp; Paint Projection</v>
          </cell>
          <cell r="U184">
            <v>0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U187">
            <v>0</v>
          </cell>
          <cell r="V187" t="str">
            <v>PRE PROD</v>
          </cell>
          <cell r="W187">
            <v>30</v>
          </cell>
          <cell r="X187">
            <v>90000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U197">
            <v>0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U198">
            <v>0</v>
          </cell>
          <cell r="V198" t="str">
            <v>DIRECT TO DATE</v>
          </cell>
          <cell r="W198" t="str">
            <v>BUDGET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U201">
            <v>0</v>
          </cell>
          <cell r="V201">
            <v>0</v>
          </cell>
          <cell r="W201">
            <v>480000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U202">
            <v>0</v>
          </cell>
          <cell r="V202">
            <v>0</v>
          </cell>
          <cell r="W202">
            <v>52000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U203">
            <v>0</v>
          </cell>
          <cell r="V203">
            <v>7506.390220422265</v>
          </cell>
          <cell r="W203">
            <v>0</v>
          </cell>
          <cell r="X203" t="str">
            <v>DIRECT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U204">
            <v>0</v>
          </cell>
          <cell r="V204">
            <v>5060.2999793605031</v>
          </cell>
          <cell r="W204">
            <v>668000</v>
          </cell>
          <cell r="X204" t="str">
            <v>DIRECT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U205">
            <v>0</v>
          </cell>
          <cell r="V205">
            <v>10508.94630859117</v>
          </cell>
          <cell r="W205">
            <v>668000</v>
          </cell>
          <cell r="X205" t="str">
            <v>LOADED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W206">
            <v>0</v>
          </cell>
          <cell r="X206" t="str">
            <v>CUMULATIVE</v>
          </cell>
          <cell r="Y206">
            <v>126</v>
          </cell>
          <cell r="Z206">
            <v>22.992822222222223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W207">
            <v>0</v>
          </cell>
          <cell r="X207">
            <v>35937.992822222222</v>
          </cell>
          <cell r="Y207">
            <v>126</v>
          </cell>
          <cell r="Z207">
            <v>22.992822222222223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</row>
        <row r="208">
          <cell r="V208" t="str">
            <v>PROJECTED STREET</v>
          </cell>
          <cell r="W208">
            <v>0</v>
          </cell>
          <cell r="X208">
            <v>35966.992822222222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</row>
        <row r="209">
          <cell r="V209" t="str">
            <v>+ or - Scheduled Date</v>
          </cell>
          <cell r="W209">
            <v>0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S210">
            <v>0</v>
          </cell>
          <cell r="T210">
            <v>0</v>
          </cell>
          <cell r="U210">
            <v>0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S211">
            <v>0</v>
          </cell>
          <cell r="T211" t="str">
            <v>ANIMATION PRODUCTION</v>
          </cell>
          <cell r="U211">
            <v>0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S212">
            <v>0</v>
          </cell>
          <cell r="T212" t="str">
            <v>ANIMATION PRODUCTION</v>
          </cell>
          <cell r="U212">
            <v>0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S213">
            <v>0</v>
          </cell>
          <cell r="T213" t="str">
            <v>Prep Projection</v>
          </cell>
          <cell r="U213">
            <v>0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S214">
            <v>0</v>
          </cell>
          <cell r="T214" t="str">
            <v>Animation Projection</v>
          </cell>
          <cell r="U214">
            <v>0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S215">
            <v>0</v>
          </cell>
          <cell r="T215" t="str">
            <v>Ink &amp; Paint Projection</v>
          </cell>
          <cell r="U215">
            <v>0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U218">
            <v>0</v>
          </cell>
          <cell r="V218" t="str">
            <v>PRE PROD</v>
          </cell>
          <cell r="W218">
            <v>30</v>
          </cell>
          <cell r="X218">
            <v>112500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W227">
            <v>0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W228">
            <v>0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W229">
            <v>0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W230">
            <v>0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S231">
            <v>0</v>
          </cell>
          <cell r="T231">
            <v>0</v>
          </cell>
          <cell r="U231">
            <v>0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S232">
            <v>0</v>
          </cell>
          <cell r="T232" t="str">
            <v>ANIMATION PRODUCTION</v>
          </cell>
          <cell r="U232">
            <v>0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S233">
            <v>0</v>
          </cell>
          <cell r="T233" t="str">
            <v>ANIMATION PRODUCTION</v>
          </cell>
          <cell r="U233">
            <v>0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S234">
            <v>0</v>
          </cell>
          <cell r="T234" t="str">
            <v>Prep Projection</v>
          </cell>
          <cell r="U234">
            <v>0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S235">
            <v>0</v>
          </cell>
          <cell r="T235" t="str">
            <v>Animation Projection</v>
          </cell>
          <cell r="U235">
            <v>0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S236">
            <v>0</v>
          </cell>
          <cell r="T236" t="str">
            <v>Ink &amp; Paint Projection</v>
          </cell>
          <cell r="U236">
            <v>0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U239">
            <v>0</v>
          </cell>
          <cell r="V239" t="str">
            <v>PRE PROD</v>
          </cell>
          <cell r="W239">
            <v>30</v>
          </cell>
          <cell r="X239">
            <v>217500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W248">
            <v>0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W249">
            <v>0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W250">
            <v>0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W251">
            <v>0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S252">
            <v>0</v>
          </cell>
          <cell r="T252">
            <v>0</v>
          </cell>
          <cell r="U252">
            <v>0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S253">
            <v>0</v>
          </cell>
          <cell r="T253" t="str">
            <v>ANIMATION PRODUCTION</v>
          </cell>
          <cell r="U253">
            <v>0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S254">
            <v>0</v>
          </cell>
          <cell r="T254" t="str">
            <v>ANIMATION PRODUCTION</v>
          </cell>
          <cell r="U254">
            <v>0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S255">
            <v>0</v>
          </cell>
          <cell r="T255" t="str">
            <v>Prep Projection</v>
          </cell>
          <cell r="U255">
            <v>0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S256">
            <v>0</v>
          </cell>
          <cell r="T256" t="str">
            <v>Animation Projection</v>
          </cell>
          <cell r="U256">
            <v>0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S257">
            <v>0</v>
          </cell>
          <cell r="T257" t="str">
            <v>Ink &amp; Paint Projection</v>
          </cell>
          <cell r="U257">
            <v>0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U260">
            <v>0</v>
          </cell>
          <cell r="V260" t="str">
            <v>PRE PROD</v>
          </cell>
          <cell r="W260">
            <v>30</v>
          </cell>
          <cell r="X260">
            <v>157500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W269">
            <v>0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W270">
            <v>0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W271">
            <v>0</v>
          </cell>
          <cell r="X271">
            <v>36219.068740000002</v>
          </cell>
        </row>
        <row r="272">
          <cell r="V272" t="str">
            <v>+ or - Scheduled Date</v>
          </cell>
          <cell r="W272">
            <v>0</v>
          </cell>
          <cell r="X272">
            <v>122.93125999999756</v>
          </cell>
        </row>
        <row r="273">
          <cell r="N273" t="str">
            <v>ENGINEERING</v>
          </cell>
          <cell r="O273">
            <v>0</v>
          </cell>
          <cell r="P273">
            <v>0</v>
          </cell>
          <cell r="Q273">
            <v>0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O274">
            <v>0</v>
          </cell>
          <cell r="P274">
            <v>0</v>
          </cell>
          <cell r="Q274">
            <v>0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 t="str">
            <v>ANIMATION</v>
          </cell>
          <cell r="G275">
            <v>0</v>
          </cell>
          <cell r="H275">
            <v>0</v>
          </cell>
          <cell r="I275" t="str">
            <v>INK &amp; PAINT</v>
          </cell>
          <cell r="J275">
            <v>0</v>
          </cell>
          <cell r="K275">
            <v>0</v>
          </cell>
          <cell r="L275" t="str">
            <v>ALPHA</v>
          </cell>
          <cell r="M275">
            <v>0</v>
          </cell>
          <cell r="N275" t="str">
            <v>BETA</v>
          </cell>
          <cell r="O275">
            <v>0</v>
          </cell>
          <cell r="P275" t="str">
            <v>RTM</v>
          </cell>
          <cell r="Q275">
            <v>0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C276">
            <v>0</v>
          </cell>
          <cell r="D276">
            <v>0</v>
          </cell>
          <cell r="E276">
            <v>0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K276">
            <v>0</v>
          </cell>
          <cell r="L276" t="str">
            <v>ALPHA</v>
          </cell>
          <cell r="M276">
            <v>0</v>
          </cell>
          <cell r="N276" t="str">
            <v>BETA</v>
          </cell>
          <cell r="O276">
            <v>0</v>
          </cell>
          <cell r="P276" t="str">
            <v>RTM</v>
          </cell>
          <cell r="Q276">
            <v>0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C277">
            <v>0</v>
          </cell>
          <cell r="D277">
            <v>0</v>
          </cell>
          <cell r="E277">
            <v>0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L277">
            <v>0</v>
          </cell>
          <cell r="M277">
            <v>29</v>
          </cell>
          <cell r="N277">
            <v>0</v>
          </cell>
          <cell r="O277">
            <v>29</v>
          </cell>
          <cell r="P277">
            <v>0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C278">
            <v>0</v>
          </cell>
          <cell r="D278">
            <v>0</v>
          </cell>
          <cell r="E278">
            <v>0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L278">
            <v>0</v>
          </cell>
          <cell r="M278">
            <v>29</v>
          </cell>
          <cell r="N278">
            <v>0</v>
          </cell>
          <cell r="O278">
            <v>29</v>
          </cell>
          <cell r="P278">
            <v>0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O294">
            <v>0</v>
          </cell>
          <cell r="P294">
            <v>0</v>
          </cell>
          <cell r="Q294">
            <v>0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O295">
            <v>0</v>
          </cell>
          <cell r="P295">
            <v>0</v>
          </cell>
          <cell r="Q295">
            <v>0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 t="str">
            <v>ANIMATION</v>
          </cell>
          <cell r="G296">
            <v>0</v>
          </cell>
          <cell r="H296">
            <v>0</v>
          </cell>
          <cell r="I296" t="str">
            <v>INK &amp; PAINT</v>
          </cell>
          <cell r="J296">
            <v>0</v>
          </cell>
          <cell r="K296">
            <v>0</v>
          </cell>
          <cell r="L296" t="str">
            <v>ALPHA</v>
          </cell>
          <cell r="M296">
            <v>0</v>
          </cell>
          <cell r="N296" t="str">
            <v>BETA</v>
          </cell>
          <cell r="O296">
            <v>0</v>
          </cell>
          <cell r="P296" t="str">
            <v>RTM</v>
          </cell>
          <cell r="Q296">
            <v>0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C297">
            <v>0</v>
          </cell>
          <cell r="D297">
            <v>0</v>
          </cell>
          <cell r="E297">
            <v>0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K297">
            <v>0</v>
          </cell>
          <cell r="L297" t="str">
            <v>ALPHA</v>
          </cell>
          <cell r="M297">
            <v>0</v>
          </cell>
          <cell r="N297" t="str">
            <v>BETA</v>
          </cell>
          <cell r="O297">
            <v>0</v>
          </cell>
          <cell r="P297" t="str">
            <v>RTM</v>
          </cell>
          <cell r="Q297">
            <v>0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C298">
            <v>0</v>
          </cell>
          <cell r="D298">
            <v>0</v>
          </cell>
          <cell r="E298">
            <v>0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L298">
            <v>0</v>
          </cell>
          <cell r="M298">
            <v>29</v>
          </cell>
          <cell r="N298">
            <v>0</v>
          </cell>
          <cell r="O298">
            <v>29</v>
          </cell>
          <cell r="P298">
            <v>0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C299">
            <v>0</v>
          </cell>
          <cell r="D299">
            <v>0</v>
          </cell>
          <cell r="E299">
            <v>0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L299">
            <v>0</v>
          </cell>
          <cell r="M299">
            <v>29</v>
          </cell>
          <cell r="N299">
            <v>0</v>
          </cell>
          <cell r="O299">
            <v>29</v>
          </cell>
          <cell r="P299">
            <v>0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O322">
            <v>0</v>
          </cell>
          <cell r="P322">
            <v>0</v>
          </cell>
          <cell r="Q322">
            <v>0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O323">
            <v>0</v>
          </cell>
          <cell r="P323">
            <v>0</v>
          </cell>
          <cell r="Q323">
            <v>0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 t="str">
            <v>ANIMATION</v>
          </cell>
          <cell r="G324">
            <v>0</v>
          </cell>
          <cell r="H324">
            <v>0</v>
          </cell>
          <cell r="I324" t="str">
            <v>INK &amp; PAINT</v>
          </cell>
          <cell r="J324">
            <v>0</v>
          </cell>
          <cell r="K324">
            <v>0</v>
          </cell>
          <cell r="L324" t="str">
            <v>ALPHA</v>
          </cell>
          <cell r="M324">
            <v>0</v>
          </cell>
          <cell r="N324" t="str">
            <v>BETA</v>
          </cell>
          <cell r="O324">
            <v>0</v>
          </cell>
          <cell r="P324" t="str">
            <v>RTM</v>
          </cell>
          <cell r="Q324">
            <v>0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C325">
            <v>0</v>
          </cell>
          <cell r="D325">
            <v>0</v>
          </cell>
          <cell r="E325">
            <v>0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K325">
            <v>0</v>
          </cell>
          <cell r="L325" t="str">
            <v>ALPHA</v>
          </cell>
          <cell r="M325">
            <v>0</v>
          </cell>
          <cell r="N325" t="str">
            <v>BETA</v>
          </cell>
          <cell r="O325">
            <v>0</v>
          </cell>
          <cell r="P325" t="str">
            <v>RTM</v>
          </cell>
          <cell r="Q325">
            <v>0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C326">
            <v>0</v>
          </cell>
          <cell r="D326">
            <v>0</v>
          </cell>
          <cell r="E326">
            <v>0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L326">
            <v>0</v>
          </cell>
          <cell r="M326">
            <v>29</v>
          </cell>
          <cell r="N326">
            <v>0</v>
          </cell>
          <cell r="O326">
            <v>29</v>
          </cell>
          <cell r="P326">
            <v>0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C327">
            <v>0</v>
          </cell>
          <cell r="D327">
            <v>0</v>
          </cell>
          <cell r="E327">
            <v>0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L327">
            <v>0</v>
          </cell>
          <cell r="M327">
            <v>29</v>
          </cell>
          <cell r="N327">
            <v>0</v>
          </cell>
          <cell r="O327">
            <v>29</v>
          </cell>
          <cell r="P327">
            <v>0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O343">
            <v>0</v>
          </cell>
          <cell r="P343">
            <v>0</v>
          </cell>
          <cell r="Q343">
            <v>0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O344">
            <v>0</v>
          </cell>
          <cell r="P344">
            <v>0</v>
          </cell>
          <cell r="Q344">
            <v>0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 t="str">
            <v>ANIMATION</v>
          </cell>
          <cell r="G345">
            <v>0</v>
          </cell>
          <cell r="H345">
            <v>0</v>
          </cell>
          <cell r="I345" t="str">
            <v>INK &amp; PAINT</v>
          </cell>
          <cell r="J345">
            <v>0</v>
          </cell>
          <cell r="K345">
            <v>0</v>
          </cell>
          <cell r="L345" t="str">
            <v>ALPHA</v>
          </cell>
          <cell r="M345">
            <v>0</v>
          </cell>
          <cell r="N345" t="str">
            <v>BETA</v>
          </cell>
          <cell r="O345">
            <v>0</v>
          </cell>
          <cell r="P345" t="str">
            <v>RTM</v>
          </cell>
          <cell r="Q345">
            <v>0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C346">
            <v>0</v>
          </cell>
          <cell r="D346">
            <v>0</v>
          </cell>
          <cell r="E346">
            <v>0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K346">
            <v>0</v>
          </cell>
          <cell r="L346" t="str">
            <v>ALPHA</v>
          </cell>
          <cell r="M346">
            <v>0</v>
          </cell>
          <cell r="N346" t="str">
            <v>BETA</v>
          </cell>
          <cell r="O346">
            <v>0</v>
          </cell>
          <cell r="P346" t="str">
            <v>RTM</v>
          </cell>
          <cell r="Q346">
            <v>0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C347">
            <v>0</v>
          </cell>
          <cell r="D347">
            <v>0</v>
          </cell>
          <cell r="E347">
            <v>0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L347">
            <v>0</v>
          </cell>
          <cell r="M347">
            <v>29</v>
          </cell>
          <cell r="N347">
            <v>0</v>
          </cell>
          <cell r="O347">
            <v>29</v>
          </cell>
          <cell r="P347">
            <v>0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C348">
            <v>0</v>
          </cell>
          <cell r="D348">
            <v>0</v>
          </cell>
          <cell r="E348">
            <v>0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L348">
            <v>0</v>
          </cell>
          <cell r="M348">
            <v>29</v>
          </cell>
          <cell r="N348">
            <v>0</v>
          </cell>
          <cell r="O348">
            <v>29</v>
          </cell>
          <cell r="P348">
            <v>0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O363">
            <v>0</v>
          </cell>
          <cell r="P363">
            <v>0</v>
          </cell>
          <cell r="Q363">
            <v>0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O364">
            <v>0</v>
          </cell>
          <cell r="P364">
            <v>0</v>
          </cell>
          <cell r="Q364">
            <v>0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 t="str">
            <v>ANIMATION</v>
          </cell>
          <cell r="G365">
            <v>0</v>
          </cell>
          <cell r="H365">
            <v>0</v>
          </cell>
          <cell r="I365" t="str">
            <v>INK &amp; PAINT</v>
          </cell>
          <cell r="J365">
            <v>0</v>
          </cell>
          <cell r="K365">
            <v>0</v>
          </cell>
          <cell r="L365" t="str">
            <v>ALPHA</v>
          </cell>
          <cell r="M365">
            <v>0</v>
          </cell>
          <cell r="N365" t="str">
            <v>BETA</v>
          </cell>
          <cell r="O365">
            <v>0</v>
          </cell>
          <cell r="P365" t="str">
            <v>RTM</v>
          </cell>
          <cell r="Q365">
            <v>0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C366">
            <v>0</v>
          </cell>
          <cell r="D366">
            <v>0</v>
          </cell>
          <cell r="E366">
            <v>0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K366">
            <v>0</v>
          </cell>
          <cell r="L366" t="str">
            <v>ALPHA</v>
          </cell>
          <cell r="M366">
            <v>0</v>
          </cell>
          <cell r="N366" t="str">
            <v>BETA</v>
          </cell>
          <cell r="O366">
            <v>0</v>
          </cell>
          <cell r="P366" t="str">
            <v>RTM</v>
          </cell>
          <cell r="Q366">
            <v>0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C367">
            <v>0</v>
          </cell>
          <cell r="D367">
            <v>0</v>
          </cell>
          <cell r="E367">
            <v>0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L367">
            <v>0</v>
          </cell>
          <cell r="M367">
            <v>29</v>
          </cell>
          <cell r="N367">
            <v>0</v>
          </cell>
          <cell r="O367">
            <v>29</v>
          </cell>
          <cell r="P367">
            <v>0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C368">
            <v>0</v>
          </cell>
          <cell r="D368">
            <v>0</v>
          </cell>
          <cell r="E368">
            <v>0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L368">
            <v>0</v>
          </cell>
          <cell r="M368">
            <v>29</v>
          </cell>
          <cell r="N368">
            <v>0</v>
          </cell>
          <cell r="O368">
            <v>29</v>
          </cell>
          <cell r="P368">
            <v>0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O383">
            <v>0</v>
          </cell>
          <cell r="P383">
            <v>0</v>
          </cell>
          <cell r="Q383">
            <v>0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O384">
            <v>0</v>
          </cell>
          <cell r="P384">
            <v>0</v>
          </cell>
          <cell r="Q384">
            <v>0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 t="str">
            <v>ANIMATION</v>
          </cell>
          <cell r="G385">
            <v>0</v>
          </cell>
          <cell r="H385">
            <v>0</v>
          </cell>
          <cell r="I385" t="str">
            <v>INK &amp; PAINT</v>
          </cell>
          <cell r="J385">
            <v>0</v>
          </cell>
          <cell r="K385">
            <v>0</v>
          </cell>
          <cell r="L385" t="str">
            <v>ALPHA</v>
          </cell>
          <cell r="M385">
            <v>0</v>
          </cell>
          <cell r="N385" t="str">
            <v>BETA</v>
          </cell>
          <cell r="O385">
            <v>0</v>
          </cell>
          <cell r="P385" t="str">
            <v>RTM</v>
          </cell>
          <cell r="Q385">
            <v>0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C386">
            <v>0</v>
          </cell>
          <cell r="D386">
            <v>0</v>
          </cell>
          <cell r="E386">
            <v>0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K386">
            <v>0</v>
          </cell>
          <cell r="L386" t="str">
            <v>ALPHA</v>
          </cell>
          <cell r="M386">
            <v>0</v>
          </cell>
          <cell r="N386" t="str">
            <v>BETA</v>
          </cell>
          <cell r="O386">
            <v>0</v>
          </cell>
          <cell r="P386" t="str">
            <v>RTM</v>
          </cell>
          <cell r="Q386">
            <v>0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C387">
            <v>0</v>
          </cell>
          <cell r="D387">
            <v>0</v>
          </cell>
          <cell r="E387">
            <v>0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L387">
            <v>0</v>
          </cell>
          <cell r="M387">
            <v>29</v>
          </cell>
          <cell r="N387">
            <v>0</v>
          </cell>
          <cell r="O387">
            <v>29</v>
          </cell>
          <cell r="P387">
            <v>0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C388">
            <v>0</v>
          </cell>
          <cell r="D388">
            <v>0</v>
          </cell>
          <cell r="E388">
            <v>0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L388">
            <v>0</v>
          </cell>
          <cell r="M388">
            <v>29</v>
          </cell>
          <cell r="N388">
            <v>0</v>
          </cell>
          <cell r="O388">
            <v>29</v>
          </cell>
          <cell r="P388">
            <v>0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O403">
            <v>0</v>
          </cell>
          <cell r="P403">
            <v>0</v>
          </cell>
          <cell r="Q403">
            <v>0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O404">
            <v>0</v>
          </cell>
          <cell r="P404">
            <v>0</v>
          </cell>
          <cell r="Q404">
            <v>0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 t="str">
            <v>ANIMATION</v>
          </cell>
          <cell r="G405">
            <v>0</v>
          </cell>
          <cell r="H405">
            <v>0</v>
          </cell>
          <cell r="I405" t="str">
            <v>INK &amp; PAINT</v>
          </cell>
          <cell r="J405">
            <v>0</v>
          </cell>
          <cell r="K405">
            <v>0</v>
          </cell>
          <cell r="L405" t="str">
            <v>ALPHA</v>
          </cell>
          <cell r="M405">
            <v>0</v>
          </cell>
          <cell r="N405" t="str">
            <v>BETA</v>
          </cell>
          <cell r="O405">
            <v>0</v>
          </cell>
          <cell r="P405" t="str">
            <v>RTM</v>
          </cell>
          <cell r="Q405">
            <v>0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C406">
            <v>0</v>
          </cell>
          <cell r="D406">
            <v>0</v>
          </cell>
          <cell r="E406">
            <v>0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K406">
            <v>0</v>
          </cell>
          <cell r="L406" t="str">
            <v>ALPHA</v>
          </cell>
          <cell r="M406">
            <v>0</v>
          </cell>
          <cell r="N406" t="str">
            <v>BETA</v>
          </cell>
          <cell r="O406">
            <v>0</v>
          </cell>
          <cell r="P406" t="str">
            <v>RTM</v>
          </cell>
          <cell r="Q406">
            <v>0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C407">
            <v>0</v>
          </cell>
          <cell r="D407">
            <v>0</v>
          </cell>
          <cell r="E407">
            <v>0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L407">
            <v>0</v>
          </cell>
          <cell r="M407">
            <v>29</v>
          </cell>
          <cell r="N407">
            <v>0</v>
          </cell>
          <cell r="O407">
            <v>29</v>
          </cell>
          <cell r="P407">
            <v>0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C408">
            <v>0</v>
          </cell>
          <cell r="D408">
            <v>0</v>
          </cell>
          <cell r="E408">
            <v>0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L408">
            <v>0</v>
          </cell>
          <cell r="M408">
            <v>29</v>
          </cell>
          <cell r="N408">
            <v>0</v>
          </cell>
          <cell r="O408">
            <v>29</v>
          </cell>
          <cell r="P408">
            <v>0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O423">
            <v>0</v>
          </cell>
          <cell r="P423">
            <v>0</v>
          </cell>
          <cell r="Q423">
            <v>0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O424">
            <v>0</v>
          </cell>
          <cell r="P424">
            <v>0</v>
          </cell>
          <cell r="Q424">
            <v>0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 t="str">
            <v>ANIMATION</v>
          </cell>
          <cell r="G425">
            <v>0</v>
          </cell>
          <cell r="H425">
            <v>0</v>
          </cell>
          <cell r="I425" t="str">
            <v>INK &amp; PAINT</v>
          </cell>
          <cell r="J425">
            <v>0</v>
          </cell>
          <cell r="K425">
            <v>0</v>
          </cell>
          <cell r="L425" t="str">
            <v>ALPHA</v>
          </cell>
          <cell r="M425">
            <v>0</v>
          </cell>
          <cell r="N425" t="str">
            <v>BETA</v>
          </cell>
          <cell r="O425">
            <v>0</v>
          </cell>
          <cell r="P425" t="str">
            <v>RTM</v>
          </cell>
          <cell r="Q425">
            <v>0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C426">
            <v>0</v>
          </cell>
          <cell r="D426">
            <v>0</v>
          </cell>
          <cell r="E426">
            <v>0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K426">
            <v>0</v>
          </cell>
          <cell r="L426" t="str">
            <v>ALPHA</v>
          </cell>
          <cell r="M426">
            <v>0</v>
          </cell>
          <cell r="N426" t="str">
            <v>BETA</v>
          </cell>
          <cell r="O426">
            <v>0</v>
          </cell>
          <cell r="P426" t="str">
            <v>RTM</v>
          </cell>
          <cell r="Q426">
            <v>0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C427">
            <v>0</v>
          </cell>
          <cell r="D427">
            <v>0</v>
          </cell>
          <cell r="E427">
            <v>0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L427">
            <v>0</v>
          </cell>
          <cell r="M427">
            <v>29</v>
          </cell>
          <cell r="N427">
            <v>0</v>
          </cell>
          <cell r="O427">
            <v>29</v>
          </cell>
          <cell r="P427">
            <v>0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C428">
            <v>0</v>
          </cell>
          <cell r="D428">
            <v>0</v>
          </cell>
          <cell r="E428">
            <v>0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L428">
            <v>0</v>
          </cell>
          <cell r="M428">
            <v>29</v>
          </cell>
          <cell r="N428">
            <v>0</v>
          </cell>
          <cell r="O428">
            <v>29</v>
          </cell>
          <cell r="P428">
            <v>0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O443">
            <v>0</v>
          </cell>
          <cell r="P443">
            <v>0</v>
          </cell>
          <cell r="Q443">
            <v>0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O444">
            <v>0</v>
          </cell>
          <cell r="P444">
            <v>0</v>
          </cell>
          <cell r="Q444">
            <v>0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 t="str">
            <v>ANIMATION</v>
          </cell>
          <cell r="G445">
            <v>0</v>
          </cell>
          <cell r="H445">
            <v>0</v>
          </cell>
          <cell r="I445" t="str">
            <v>INK &amp; PAINT</v>
          </cell>
          <cell r="J445">
            <v>0</v>
          </cell>
          <cell r="K445">
            <v>0</v>
          </cell>
          <cell r="L445" t="str">
            <v>ALPHA</v>
          </cell>
          <cell r="M445">
            <v>0</v>
          </cell>
          <cell r="N445" t="str">
            <v>BETA</v>
          </cell>
          <cell r="O445">
            <v>0</v>
          </cell>
          <cell r="P445" t="str">
            <v>RTM</v>
          </cell>
          <cell r="Q445">
            <v>0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C446">
            <v>0</v>
          </cell>
          <cell r="D446">
            <v>0</v>
          </cell>
          <cell r="E446">
            <v>0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K446">
            <v>0</v>
          </cell>
          <cell r="L446" t="str">
            <v>ALPHA</v>
          </cell>
          <cell r="M446">
            <v>0</v>
          </cell>
          <cell r="N446" t="str">
            <v>BETA</v>
          </cell>
          <cell r="O446">
            <v>0</v>
          </cell>
          <cell r="P446" t="str">
            <v>RTM</v>
          </cell>
          <cell r="Q446">
            <v>0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C447">
            <v>0</v>
          </cell>
          <cell r="D447">
            <v>0</v>
          </cell>
          <cell r="E447">
            <v>0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L447">
            <v>0</v>
          </cell>
          <cell r="M447">
            <v>29</v>
          </cell>
          <cell r="N447">
            <v>0</v>
          </cell>
          <cell r="O447">
            <v>29</v>
          </cell>
          <cell r="P447">
            <v>0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C448">
            <v>0</v>
          </cell>
          <cell r="D448">
            <v>0</v>
          </cell>
          <cell r="E448">
            <v>0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L448">
            <v>0</v>
          </cell>
          <cell r="M448">
            <v>29</v>
          </cell>
          <cell r="N448">
            <v>0</v>
          </cell>
          <cell r="O448">
            <v>29</v>
          </cell>
          <cell r="P448">
            <v>0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O463">
            <v>0</v>
          </cell>
          <cell r="P463">
            <v>0</v>
          </cell>
          <cell r="Q463">
            <v>0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O464">
            <v>0</v>
          </cell>
          <cell r="P464">
            <v>0</v>
          </cell>
          <cell r="Q464">
            <v>0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 t="str">
            <v>ANIMATION</v>
          </cell>
          <cell r="G465">
            <v>0</v>
          </cell>
          <cell r="H465">
            <v>0</v>
          </cell>
          <cell r="I465" t="str">
            <v>INK &amp; PAINT</v>
          </cell>
          <cell r="J465">
            <v>0</v>
          </cell>
          <cell r="K465">
            <v>0</v>
          </cell>
          <cell r="L465" t="str">
            <v>ALPHA</v>
          </cell>
          <cell r="M465">
            <v>0</v>
          </cell>
          <cell r="N465" t="str">
            <v>BETA</v>
          </cell>
          <cell r="O465">
            <v>0</v>
          </cell>
          <cell r="P465" t="str">
            <v>RTM</v>
          </cell>
          <cell r="Q465">
            <v>0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C466">
            <v>0</v>
          </cell>
          <cell r="D466">
            <v>0</v>
          </cell>
          <cell r="E466">
            <v>0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K466">
            <v>0</v>
          </cell>
          <cell r="L466" t="str">
            <v>ALPHA</v>
          </cell>
          <cell r="M466">
            <v>0</v>
          </cell>
          <cell r="N466" t="str">
            <v>BETA</v>
          </cell>
          <cell r="O466">
            <v>0</v>
          </cell>
          <cell r="P466" t="str">
            <v>RTM</v>
          </cell>
          <cell r="Q466">
            <v>0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C467">
            <v>0</v>
          </cell>
          <cell r="D467">
            <v>0</v>
          </cell>
          <cell r="E467">
            <v>0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L467">
            <v>0</v>
          </cell>
          <cell r="M467">
            <v>29</v>
          </cell>
          <cell r="N467">
            <v>0</v>
          </cell>
          <cell r="O467">
            <v>29</v>
          </cell>
          <cell r="P467">
            <v>0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C468">
            <v>0</v>
          </cell>
          <cell r="D468">
            <v>0</v>
          </cell>
          <cell r="E468">
            <v>0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L468">
            <v>0</v>
          </cell>
          <cell r="M468">
            <v>29</v>
          </cell>
          <cell r="N468">
            <v>0</v>
          </cell>
          <cell r="O468">
            <v>29</v>
          </cell>
          <cell r="P468">
            <v>0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O483">
            <v>0</v>
          </cell>
          <cell r="P483">
            <v>0</v>
          </cell>
          <cell r="Q483">
            <v>0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O484">
            <v>0</v>
          </cell>
          <cell r="P484">
            <v>0</v>
          </cell>
          <cell r="Q484">
            <v>0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 t="str">
            <v>ANIMATION</v>
          </cell>
          <cell r="G485">
            <v>0</v>
          </cell>
          <cell r="H485">
            <v>0</v>
          </cell>
          <cell r="I485" t="str">
            <v>INK &amp; PAINT</v>
          </cell>
          <cell r="J485">
            <v>0</v>
          </cell>
          <cell r="K485">
            <v>0</v>
          </cell>
          <cell r="L485" t="str">
            <v>ALPHA</v>
          </cell>
          <cell r="M485">
            <v>0</v>
          </cell>
          <cell r="N485" t="str">
            <v>BETA</v>
          </cell>
          <cell r="O485">
            <v>0</v>
          </cell>
          <cell r="P485" t="str">
            <v>RTM</v>
          </cell>
          <cell r="Q485">
            <v>0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C486">
            <v>0</v>
          </cell>
          <cell r="D486">
            <v>0</v>
          </cell>
          <cell r="E486">
            <v>0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K486">
            <v>0</v>
          </cell>
          <cell r="L486" t="str">
            <v>ALPHA</v>
          </cell>
          <cell r="M486">
            <v>0</v>
          </cell>
          <cell r="N486" t="str">
            <v>BETA</v>
          </cell>
          <cell r="O486">
            <v>0</v>
          </cell>
          <cell r="P486" t="str">
            <v>RTM</v>
          </cell>
          <cell r="Q486">
            <v>0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C487">
            <v>0</v>
          </cell>
          <cell r="D487">
            <v>0</v>
          </cell>
          <cell r="E487">
            <v>0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L487">
            <v>0</v>
          </cell>
          <cell r="M487">
            <v>29</v>
          </cell>
          <cell r="N487">
            <v>0</v>
          </cell>
          <cell r="O487">
            <v>29</v>
          </cell>
          <cell r="P487">
            <v>0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C488">
            <v>0</v>
          </cell>
          <cell r="D488">
            <v>0</v>
          </cell>
          <cell r="E488">
            <v>0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L488">
            <v>0</v>
          </cell>
          <cell r="M488">
            <v>29</v>
          </cell>
          <cell r="N488">
            <v>0</v>
          </cell>
          <cell r="O488">
            <v>29</v>
          </cell>
          <cell r="P488">
            <v>0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O504">
            <v>0</v>
          </cell>
          <cell r="P504">
            <v>0</v>
          </cell>
          <cell r="Q504">
            <v>0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O505">
            <v>0</v>
          </cell>
          <cell r="P505">
            <v>0</v>
          </cell>
          <cell r="Q505">
            <v>0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 t="str">
            <v>ANIMATION</v>
          </cell>
          <cell r="G506">
            <v>0</v>
          </cell>
          <cell r="H506">
            <v>0</v>
          </cell>
          <cell r="I506" t="str">
            <v>INK &amp; PAINT</v>
          </cell>
          <cell r="J506">
            <v>0</v>
          </cell>
          <cell r="K506">
            <v>0</v>
          </cell>
          <cell r="L506" t="str">
            <v>ALPHA</v>
          </cell>
          <cell r="M506">
            <v>0</v>
          </cell>
          <cell r="N506" t="str">
            <v>BETA</v>
          </cell>
          <cell r="O506">
            <v>0</v>
          </cell>
          <cell r="P506" t="str">
            <v>RTM</v>
          </cell>
          <cell r="Q506">
            <v>0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C507">
            <v>0</v>
          </cell>
          <cell r="D507">
            <v>0</v>
          </cell>
          <cell r="E507">
            <v>0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K507">
            <v>0</v>
          </cell>
          <cell r="L507" t="str">
            <v>ALPHA</v>
          </cell>
          <cell r="M507">
            <v>0</v>
          </cell>
          <cell r="N507" t="str">
            <v>BETA</v>
          </cell>
          <cell r="O507">
            <v>0</v>
          </cell>
          <cell r="P507" t="str">
            <v>RTM</v>
          </cell>
          <cell r="Q507">
            <v>0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C508">
            <v>0</v>
          </cell>
          <cell r="D508">
            <v>0</v>
          </cell>
          <cell r="E508">
            <v>0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L508">
            <v>0</v>
          </cell>
          <cell r="M508">
            <v>29</v>
          </cell>
          <cell r="N508">
            <v>0</v>
          </cell>
          <cell r="O508">
            <v>29</v>
          </cell>
          <cell r="P508">
            <v>0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C509">
            <v>0</v>
          </cell>
          <cell r="D509">
            <v>0</v>
          </cell>
          <cell r="E509">
            <v>0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L509">
            <v>0</v>
          </cell>
          <cell r="M509">
            <v>29</v>
          </cell>
          <cell r="N509">
            <v>0</v>
          </cell>
          <cell r="O509">
            <v>29</v>
          </cell>
          <cell r="P509">
            <v>0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O525">
            <v>0</v>
          </cell>
          <cell r="P525">
            <v>0</v>
          </cell>
          <cell r="Q525">
            <v>0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O526">
            <v>0</v>
          </cell>
          <cell r="P526">
            <v>0</v>
          </cell>
          <cell r="Q526">
            <v>0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 t="str">
            <v>ANIMATION</v>
          </cell>
          <cell r="G527">
            <v>0</v>
          </cell>
          <cell r="H527">
            <v>0</v>
          </cell>
          <cell r="I527" t="str">
            <v>INK &amp; PAINT</v>
          </cell>
          <cell r="J527">
            <v>0</v>
          </cell>
          <cell r="K527">
            <v>0</v>
          </cell>
          <cell r="L527" t="str">
            <v>ALPHA</v>
          </cell>
          <cell r="M527">
            <v>0</v>
          </cell>
          <cell r="N527" t="str">
            <v>BETA</v>
          </cell>
          <cell r="O527">
            <v>0</v>
          </cell>
          <cell r="P527" t="str">
            <v>RTM</v>
          </cell>
          <cell r="Q527">
            <v>0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C528">
            <v>0</v>
          </cell>
          <cell r="D528">
            <v>0</v>
          </cell>
          <cell r="E528">
            <v>0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K528">
            <v>0</v>
          </cell>
          <cell r="L528" t="str">
            <v>ALPHA</v>
          </cell>
          <cell r="M528">
            <v>0</v>
          </cell>
          <cell r="N528" t="str">
            <v>BETA</v>
          </cell>
          <cell r="O528">
            <v>0</v>
          </cell>
          <cell r="P528" t="str">
            <v>RTM</v>
          </cell>
          <cell r="Q528">
            <v>0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C529">
            <v>0</v>
          </cell>
          <cell r="D529">
            <v>0</v>
          </cell>
          <cell r="E529">
            <v>0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L529">
            <v>0</v>
          </cell>
          <cell r="M529">
            <v>29</v>
          </cell>
          <cell r="N529">
            <v>0</v>
          </cell>
          <cell r="O529">
            <v>29</v>
          </cell>
          <cell r="P529">
            <v>0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C530">
            <v>0</v>
          </cell>
          <cell r="D530">
            <v>0</v>
          </cell>
          <cell r="E530">
            <v>0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L530">
            <v>0</v>
          </cell>
          <cell r="M530">
            <v>29</v>
          </cell>
          <cell r="N530">
            <v>0</v>
          </cell>
          <cell r="O530">
            <v>29</v>
          </cell>
          <cell r="P530">
            <v>0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O546">
            <v>0</v>
          </cell>
          <cell r="P546">
            <v>0</v>
          </cell>
          <cell r="Q546">
            <v>0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O547">
            <v>0</v>
          </cell>
          <cell r="P547">
            <v>0</v>
          </cell>
          <cell r="Q547">
            <v>0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 t="str">
            <v>ANIMATION</v>
          </cell>
          <cell r="G548">
            <v>0</v>
          </cell>
          <cell r="H548">
            <v>0</v>
          </cell>
          <cell r="I548" t="str">
            <v>INK &amp; PAINT</v>
          </cell>
          <cell r="J548">
            <v>0</v>
          </cell>
          <cell r="K548">
            <v>0</v>
          </cell>
          <cell r="L548" t="str">
            <v>ALPHA</v>
          </cell>
          <cell r="M548">
            <v>0</v>
          </cell>
          <cell r="N548" t="str">
            <v>BETA</v>
          </cell>
          <cell r="O548">
            <v>0</v>
          </cell>
          <cell r="P548" t="str">
            <v>RTM</v>
          </cell>
          <cell r="Q548">
            <v>0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C549">
            <v>0</v>
          </cell>
          <cell r="D549">
            <v>0</v>
          </cell>
          <cell r="E549">
            <v>0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K549">
            <v>0</v>
          </cell>
          <cell r="L549" t="str">
            <v>ALPHA</v>
          </cell>
          <cell r="M549">
            <v>0</v>
          </cell>
          <cell r="N549" t="str">
            <v>BETA</v>
          </cell>
          <cell r="O549">
            <v>0</v>
          </cell>
          <cell r="P549" t="str">
            <v>RTM</v>
          </cell>
          <cell r="Q549">
            <v>0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C550">
            <v>0</v>
          </cell>
          <cell r="D550">
            <v>0</v>
          </cell>
          <cell r="E550">
            <v>0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L550">
            <v>0</v>
          </cell>
          <cell r="M550">
            <v>29</v>
          </cell>
          <cell r="N550">
            <v>0</v>
          </cell>
          <cell r="O550">
            <v>29</v>
          </cell>
          <cell r="P550">
            <v>0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C551">
            <v>0</v>
          </cell>
          <cell r="D551">
            <v>0</v>
          </cell>
          <cell r="E551">
            <v>0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L551">
            <v>0</v>
          </cell>
          <cell r="M551">
            <v>29</v>
          </cell>
          <cell r="N551">
            <v>0</v>
          </cell>
          <cell r="O551">
            <v>29</v>
          </cell>
          <cell r="P551">
            <v>0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O567">
            <v>0</v>
          </cell>
          <cell r="P567">
            <v>0</v>
          </cell>
          <cell r="Q567">
            <v>0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O568">
            <v>0</v>
          </cell>
          <cell r="P568">
            <v>0</v>
          </cell>
          <cell r="Q568">
            <v>0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 t="str">
            <v>ANIMATION</v>
          </cell>
          <cell r="G569">
            <v>0</v>
          </cell>
          <cell r="H569">
            <v>0</v>
          </cell>
          <cell r="I569" t="str">
            <v>INK &amp; PAINT</v>
          </cell>
          <cell r="J569">
            <v>0</v>
          </cell>
          <cell r="K569">
            <v>0</v>
          </cell>
          <cell r="L569" t="str">
            <v>ALPHA</v>
          </cell>
          <cell r="M569">
            <v>0</v>
          </cell>
          <cell r="N569" t="str">
            <v>BETA</v>
          </cell>
          <cell r="O569">
            <v>0</v>
          </cell>
          <cell r="P569" t="str">
            <v>RTM</v>
          </cell>
          <cell r="Q569">
            <v>0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C570">
            <v>0</v>
          </cell>
          <cell r="D570">
            <v>0</v>
          </cell>
          <cell r="E570">
            <v>0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K570">
            <v>0</v>
          </cell>
          <cell r="L570" t="str">
            <v>ALPHA</v>
          </cell>
          <cell r="M570">
            <v>0</v>
          </cell>
          <cell r="N570" t="str">
            <v>BETA</v>
          </cell>
          <cell r="O570">
            <v>0</v>
          </cell>
          <cell r="P570" t="str">
            <v>RTM</v>
          </cell>
          <cell r="Q570">
            <v>0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C571">
            <v>0</v>
          </cell>
          <cell r="D571">
            <v>0</v>
          </cell>
          <cell r="E571">
            <v>0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L571">
            <v>0</v>
          </cell>
          <cell r="M571">
            <v>29</v>
          </cell>
          <cell r="N571">
            <v>0</v>
          </cell>
          <cell r="O571">
            <v>29</v>
          </cell>
          <cell r="P571">
            <v>0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C572">
            <v>0</v>
          </cell>
          <cell r="D572">
            <v>0</v>
          </cell>
          <cell r="E572">
            <v>0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L572">
            <v>0</v>
          </cell>
          <cell r="M572">
            <v>29</v>
          </cell>
          <cell r="N572">
            <v>0</v>
          </cell>
          <cell r="O572">
            <v>29</v>
          </cell>
          <cell r="P572">
            <v>0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>
        <row r="1">
          <cell r="D1" t="str">
            <v>No BA Rekon:</v>
          </cell>
        </row>
      </sheetData>
      <sheetData sheetId="316">
        <row r="1">
          <cell r="D1" t="str">
            <v>No BA Rekon:</v>
          </cell>
        </row>
      </sheetData>
      <sheetData sheetId="317">
        <row r="1">
          <cell r="D1" t="str">
            <v>No BA Rekon:</v>
          </cell>
        </row>
      </sheetData>
      <sheetData sheetId="318">
        <row r="1">
          <cell r="D1" t="str">
            <v>No BA Rekon:</v>
          </cell>
        </row>
      </sheetData>
      <sheetData sheetId="319">
        <row r="1">
          <cell r="D1" t="str">
            <v>No BA Rekon:</v>
          </cell>
        </row>
      </sheetData>
      <sheetData sheetId="320">
        <row r="1">
          <cell r="D1" t="str">
            <v>No BA Rekon:</v>
          </cell>
        </row>
      </sheetData>
      <sheetData sheetId="321">
        <row r="1">
          <cell r="D1" t="str">
            <v>No BA Rekon:</v>
          </cell>
        </row>
      </sheetData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/>
      <sheetData sheetId="502"/>
      <sheetData sheetId="503"/>
      <sheetData sheetId="504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>
        <row r="1">
          <cell r="D1" t="str">
            <v>No BA Rekon:</v>
          </cell>
        </row>
      </sheetData>
      <sheetData sheetId="563"/>
      <sheetData sheetId="564">
        <row r="1">
          <cell r="D1" t="str">
            <v>No BA Rekon:</v>
          </cell>
        </row>
      </sheetData>
      <sheetData sheetId="565"/>
      <sheetData sheetId="566"/>
      <sheetData sheetId="567"/>
      <sheetData sheetId="568"/>
      <sheetData sheetId="569"/>
      <sheetData sheetId="570"/>
      <sheetData sheetId="571">
        <row r="1">
          <cell r="D1" t="str">
            <v>No BA Rekon:</v>
          </cell>
        </row>
      </sheetData>
      <sheetData sheetId="572"/>
      <sheetData sheetId="573">
        <row r="1">
          <cell r="D1" t="str">
            <v>No BA Rekon:</v>
          </cell>
        </row>
      </sheetData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>
        <row r="1">
          <cell r="D1" t="str">
            <v>No BA Rekon:</v>
          </cell>
        </row>
      </sheetData>
      <sheetData sheetId="584"/>
      <sheetData sheetId="585">
        <row r="1">
          <cell r="D1" t="str">
            <v>No BA Rekon:</v>
          </cell>
        </row>
      </sheetData>
      <sheetData sheetId="586"/>
      <sheetData sheetId="587"/>
      <sheetData sheetId="588"/>
      <sheetData sheetId="589"/>
      <sheetData sheetId="590"/>
      <sheetData sheetId="591"/>
      <sheetData sheetId="592">
        <row r="1">
          <cell r="D1" t="str">
            <v>No BA Rekon:</v>
          </cell>
        </row>
      </sheetData>
      <sheetData sheetId="593"/>
      <sheetData sheetId="594">
        <row r="1">
          <cell r="D1" t="str">
            <v>No BA Rekon:</v>
          </cell>
        </row>
      </sheetData>
      <sheetData sheetId="595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/>
      <sheetData sheetId="609" refreshError="1"/>
      <sheetData sheetId="610"/>
      <sheetData sheetId="611"/>
      <sheetData sheetId="612"/>
      <sheetData sheetId="613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>
        <row r="1">
          <cell r="A1" t="str">
            <v>Item Code</v>
          </cell>
        </row>
      </sheetData>
      <sheetData sheetId="639"/>
      <sheetData sheetId="640">
        <row r="1">
          <cell r="A1" t="str">
            <v>Item Code</v>
          </cell>
        </row>
      </sheetData>
      <sheetData sheetId="641"/>
      <sheetData sheetId="642"/>
      <sheetData sheetId="643"/>
      <sheetData sheetId="644"/>
      <sheetData sheetId="645"/>
      <sheetData sheetId="646"/>
      <sheetData sheetId="647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*****"/>
      <sheetName val="Locas"/>
      <sheetName val="BOQ sph"/>
      <sheetName val="PEDOMAN"/>
      <sheetName val="SUM BOQ"/>
      <sheetName val="BOQ"/>
      <sheetName val="ANALISA"/>
      <sheetName val="DAFTAR HARGA"/>
      <sheetName val="SUMDA"/>
      <sheetName val="MOB-DEMOB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angunan Utama"/>
      <sheetName val="Cover"/>
      <sheetName val="T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  <sheetName val="DAFTAR HARGA"/>
      <sheetName val="Bangunan Utama"/>
      <sheetName val="Cover"/>
    </sheetNames>
    <sheetDataSet>
      <sheetData sheetId="0"/>
      <sheetData sheetId="1"/>
      <sheetData sheetId="2">
        <row r="51">
          <cell r="U51">
            <v>291769.12320098752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  <sheetName val="DAFTAR HARGA"/>
      <sheetName val="Bangunan Utama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V"/>
      <sheetName val="Comp equip"/>
      <sheetName val="Mach &amp; equip"/>
      <sheetName val="Freezers"/>
      <sheetName val="Buil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HarSat"/>
      <sheetName val="B_Down"/>
      <sheetName val="BD-LS"/>
      <sheetName val="BIA-LUMP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iso-Mat"/>
      <sheetName val="iso-Upah"/>
      <sheetName val="iso-Alt"/>
      <sheetName val="b-lsg"/>
      <sheetName val="bia-LS"/>
      <sheetName val="ars-kas"/>
      <sheetName val="BU"/>
      <sheetName val="fin"/>
      <sheetName val="DAFTAR HARGA"/>
      <sheetName val="Bangunan Utama"/>
      <sheetName val="Analisa HSP"/>
      <sheetName val="analisa"/>
      <sheetName val="alat"/>
      <sheetName val="Kuantitas &amp; Harga"/>
      <sheetName val="BAHAN"/>
      <sheetName val="Basic Price"/>
      <sheetName val="M.18"/>
      <sheetName val="Sheet3"/>
      <sheetName val="Material"/>
      <sheetName val="DIV.1"/>
      <sheetName val="Cover"/>
      <sheetName val="TOWN"/>
      <sheetName val="daf-3(OK)"/>
      <sheetName val="daf-7(OK)"/>
      <sheetName val="harsat undip"/>
      <sheetName val="upah"/>
      <sheetName val="Sub"/>
      <sheetName val="a.2"/>
      <sheetName val="DAFTAR_HARGA1"/>
      <sheetName val="Bangunan_Utama1"/>
      <sheetName val="Kuantitas_&amp;_Harga1"/>
      <sheetName val="Basic_Price1"/>
      <sheetName val="M_181"/>
      <sheetName val="DIV_11"/>
      <sheetName val="Analisa_HSP1"/>
      <sheetName val="harsat_undip1"/>
      <sheetName val="a_21"/>
      <sheetName val="DAFTAR_HARGA"/>
      <sheetName val="Bangunan_Utama"/>
      <sheetName val="Kuantitas_&amp;_Harga"/>
      <sheetName val="Basic_Price"/>
      <sheetName val="M_18"/>
      <sheetName val="DIV_1"/>
      <sheetName val="Analisa_HSP"/>
      <sheetName val="harsat_undip"/>
      <sheetName val="a_2"/>
      <sheetName val="DAFTAR_HARGA2"/>
      <sheetName val="Bangunan_Utama2"/>
      <sheetName val="Kuantitas_&amp;_Harga2"/>
      <sheetName val="Basic_Price2"/>
      <sheetName val="M_182"/>
      <sheetName val="DIV_12"/>
      <sheetName val="Analisa_HSP2"/>
      <sheetName val="harsat_undip2"/>
      <sheetName val="a_22"/>
      <sheetName val="DAFTAR_HARGA3"/>
      <sheetName val="Bangunan_Utama3"/>
      <sheetName val="Kuantitas_&amp;_Harga3"/>
      <sheetName val="Basic_Price3"/>
      <sheetName val="M_183"/>
      <sheetName val="DIV_13"/>
      <sheetName val="Analisa_HSP3"/>
      <sheetName val="harsat_undip3"/>
      <sheetName val="a_23"/>
      <sheetName val="Harga Satuan"/>
      <sheetName val="Rekap Analisa"/>
      <sheetName val="DaftarHS"/>
      <sheetName val="Enc14"/>
      <sheetName val="rincian A"/>
      <sheetName val="Perm. Test"/>
      <sheetName val="Harga Upah"/>
      <sheetName val="KURVA S"/>
      <sheetName val="HARGA ALAT"/>
      <sheetName val="gvl"/>
      <sheetName val="UPH,BHN,ALT"/>
      <sheetName val="rumus"/>
      <sheetName val="UPAH BAHAN"/>
      <sheetName val="HSP(Perhitungan)"/>
      <sheetName val="Analis harga"/>
      <sheetName val="RAB_DK"/>
      <sheetName val="Pekerjaan Utama"/>
      <sheetName val="Analisa Gabungan"/>
      <sheetName val="An_pdkg"/>
      <sheetName val="DAFTAR_HARGA4"/>
      <sheetName val="Bangunan_Utama4"/>
      <sheetName val="Kuantitas_&amp;_Harga4"/>
      <sheetName val="Basic_Price4"/>
      <sheetName val="M_184"/>
      <sheetName val="DIV_14"/>
      <sheetName val="Analisa_HSP4"/>
      <sheetName val="harsat_undip4"/>
      <sheetName val="a_24"/>
      <sheetName val="Harga_Satuan"/>
      <sheetName val="Rekap_Analisa"/>
      <sheetName val="DAFTAR_HARGA5"/>
      <sheetName val="Bangunan_Utama5"/>
      <sheetName val="Kuantitas_&amp;_Harga5"/>
      <sheetName val="Basic_Price5"/>
      <sheetName val="M_185"/>
      <sheetName val="DIV_15"/>
      <sheetName val="Analisa_HSP5"/>
      <sheetName val="harsat_undip5"/>
      <sheetName val="a_25"/>
      <sheetName val="Harga_Satuan1"/>
      <sheetName val="Rekap_Analisa1"/>
      <sheetName val="DAFTAR_HARGA6"/>
      <sheetName val="Bangunan_Utama6"/>
      <sheetName val="Kuantitas_&amp;_Harga6"/>
      <sheetName val="Basic_Price6"/>
      <sheetName val="M_186"/>
      <sheetName val="DIV_16"/>
      <sheetName val="Analisa_HSP6"/>
      <sheetName val="harsat_undip6"/>
      <sheetName val="a_26"/>
      <sheetName val="Harga_Satuan2"/>
      <sheetName val="Rekap_Analisa2"/>
      <sheetName val="rincian_A"/>
      <sheetName val="Perm__Test"/>
      <sheetName val="Harga_Upah"/>
      <sheetName val="KURVA_S"/>
      <sheetName val="HARGA_ALAT"/>
      <sheetName val="UPAH_BAHAN"/>
      <sheetName val="Analis_harga"/>
      <sheetName val="Pekerjaan_Utama"/>
      <sheetName val="Analisa_Gabungan"/>
      <sheetName val="SUPPORT1"/>
      <sheetName val="arab"/>
      <sheetName val="Modal Kerja"/>
      <sheetName val="Input Variables"/>
      <sheetName val="NOPAT_VDF"/>
      <sheetName val="Agregat Halus &amp; Kasar"/>
      <sheetName val="BQ-E20-02(Rp)"/>
      <sheetName val="Invested capital_VDF"/>
      <sheetName val="DCF_VDF"/>
      <sheetName val="WACC_VDF"/>
      <sheetName val="Summary Page_VDF"/>
      <sheetName val="Generation &amp; Fuel"/>
      <sheetName val="PV of Op Leases_VDF"/>
      <sheetName val="Income Statement_VDF"/>
      <sheetName val="Peralatan"/>
      <sheetName val="Penjumlahan"/>
      <sheetName val="Sat Bah _ Up"/>
    </sheetNames>
    <sheetDataSet>
      <sheetData sheetId="0">
        <row r="1">
          <cell r="A1" t="str">
            <v>LAMPIRAN  2d - 1  PENAWARAN</v>
          </cell>
        </row>
      </sheetData>
      <sheetData sheetId="1">
        <row r="1">
          <cell r="A1" t="str">
            <v>LAMPIRAN  2d - 1  PENAWARAN</v>
          </cell>
        </row>
      </sheetData>
      <sheetData sheetId="2">
        <row r="1">
          <cell r="A1" t="str">
            <v>LAMPIRAN  2d - 1  PENAWARAN</v>
          </cell>
        </row>
      </sheetData>
      <sheetData sheetId="3">
        <row r="1">
          <cell r="A1" t="str">
            <v>LAMPIRAN  2d - 2  PENAWARAN</v>
          </cell>
        </row>
      </sheetData>
      <sheetData sheetId="4">
        <row r="1">
          <cell r="A1" t="str">
            <v>LAMPIRAN  2d - 2  PENAWARAN</v>
          </cell>
        </row>
      </sheetData>
      <sheetData sheetId="5">
        <row r="1">
          <cell r="A1" t="str">
            <v>LAMPIRAN  2d - 1  PENAWARAN</v>
          </cell>
        </row>
      </sheetData>
      <sheetData sheetId="6">
        <row r="1">
          <cell r="A1" t="str">
            <v>LAMPIRAN  2d - 1  PENAWARAN</v>
          </cell>
        </row>
      </sheetData>
      <sheetData sheetId="7">
        <row r="1">
          <cell r="A1" t="str">
            <v>LAMPIRAN  2d - 2  PENAWARAN</v>
          </cell>
        </row>
      </sheetData>
      <sheetData sheetId="8">
        <row r="1">
          <cell r="A1" t="str">
            <v>LAMPIRAN  2d - 2  PENAWARAN</v>
          </cell>
        </row>
      </sheetData>
      <sheetData sheetId="9">
        <row r="1">
          <cell r="A1" t="str">
            <v>LAMPIRAN  2d - 2  PENAWARAN</v>
          </cell>
        </row>
      </sheetData>
      <sheetData sheetId="10">
        <row r="1">
          <cell r="A1" t="str">
            <v>LAMPIRAN  2d - 2  PENAWARAN</v>
          </cell>
        </row>
      </sheetData>
      <sheetData sheetId="11">
        <row r="1">
          <cell r="A1" t="str">
            <v>LAMPIRAN  2d - 1  PENAWARAN</v>
          </cell>
        </row>
      </sheetData>
      <sheetData sheetId="12">
        <row r="1">
          <cell r="A1" t="str">
            <v>LAMPIRAN  2d - 1  PENAWARAN</v>
          </cell>
        </row>
      </sheetData>
      <sheetData sheetId="13">
        <row r="1">
          <cell r="A1" t="str">
            <v>LAMPIRAN  2d - 2  PENAWARAN</v>
          </cell>
        </row>
      </sheetData>
      <sheetData sheetId="14">
        <row r="1">
          <cell r="A1" t="str">
            <v>LAMPIRAN  2d - 1  PENAWARAN</v>
          </cell>
        </row>
      </sheetData>
      <sheetData sheetId="15">
        <row r="1">
          <cell r="A1" t="str">
            <v>LAMPIRAN  2d - 2  PENAWARAN</v>
          </cell>
        </row>
      </sheetData>
      <sheetData sheetId="16">
        <row r="1">
          <cell r="A1" t="str">
            <v>LAMPIRAN  2d - 2  PENAWARAN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-Aresitrktur"/>
      <sheetName val="RAB"/>
      <sheetName val="Analisa"/>
      <sheetName val="daftar harga"/>
      <sheetName val="Sheet2"/>
      <sheetName val="Person"/>
      <sheetName val="Alat"/>
      <sheetName val="Sheet3"/>
      <sheetName val="me"/>
      <sheetName val="BTL tahap 1"/>
      <sheetName val="BTL total"/>
      <sheetName val="rumus"/>
      <sheetName val="struktur tdk dipakai"/>
      <sheetName val="har-sat"/>
      <sheetName val="HARGA ALAT"/>
      <sheetName val="Macro1"/>
      <sheetName val="Sheet1"/>
      <sheetName val="Bill rekap"/>
      <sheetName val="Analisa HSP"/>
      <sheetName val="anal"/>
      <sheetName val="harsat"/>
      <sheetName val="Bill-2"/>
      <sheetName val="Material"/>
      <sheetName val="Upah"/>
      <sheetName val="BAHAN UPAH"/>
      <sheetName val="rekap"/>
      <sheetName val="FINISHING"/>
      <sheetName val="Breakdown Structure"/>
      <sheetName val="Breakdown Architecture"/>
      <sheetName val="Harga Satuan"/>
      <sheetName val="huruf"/>
      <sheetName val="BQ_E20_02_Rp_"/>
      <sheetName val="HB me"/>
      <sheetName val="Rekap. ME"/>
      <sheetName val="TS"/>
      <sheetName val="Surat Penw. "/>
      <sheetName val="Pek. Elektrikal"/>
      <sheetName val="Pek-ARS"/>
      <sheetName val="LIFT DAN TRAVELATOR"/>
      <sheetName val="Instalasi Tata Udara"/>
      <sheetName val="Plumbing"/>
      <sheetName val="AN-PAS.&amp;PLESTR"/>
      <sheetName val="AN-CAT"/>
      <sheetName val="AN-GRC"/>
      <sheetName val="AN-KUSEN"/>
      <sheetName val="AN-LANTAI"/>
      <sheetName val="AN-PLAFOND"/>
      <sheetName val="AN-SANITAIR"/>
      <sheetName val="AN-LAIN-LAIN"/>
      <sheetName val="AN-RAILING"/>
      <sheetName val="AN-SKIMCOAT"/>
      <sheetName val="Bill of Qty"/>
      <sheetName val="DivVI"/>
      <sheetName val="bahan"/>
      <sheetName val="RAB_DK"/>
      <sheetName val="daftar_harga"/>
      <sheetName val="BTL_tahap_1"/>
      <sheetName val="BTL_total"/>
      <sheetName val="struktur_tdk_dipakai"/>
      <sheetName val="HARGA_ALAT"/>
      <sheetName val="Ahs.1"/>
      <sheetName val="Ahs.2"/>
      <sheetName val="BAG_2"/>
      <sheetName val="Anl"/>
      <sheetName val="BQ-Tenis"/>
      <sheetName val="Arsitektur"/>
      <sheetName val="BOQ_Aula"/>
      <sheetName val="Prelim"/>
      <sheetName val="Persiapan"/>
      <sheetName val="I-KAMAR"/>
      <sheetName val="Analisa RAB"/>
      <sheetName val="Analisa RAP"/>
      <sheetName val="CekList"/>
      <sheetName val="BQ OE"/>
      <sheetName val="Sch Tender"/>
      <sheetName val="Alat B"/>
      <sheetName val="Bahan B"/>
      <sheetName val="Sub"/>
      <sheetName val="Upah B"/>
      <sheetName val="Lain-Lain"/>
      <sheetName val="RAP"/>
      <sheetName val="Telusur"/>
      <sheetName val="Penyebaran M"/>
      <sheetName val="Rekap RAP"/>
      <sheetName val="BUL"/>
      <sheetName val="LS-Rutin"/>
      <sheetName val="ANA"/>
      <sheetName val="HRG BHN"/>
      <sheetName val="Harga Upah"/>
      <sheetName val="Koef"/>
      <sheetName val="BQ-1A prelim"/>
      <sheetName val="CH"/>
      <sheetName val="meth hsl nego"/>
      <sheetName val="Daf-Harga"/>
      <sheetName val="J"/>
      <sheetName val="Ven"/>
      <sheetName val="BQ-E20-02(Rp)"/>
      <sheetName val="say"/>
      <sheetName val="a.h ars sum"/>
      <sheetName val="Sanitair"/>
      <sheetName val="a.h str"/>
      <sheetName val="a.h ars"/>
      <sheetName val="KWIT"/>
      <sheetName val="RAB "/>
      <sheetName val="RAB  CIP"/>
      <sheetName val="RAB  LANDSCAPE"/>
      <sheetName val="REKAP CIP"/>
      <sheetName val="RAB  SERVER"/>
      <sheetName val="Analisa HS"/>
      <sheetName val="RAB  TERMINAL"/>
      <sheetName val="BahanUpah"/>
      <sheetName val="BTL-Persiapan"/>
      <sheetName val="BTL-Bau"/>
      <sheetName val="BTL-alat"/>
      <sheetName val="BTL-Rupa"/>
      <sheetName val="Isolasi Luar Dalam"/>
      <sheetName val="Isolasi Luar"/>
      <sheetName val="Input"/>
      <sheetName val="A2"/>
      <sheetName val="H-BHN"/>
      <sheetName val="Analisa 2"/>
      <sheetName val="概総括1"/>
      <sheetName val="Daf 1"/>
      <sheetName val="B&amp;U"/>
      <sheetName val="villa"/>
      <sheetName val="Cover"/>
      <sheetName val="PIPA"/>
      <sheetName val="Upah_Bahan"/>
      <sheetName val="ANALISA SOFT"/>
      <sheetName val="daf-3(OK)"/>
      <sheetName val="daf-7(OK)"/>
      <sheetName val="NAMES"/>
      <sheetName val="Analisa-1"/>
      <sheetName val="#REF!"/>
      <sheetName val="Elektronik"/>
      <sheetName val="Electrikal"/>
      <sheetName val="Fire Fighting"/>
      <sheetName val="Item Kompensasi"/>
      <sheetName val="AC"/>
      <sheetName val="rp"/>
      <sheetName val="HARSAT_BAH"/>
      <sheetName val="MAPP"/>
      <sheetName val="rek det 1-3"/>
      <sheetName val="har_sat"/>
      <sheetName val="R P"/>
      <sheetName val="5"/>
      <sheetName val="6"/>
      <sheetName val="Sheet1 (2)"/>
      <sheetName val="an.mek"/>
      <sheetName val="an.lstrk"/>
      <sheetName val="Bahan1"/>
      <sheetName val="Sat Bah &amp; Up"/>
      <sheetName val="Agregat Halus &amp; Kasar"/>
      <sheetName val="H.Satuan"/>
      <sheetName val="DIVI6"/>
      <sheetName val="DIVI5"/>
      <sheetName val="ALT"/>
      <sheetName val="DIVI8"/>
      <sheetName val="DIVI7"/>
      <sheetName val="BOQ"/>
      <sheetName val="DIVI3"/>
      <sheetName val="DIVI2"/>
      <sheetName val="BASC"/>
      <sheetName val="DIVI1"/>
      <sheetName val="Ana_har_sat 1"/>
      <sheetName val="Upah, Bahan, Alat"/>
      <sheetName val="dft-harga"/>
      <sheetName val="Tabels"/>
      <sheetName val="PENAWARAN"/>
      <sheetName val="rincian A"/>
      <sheetName val="BAG-2"/>
      <sheetName val="I_KAMAR"/>
      <sheetName val="TOWN"/>
      <sheetName val="An_pdkg"/>
      <sheetName val=" R A B"/>
      <sheetName val="HB "/>
      <sheetName val="Bill_2"/>
      <sheetName val="ANALISA BALOK"/>
      <sheetName val="ANALISA C-WALL"/>
      <sheetName val="ANALISA KOLOM "/>
      <sheetName val="ANALISA PILECAP"/>
      <sheetName val="ANALISA PIT LIFT"/>
      <sheetName val="ANALISA RAMP"/>
      <sheetName val="ANALISA R-WALL"/>
      <sheetName val="ANALISA SLAB"/>
      <sheetName val="ANALISA S-WALL "/>
      <sheetName val="ANALISA TANGGA"/>
      <sheetName val="ANALISA TIE BEAM "/>
      <sheetName val="REKAP besi,beton,bekisting"/>
      <sheetName val="ANALISA PEK.TANAH"/>
      <sheetName val="ANALISA PONDASI"/>
      <sheetName val="SUBKON"/>
      <sheetName val="analisa harga satuan"/>
      <sheetName val="ANALISA ARS"/>
      <sheetName val="ANALISA STR"/>
      <sheetName val="REKAP GSE ROAD"/>
      <sheetName val="DATA"/>
      <sheetName val="MONITORING SUBKON"/>
      <sheetName val="UPAH BORONG"/>
      <sheetName val="Vibro_Roller"/>
      <sheetName val="ANALISA KOEFF ESKALASI"/>
      <sheetName val="16-AC-27JULI"/>
      <sheetName val="Bangunan Utama"/>
      <sheetName val="Rekap ANLS 08"/>
      <sheetName val="Rek."/>
      <sheetName val="absen mekanik&amp;log"/>
      <sheetName val="Div3"/>
      <sheetName val="Div2"/>
      <sheetName val="Div4"/>
      <sheetName val="Summary IP"/>
      <sheetName val="HS Alat"/>
      <sheetName val="HS Upah"/>
      <sheetName val="HS Bahan"/>
      <sheetName val="Analisa Gabungan"/>
      <sheetName val="C. Analisa "/>
      <sheetName val="Hrg_Sat"/>
      <sheetName val="Urai _Resap pengikat"/>
      <sheetName val="Per. A.B.T"/>
      <sheetName val="SAT-DAS"/>
      <sheetName val="Lamp-4 Sat-Das"/>
      <sheetName val="escon"/>
      <sheetName val="Beton"/>
      <sheetName val="PekTanah"/>
      <sheetName val="Piling"/>
      <sheetName val="RANGKUM"/>
      <sheetName val="InputAlat"/>
      <sheetName val="Dewatering"/>
      <sheetName val="Jalan"/>
      <sheetName val="Jembatan"/>
      <sheetName val="River Protect"/>
      <sheetName val="PRD 01-6(I-II)"/>
      <sheetName val="Sat. Pek."/>
      <sheetName val="갑지"/>
      <sheetName val="harga"/>
      <sheetName val="bobot"/>
      <sheetName val="Kwitansi"/>
      <sheetName val="SCHEDULE"/>
      <sheetName val="Harga Satuan Bahan"/>
      <sheetName val="Daftar Harga Pekerjaan"/>
      <sheetName val="Upah Tenaga Kerja"/>
      <sheetName val="DivVII"/>
      <sheetName val="DaftarHS"/>
      <sheetName val="Enc14"/>
      <sheetName val="h.sat-bbm"/>
      <sheetName val="ANAL-SEC II"/>
      <sheetName val="ANAL-SEC III"/>
      <sheetName val="ISIAN (2)"/>
      <sheetName val="BEK-UP-OVERLEY"/>
      <sheetName val="sal &amp; galian"/>
      <sheetName val="LPA"/>
      <sheetName val="bahu jalan"/>
      <sheetName val="Mob _ demob"/>
      <sheetName val="DATA PROYEK"/>
      <sheetName val="BA Evaluasi"/>
      <sheetName val="Permhnan CCO"/>
      <sheetName val="Persetujuan CCO"/>
      <sheetName val="Rekap MC"/>
      <sheetName val="Penyampaian Evaluasi"/>
      <sheetName val="R. RapatCCO"/>
      <sheetName val="jml MAT"/>
      <sheetName val="jml UPH"/>
      <sheetName val="DU&amp;B"/>
      <sheetName val="CashFlow"/>
      <sheetName val="BAU"/>
      <sheetName val="Anls"/>
      <sheetName val="BQ_ME-DOC"/>
      <sheetName val="Diameter"/>
      <sheetName val="UnitRate22"/>
      <sheetName val="Pipe"/>
      <sheetName val="EK"/>
      <sheetName val="Analisa &amp; Upah"/>
      <sheetName val="As"/>
      <sheetName val="Data_basic"/>
      <sheetName val="Door &amp; window"/>
      <sheetName val="Ana_basic"/>
      <sheetName val="BQ"/>
      <sheetName val="Up &amp; bhn"/>
      <sheetName val="Str"/>
      <sheetName val="dasboard"/>
      <sheetName val="Rumus (1)"/>
      <sheetName val="TOTAL"/>
      <sheetName val="DAFTAR 7"/>
      <sheetName val="DAFTAR_8"/>
      <sheetName val="DAF_1"/>
      <sheetName val="Rekap1"/>
      <sheetName val="BOQ9 "/>
      <sheetName val="Calculation II-1"/>
      <sheetName val="Calculation II-2"/>
      <sheetName val="Calculation III-1"/>
      <sheetName val="Calculation III-2"/>
      <sheetName val="Calculation III-2a"/>
      <sheetName val="Calculation new item"/>
      <sheetName val="invoice"/>
      <sheetName val="MC100"/>
      <sheetName val="PROGRESS"/>
      <sheetName val="S-CURVE"/>
      <sheetName val="TE TS FA LAN MATV"/>
      <sheetName val="Sat Bah _ Up"/>
      <sheetName val="SELISIH HARGA"/>
      <sheetName val="Rincian"/>
      <sheetName val="Analisa Harsat CCO Intern"/>
      <sheetName val="Analisa Harsat"/>
      <sheetName val="AnHarSat Real Saat Ini"/>
      <sheetName val="AnHarSat Real Sd Saat Lalu"/>
      <sheetName val="Pemakaian Bahan"/>
      <sheetName val="Pengadaan Bahan"/>
      <sheetName val="Laporan Harian"/>
      <sheetName val="Hrn I"/>
      <sheetName val="Hrn II"/>
      <sheetName val="Hrn III"/>
      <sheetName val="Harsat Alat"/>
      <sheetName val="Harsat Bahan"/>
      <sheetName val="Harsat SubKon"/>
      <sheetName val="Harsat Upah"/>
      <sheetName val="Schedule UBA"/>
      <sheetName val="Volume Mingguan"/>
      <sheetName val="Volume Intern"/>
      <sheetName val="K5"/>
      <sheetName val="Laporan Bulanan"/>
      <sheetName val="Schedule Intern"/>
      <sheetName val="SAT-BHN"/>
      <sheetName val="satuan_pek"/>
      <sheetName val="..."/>
      <sheetName val="."/>
      <sheetName val="HONDA"/>
      <sheetName val="AHSbj"/>
      <sheetName val="Analisa_HSP"/>
      <sheetName val="Sat__Pek_"/>
      <sheetName val="BQ anal"/>
      <sheetName val="Price"/>
      <sheetName val="UPH,BHN,ALT"/>
      <sheetName val="Analis harga"/>
      <sheetName val="Sat_ Pek_"/>
      <sheetName val="Bill_rekap"/>
      <sheetName val="BAHAN_UPAH"/>
      <sheetName val="Breakdown_Structure"/>
      <sheetName val="Breakdown_Architecture"/>
      <sheetName val="Harga_Satuan"/>
      <sheetName val="HARGA MATERIAL"/>
      <sheetName val="sat"/>
      <sheetName val="analpek-3"/>
      <sheetName val="KH-Q1,Q2,01"/>
      <sheetName val="4-Basic Price"/>
      <sheetName val="BASIC"/>
      <sheetName val="ANA_STR"/>
      <sheetName val="DAFTAR HARGA SATUAN MATERIAL"/>
      <sheetName val="Input-Qtrly"/>
      <sheetName val="Input-YTD and Expected"/>
      <sheetName val="Instructions"/>
      <sheetName val="RMCONS"/>
      <sheetName val="CGS"/>
      <sheetName val="jpr"/>
      <sheetName val="RAB LMA'2005 EE"/>
      <sheetName val="ANALISA PEK.UMUM"/>
      <sheetName val="S_DAYA"/>
      <sheetName val="AHS"/>
      <sheetName val="REK_BQ"/>
      <sheetName val="ELEMEN"/>
      <sheetName val="___1"/>
      <sheetName val="HSATUAN"/>
      <sheetName val="daftar_harga3"/>
      <sheetName val="BTL_tahap_13"/>
      <sheetName val="BTL_total3"/>
      <sheetName val="struktur_tdk_dipakai3"/>
      <sheetName val="HARGA_ALAT3"/>
      <sheetName val="Analisa_HSP2"/>
      <sheetName val="Summary_IP2"/>
      <sheetName val="HS_Alat2"/>
      <sheetName val="HS_Upah2"/>
      <sheetName val="HS_Bahan2"/>
      <sheetName val="Analisa_Gabungan2"/>
      <sheetName val="daftar_harga1"/>
      <sheetName val="BTL_tahap_11"/>
      <sheetName val="BTL_total1"/>
      <sheetName val="struktur_tdk_dipakai1"/>
      <sheetName val="HARGA_ALAT1"/>
      <sheetName val="Summary_IP"/>
      <sheetName val="HS_Alat"/>
      <sheetName val="HS_Upah"/>
      <sheetName val="HS_Bahan"/>
      <sheetName val="Analisa_Gabungan"/>
      <sheetName val="daftar_harga2"/>
      <sheetName val="BTL_tahap_12"/>
      <sheetName val="BTL_total2"/>
      <sheetName val="struktur_tdk_dipakai2"/>
      <sheetName val="HARGA_ALAT2"/>
      <sheetName val="Analisa_HSP1"/>
      <sheetName val="Summary_IP1"/>
      <sheetName val="HS_Alat1"/>
      <sheetName val="HS_Upah1"/>
      <sheetName val="HS_Bahan1"/>
      <sheetName val="Analisa_Gabungan1"/>
      <sheetName val="analtek"/>
      <sheetName val="GQ"/>
      <sheetName val="anal-drainase,tanah&amp;ps batu"/>
      <sheetName val="anal-mos"/>
      <sheetName val="mob-demob"/>
      <sheetName val="MEytd"/>
      <sheetName val="master-keahlian"/>
      <sheetName val="jabatan"/>
      <sheetName val="uo1"/>
      <sheetName val="uo2"/>
      <sheetName val="C-(diisi)"/>
      <sheetName val="page 1"/>
      <sheetName val="K1 Dur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???1"/>
      <sheetName val="DATABASE 20122012"/>
      <sheetName val="index"/>
      <sheetName val="AnConW"/>
      <sheetName val="AnEarthW"/>
      <sheetName val="Unit Price Analysis"/>
      <sheetName val="Analisa (me)"/>
      <sheetName val="HS Sub-Kon"/>
      <sheetName val="bhn_upah"/>
      <sheetName val="bahanawal"/>
      <sheetName val="bahanrevisi"/>
      <sheetName val="upah "/>
      <sheetName val="Rate"/>
      <sheetName val="Five Year  Monthly Detail"/>
      <sheetName val="Rekap (2)"/>
      <sheetName val="BoQ C4"/>
      <sheetName val="harsat undip"/>
      <sheetName val="Hsatbahan"/>
      <sheetName val="Terbilang"/>
      <sheetName val="ANAL.BOW"/>
      <sheetName val="C-FLOW JUNI"/>
      <sheetName val="HAL-1"/>
      <sheetName val="Unit Rate"/>
      <sheetName val="Harga_Upah"/>
      <sheetName val="Ahs_1"/>
      <sheetName val="Ahs_2"/>
      <sheetName val="Bill_of_Qty"/>
      <sheetName val="HRG_BHN"/>
      <sheetName val="Analisa_RAP"/>
      <sheetName val="Analisa_RAB"/>
      <sheetName val="BQ_OE"/>
      <sheetName val="Sch_Tender"/>
      <sheetName val="Alat_B"/>
      <sheetName val="Bahan_B"/>
      <sheetName val="Upah_B"/>
      <sheetName val="Penyebaran_M"/>
      <sheetName val="Rekap_RAP"/>
      <sheetName val="Sheet1_(2)"/>
      <sheetName val="BQ-1A_prelim"/>
      <sheetName val="HB_me"/>
      <sheetName val="Rekap__ME"/>
      <sheetName val="Surat_Penw__"/>
      <sheetName val="Pek__Elektrikal"/>
      <sheetName val="LIFT_DAN_TRAVELATOR"/>
      <sheetName val="Instalasi_Tata_Udara"/>
      <sheetName val="AN-PAS_&amp;PLESTR"/>
      <sheetName val="meth_hsl_nego"/>
      <sheetName val="a_h_ars_sum"/>
      <sheetName val="a_h_str"/>
      <sheetName val="a_h_ars"/>
      <sheetName val="Rekap_ANLS_08"/>
      <sheetName val="Analisa_2"/>
      <sheetName val="ANALISA_SOFT"/>
      <sheetName val="rek_det_1-3"/>
      <sheetName val="rincian_A"/>
      <sheetName val="Rek_"/>
      <sheetName val="RAB_"/>
      <sheetName val="RAB__CIP"/>
      <sheetName val="RAB__LANDSCAPE"/>
      <sheetName val="REKAP_CIP"/>
      <sheetName val="RAB__SERVER"/>
      <sheetName val="Analisa_HS"/>
      <sheetName val="RAB__TERMINAL"/>
      <sheetName val="absen_mekanik&amp;log"/>
      <sheetName val="an_mek"/>
      <sheetName val="an_lstrk"/>
      <sheetName val="Sat_Bah_&amp;_Up"/>
      <sheetName val="K1_Durp"/>
      <sheetName val="ANALISA_ARS"/>
      <sheetName val="ANALISA_STR"/>
      <sheetName val="REKAP_GSE_ROAD"/>
      <sheetName val="MONITORING_SUBKON"/>
      <sheetName val="UPAH_BORONG"/>
      <sheetName val="Isolasi_Luar_Dalam"/>
      <sheetName val="Isolasi_Luar"/>
      <sheetName val="Fire_Fighting"/>
      <sheetName val="Item_Kompensasi"/>
      <sheetName val="R_P"/>
      <sheetName val="HB_"/>
      <sheetName val="H_Satuan"/>
      <sheetName val="Ana_har_sat_1"/>
      <sheetName val="Upah,_Bahan,_Alat"/>
      <sheetName val="ANALISA_BALOK"/>
      <sheetName val="ANALISA_C-WALL"/>
      <sheetName val="ANALISA_KOLOM_"/>
      <sheetName val="ANALISA_PILECAP"/>
      <sheetName val="ANALISA_PIT_LIFT"/>
      <sheetName val="ANALISA_RAMP"/>
      <sheetName val="ANALISA_R-WALL"/>
      <sheetName val="ANALISA_SLAB"/>
      <sheetName val="ANALISA_S-WALL_"/>
      <sheetName val="ANALISA_TANGGA"/>
      <sheetName val="ANALISA_TIE_BEAM_"/>
      <sheetName val="REKAP_besi,beton,bekisting"/>
      <sheetName val="ANALISA_PEK_TANAH"/>
      <sheetName val="ANALISA_PONDASI"/>
      <sheetName val="analisa_harga_satuan"/>
      <sheetName val="DAFTAR_7"/>
      <sheetName val="Rumus_(1)"/>
      <sheetName val="DATABASE_20122012"/>
      <sheetName val="Bangunan_Utama"/>
      <sheetName val="Harga_Satuan_Bahan"/>
      <sheetName val="Daftar_Harga_Pekerjaan"/>
      <sheetName val="Upah_Tenaga_Kerja"/>
      <sheetName val="Harga_Satuan1"/>
      <sheetName val="Bill_rekap1"/>
      <sheetName val="Harga_Upah1"/>
      <sheetName val="Ahs_11"/>
      <sheetName val="Ahs_21"/>
      <sheetName val="Bill_of_Qty1"/>
      <sheetName val="BAHAN_UPAH1"/>
      <sheetName val="HRG_BHN1"/>
      <sheetName val="Analisa_RAP1"/>
      <sheetName val="Analisa_RAB1"/>
      <sheetName val="BQ_OE1"/>
      <sheetName val="Sch_Tender1"/>
      <sheetName val="Alat_B1"/>
      <sheetName val="Bahan_B1"/>
      <sheetName val="Upah_B1"/>
      <sheetName val="Penyebaran_M1"/>
      <sheetName val="Rekap_RAP1"/>
      <sheetName val="Sheet1_(2)1"/>
      <sheetName val="Breakdown_Structure1"/>
      <sheetName val="Breakdown_Architecture1"/>
      <sheetName val="BQ-1A_prelim1"/>
      <sheetName val="HB_me1"/>
      <sheetName val="Rekap__ME1"/>
      <sheetName val="Surat_Penw__1"/>
      <sheetName val="Pek__Elektrikal1"/>
      <sheetName val="LIFT_DAN_TRAVELATOR1"/>
      <sheetName val="Instalasi_Tata_Udara1"/>
      <sheetName val="AN-PAS_&amp;PLESTR1"/>
      <sheetName val="meth_hsl_nego1"/>
      <sheetName val="a_h_ars_sum1"/>
      <sheetName val="a_h_str1"/>
      <sheetName val="a_h_ars1"/>
      <sheetName val="Rekap_ANLS_081"/>
      <sheetName val="Analisa_21"/>
      <sheetName val="ANALISA_SOFT1"/>
      <sheetName val="rek_det_1-31"/>
      <sheetName val="rincian_A1"/>
      <sheetName val="Rek_1"/>
      <sheetName val="RAB_1"/>
      <sheetName val="RAB__CIP1"/>
      <sheetName val="RAB__LANDSCAPE1"/>
      <sheetName val="REKAP_CIP1"/>
      <sheetName val="RAB__SERVER1"/>
      <sheetName val="Analisa_HS1"/>
      <sheetName val="RAB__TERMINAL1"/>
      <sheetName val="absen_mekanik&amp;log1"/>
      <sheetName val="an_mek1"/>
      <sheetName val="an_lstrk1"/>
      <sheetName val="Sat_Bah_&amp;_Up1"/>
      <sheetName val="K1_Durp1"/>
      <sheetName val="ANALISA_ARS1"/>
      <sheetName val="ANALISA_STR1"/>
      <sheetName val="REKAP_GSE_ROAD1"/>
      <sheetName val="MONITORING_SUBKON1"/>
      <sheetName val="UPAH_BORONG1"/>
      <sheetName val="Isolasi_Luar_Dalam1"/>
      <sheetName val="Isolasi_Luar1"/>
      <sheetName val="Fire_Fighting1"/>
      <sheetName val="Item_Kompensasi1"/>
      <sheetName val="R_P1"/>
      <sheetName val="HB_1"/>
      <sheetName val="H_Satuan1"/>
      <sheetName val="Sat__Pek_1"/>
      <sheetName val="Ana_har_sat_11"/>
      <sheetName val="Upah,_Bahan,_Alat1"/>
      <sheetName val="ANALISA_BALOK1"/>
      <sheetName val="ANALISA_C-WALL1"/>
      <sheetName val="ANALISA_KOLOM_1"/>
      <sheetName val="ANALISA_PILECAP1"/>
      <sheetName val="ANALISA_PIT_LIFT1"/>
      <sheetName val="ANALISA_RAMP1"/>
      <sheetName val="ANALISA_R-WALL1"/>
      <sheetName val="ANALISA_SLAB1"/>
      <sheetName val="ANALISA_S-WALL_1"/>
      <sheetName val="ANALISA_TANGGA1"/>
      <sheetName val="ANALISA_TIE_BEAM_1"/>
      <sheetName val="REKAP_besi,beton,bekisting1"/>
      <sheetName val="ANALISA_PEK_TANAH1"/>
      <sheetName val="ANALISA_PONDASI1"/>
      <sheetName val="analisa_harga_satuan1"/>
      <sheetName val="DAFTAR_71"/>
      <sheetName val="Rumus_(1)1"/>
      <sheetName val="DATABASE_201220121"/>
      <sheetName val="Bangunan_Utama1"/>
      <sheetName val="Harga_Satuan_Bahan1"/>
      <sheetName val="Daftar_Harga_Pekerjaan1"/>
      <sheetName val="Upah_Tenaga_Kerja1"/>
      <sheetName val="ANALISA "/>
      <sheetName val="REKAP.1"/>
      <sheetName val="Data Pendukung"/>
      <sheetName val="Analisa-Harga"/>
      <sheetName val="7a. Compar.Asphalt (Machine)"/>
      <sheetName val="4.Equipment Cost"/>
      <sheetName val="A"/>
      <sheetName val="B"/>
      <sheetName val="E"/>
      <sheetName val="D"/>
      <sheetName val="F"/>
      <sheetName val="G"/>
      <sheetName val="H"/>
      <sheetName val="Analisa.Hourly"/>
      <sheetName val="BQ_1A prelim"/>
      <sheetName val="Fill this out first..."/>
      <sheetName val="Fill this out first___"/>
      <sheetName val="DHS"/>
      <sheetName val="Daf-4.5_Final"/>
      <sheetName val="bahan "/>
      <sheetName val="ANAL2"/>
      <sheetName val="ANAL1"/>
      <sheetName val="Sch"/>
      <sheetName val="LO"/>
      <sheetName val="ANL.2.1"/>
      <sheetName val="S.UPAH"/>
      <sheetName val="S.BAHAN"/>
      <sheetName val="Akun"/>
      <sheetName val="Menu"/>
      <sheetName val="SL1006 (IDR)"/>
      <sheetName val="KASUS8"/>
      <sheetName val="KASUS10"/>
      <sheetName val="Harga Baru"/>
      <sheetName val="BasicPrice"/>
      <sheetName val="3-DIV5"/>
      <sheetName val="R-16.1"/>
      <sheetName val="R-16.2"/>
      <sheetName val="8LT 12"/>
      <sheetName val="BQ RAB"/>
      <sheetName val="THR"/>
      <sheetName val="Rekap Direct Cost"/>
      <sheetName val="master jaling"/>
      <sheetName val="Indikator"/>
      <sheetName val="kegiatan"/>
      <sheetName val="Analisa J"/>
      <sheetName val="Uraian Analisa"/>
      <sheetName val="Upah,Bah&amp;alat"/>
      <sheetName val="BAHAN BANGU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>
        <row r="15">
          <cell r="F15">
            <v>0</v>
          </cell>
        </row>
      </sheetData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Peralatan"/>
      <sheetName val="Analisa Quarry"/>
      <sheetName val="Informasi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Analisa H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BS_RTI"/>
      <sheetName val="EFECTIF"/>
      <sheetName val="Jrnl_Kas"/>
      <sheetName val="master supplier"/>
      <sheetName val="LVMAY"/>
      <sheetName val="bunga"/>
      <sheetName val="AGUNAN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pst"/>
      <sheetName val="mks"/>
      <sheetName val="bppn"/>
      <sheetName val="smd"/>
      <sheetName val="bit"/>
      <sheetName val="amb"/>
      <sheetName val="srg"/>
      <sheetName val="jpr"/>
      <sheetName val="trk"/>
      <sheetName val="ptl"/>
      <sheetName val="kdr"/>
      <sheetName val="tnt"/>
      <sheetName val="biak"/>
      <sheetName val="mrk"/>
      <sheetName val="gto"/>
      <sheetName val="pares"/>
      <sheetName val="mkw"/>
      <sheetName val="faks"/>
      <sheetName val="nnk"/>
      <sheetName val="btg"/>
      <sheetName val="sg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0">
          <cell r="E60" t="str">
            <v>Rmh Dinas</v>
          </cell>
        </row>
        <row r="61">
          <cell r="E61" t="str">
            <v>Rmh Dinas</v>
          </cell>
        </row>
        <row r="62">
          <cell r="E62" t="str">
            <v>Rmh Dinas</v>
          </cell>
        </row>
        <row r="63">
          <cell r="E63" t="str">
            <v>Rmh Dinas</v>
          </cell>
        </row>
        <row r="64">
          <cell r="E64" t="str">
            <v>Rmh Dinas</v>
          </cell>
        </row>
        <row r="65">
          <cell r="E65" t="str">
            <v>Rmh Dinas</v>
          </cell>
        </row>
        <row r="66">
          <cell r="E66" t="str">
            <v>Rmh Dinas</v>
          </cell>
        </row>
        <row r="67">
          <cell r="E67" t="str">
            <v>Rmh Dinas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  <sheetName val="R_16_1"/>
      <sheetName val="R_16_2"/>
      <sheetName val="Thai"/>
      <sheetName val="IND"/>
      <sheetName val="CBD"/>
      <sheetName val="MALE"/>
      <sheetName val="PNG"/>
      <sheetName val="VIET"/>
      <sheetName val="BPW-Euro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 (2)"/>
      <sheetName val="WBS2 (2)"/>
      <sheetName val="WPL_WP"/>
      <sheetName val="WBS1"/>
      <sheetName val="WBS2"/>
      <sheetName val="WPL"/>
      <sheetName val="A-1 05"/>
      <sheetName val=" A-1"/>
      <sheetName val="A-2"/>
      <sheetName val="A-2-1."/>
      <sheetName val="A-2-1.1"/>
      <sheetName val="A-2-2"/>
      <sheetName val="Receivable (B)"/>
      <sheetName val="B-1"/>
      <sheetName val="B-1-1"/>
      <sheetName val="B-2"/>
      <sheetName val="B-3"/>
      <sheetName val="B-4"/>
      <sheetName val="B-5"/>
      <sheetName val="Rec. Affiliate (C)"/>
      <sheetName val="Inventories  (D)"/>
      <sheetName val="D-1"/>
      <sheetName val="D-1-2"/>
      <sheetName val="D-1-1"/>
      <sheetName val="D-2"/>
      <sheetName val="D-3"/>
      <sheetName val="D-4"/>
      <sheetName val="Abs 2004"/>
      <sheetName val="D-5"/>
      <sheetName val="prepaid Taxes (E)"/>
      <sheetName val="E-1"/>
      <sheetName val="F"/>
      <sheetName val="F-1"/>
      <sheetName val="F-2"/>
      <sheetName val="AR Others (G)"/>
      <sheetName val="H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10-2"/>
      <sheetName val="COS (20)"/>
      <sheetName val="20-1"/>
      <sheetName val="20-2"/>
      <sheetName val="20-3"/>
      <sheetName val="OPEX (30)"/>
      <sheetName val="30-1"/>
      <sheetName val="30-2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>
        <row r="3">
          <cell r="D3">
            <v>0</v>
          </cell>
        </row>
        <row r="14">
          <cell r="H14">
            <v>7703079714</v>
          </cell>
        </row>
        <row r="15">
          <cell r="H15">
            <v>2631633</v>
          </cell>
        </row>
        <row r="16">
          <cell r="H16">
            <v>34395323</v>
          </cell>
        </row>
        <row r="17">
          <cell r="H17">
            <v>495000</v>
          </cell>
        </row>
        <row r="18">
          <cell r="H18">
            <v>750000</v>
          </cell>
        </row>
        <row r="22">
          <cell r="G22">
            <v>0</v>
          </cell>
          <cell r="H22">
            <v>7741351670</v>
          </cell>
        </row>
        <row r="35">
          <cell r="H35">
            <v>0</v>
          </cell>
        </row>
      </sheetData>
      <sheetData sheetId="54" refreshError="1">
        <row r="5">
          <cell r="A5" t="str">
            <v>PT Asphalt Bangun Sarana</v>
          </cell>
        </row>
        <row r="13">
          <cell r="F13">
            <v>9090</v>
          </cell>
        </row>
        <row r="14">
          <cell r="F14">
            <v>9090</v>
          </cell>
        </row>
        <row r="15">
          <cell r="F15">
            <v>9090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</row>
        <row r="18">
          <cell r="G18" t="str">
            <v>C</v>
          </cell>
          <cell r="H18">
            <v>7703079714</v>
          </cell>
        </row>
        <row r="20">
          <cell r="F20">
            <v>9090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5" refreshError="1">
        <row r="5">
          <cell r="A5" t="e">
            <v>#REF!</v>
          </cell>
        </row>
        <row r="14">
          <cell r="F14" t="str">
            <v>Vo</v>
          </cell>
          <cell r="G14">
            <v>163438.72</v>
          </cell>
          <cell r="H14" t="str">
            <v>to AA-1</v>
          </cell>
        </row>
        <row r="15">
          <cell r="G15">
            <v>854046.32</v>
          </cell>
          <cell r="H15" t="str">
            <v>to AA-2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"/>
      <sheetName val="peta"/>
      <sheetName val="Sheet1"/>
      <sheetName val="diagrm"/>
      <sheetName val="rekvol"/>
      <sheetName val="band_05"/>
      <sheetName val="rek"/>
      <sheetName val="boq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ngk_nonlok"/>
      <sheetName val="nonlok"/>
      <sheetName val="angkt_quary"/>
      <sheetName val="alat"/>
      <sheetName val="aggr"/>
      <sheetName val="mpu"/>
      <sheetName val="dft_Luf"/>
      <sheetName val="Link_Luf"/>
      <sheetName val="back_up"/>
      <sheetName val="jbt"/>
      <sheetName val="mortar"/>
      <sheetName val="T.P"/>
      <sheetName val="gorong2"/>
      <sheetName val="plot_item"/>
      <sheetName val="plot(item)"/>
      <sheetName val="Material"/>
      <sheetName val="DAFTAR HARGA"/>
      <sheetName val="Daf 1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Analisa HSP"/>
    </sheetNames>
    <sheetDataSet>
      <sheetData sheetId="0">
        <row r="1">
          <cell r="A1" t="str">
            <v>DAFTAR KUANTITAS DAN HARGA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1" t="str">
            <v>DAFTAR KUANTITAS DAN HARGA</v>
          </cell>
        </row>
      </sheetData>
      <sheetData sheetId="7">
        <row r="1">
          <cell r="A1" t="str">
            <v>DAFTAR KUANTITAS DAN HARGA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Daf 1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</sheetNames>
    <sheetDataSet>
      <sheetData sheetId="0">
        <row r="493">
          <cell r="A493" t="str">
            <v>DAFTAR KUANTITAS DAN HARGA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6JA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Daf 1"/>
    </sheetNames>
    <sheetDataSet>
      <sheetData sheetId="0">
        <row r="493">
          <cell r="A493" t="str">
            <v>DAFTAR KUANTITAS DAN HARGA</v>
          </cell>
        </row>
      </sheetData>
      <sheetData sheetId="1">
        <row r="493">
          <cell r="A493" t="str">
            <v>DAFTAR KUANTITAS DAN HARGA</v>
          </cell>
        </row>
        <row r="495">
          <cell r="A495" t="str">
            <v>No. Paket Kontrak</v>
          </cell>
          <cell r="D495" t="str">
            <v>:</v>
          </cell>
          <cell r="E495" t="str">
            <v>EIB - 57</v>
          </cell>
        </row>
        <row r="496">
          <cell r="A496" t="str">
            <v>Nama Paket</v>
          </cell>
          <cell r="D496" t="str">
            <v>:</v>
          </cell>
          <cell r="E496" t="str">
            <v>Pembangunan Jalan Aegela - Gako</v>
          </cell>
        </row>
        <row r="497">
          <cell r="A497" t="str">
            <v>Prop/Kab/Kodya</v>
          </cell>
          <cell r="D497" t="str">
            <v>:</v>
          </cell>
          <cell r="E497" t="str">
            <v>Nusa Tenggara Timur / Ngada</v>
          </cell>
        </row>
        <row r="498">
          <cell r="A498" t="str">
            <v>Nama Peserta Lelang</v>
          </cell>
          <cell r="D498" t="str">
            <v>:</v>
          </cell>
          <cell r="E498" t="str">
            <v xml:space="preserve"> -</v>
          </cell>
        </row>
        <row r="500">
          <cell r="A500" t="str">
            <v>Mata</v>
          </cell>
          <cell r="G500" t="str">
            <v>Perkiraan</v>
          </cell>
          <cell r="H500" t="str">
            <v>Harga</v>
          </cell>
          <cell r="I500" t="str">
            <v>Jumlah</v>
          </cell>
        </row>
        <row r="501">
          <cell r="A501" t="str">
            <v>Pemba-</v>
          </cell>
          <cell r="C501" t="str">
            <v>Uraian</v>
          </cell>
          <cell r="F501" t="str">
            <v>Satuan</v>
          </cell>
          <cell r="G501" t="str">
            <v>Kuantitas</v>
          </cell>
          <cell r="H501" t="str">
            <v>Satuan</v>
          </cell>
          <cell r="I501" t="str">
            <v>Harga</v>
          </cell>
        </row>
        <row r="502">
          <cell r="A502" t="str">
            <v>yaran</v>
          </cell>
          <cell r="H502" t="str">
            <v>(Rupiah)</v>
          </cell>
          <cell r="I502" t="str">
            <v>Rupiah)</v>
          </cell>
        </row>
        <row r="503">
          <cell r="A503" t="str">
            <v>a</v>
          </cell>
          <cell r="B503" t="str">
            <v>b</v>
          </cell>
          <cell r="F503" t="str">
            <v>c</v>
          </cell>
          <cell r="G503" t="str">
            <v>d</v>
          </cell>
          <cell r="H503" t="str">
            <v>e</v>
          </cell>
          <cell r="I503" t="str">
            <v>f=(d x e)</v>
          </cell>
        </row>
        <row r="505">
          <cell r="C505" t="str">
            <v>Divisi 10. PEKERJAAN PEMELIHARAAN RUTIN</v>
          </cell>
        </row>
        <row r="508">
          <cell r="A508" t="str">
            <v>10.1(1)</v>
          </cell>
          <cell r="C508" t="str">
            <v>Pemeliharaan Rutin Perkerasan</v>
          </cell>
          <cell r="F508" t="str">
            <v>Ls</v>
          </cell>
          <cell r="G508">
            <v>1</v>
          </cell>
          <cell r="H508">
            <v>79352500</v>
          </cell>
          <cell r="I508">
            <v>79352500</v>
          </cell>
        </row>
        <row r="510">
          <cell r="A510" t="str">
            <v>10.1(2)</v>
          </cell>
          <cell r="C510" t="str">
            <v>Pemeliharaan Rutin Bahu Jalan</v>
          </cell>
          <cell r="F510" t="str">
            <v>Ls</v>
          </cell>
          <cell r="G510">
            <v>1</v>
          </cell>
          <cell r="H510">
            <v>34395500</v>
          </cell>
          <cell r="I510">
            <v>34395500</v>
          </cell>
        </row>
        <row r="512">
          <cell r="A512" t="str">
            <v>10.1(3)</v>
          </cell>
          <cell r="C512" t="str">
            <v>Pemeliharaan Rutin Selokan, Saluran Air, Galian &amp; Timbunan</v>
          </cell>
          <cell r="F512" t="str">
            <v>Ls</v>
          </cell>
          <cell r="G512">
            <v>1</v>
          </cell>
          <cell r="H512">
            <v>23114900</v>
          </cell>
          <cell r="I512">
            <v>23114900</v>
          </cell>
        </row>
        <row r="514">
          <cell r="A514" t="str">
            <v>10.1(4)</v>
          </cell>
          <cell r="C514" t="str">
            <v>Pemeliharaan Rutin Perlengkapan Jalan</v>
          </cell>
          <cell r="F514" t="str">
            <v>Ls</v>
          </cell>
          <cell r="G514">
            <v>1</v>
          </cell>
          <cell r="H514">
            <v>12377046.867175315</v>
          </cell>
          <cell r="I514">
            <v>12377046.867175315</v>
          </cell>
        </row>
        <row r="516">
          <cell r="A516" t="str">
            <v>10.1(5)</v>
          </cell>
          <cell r="C516" t="str">
            <v>Pemeliharaan Rutin Jembatan</v>
          </cell>
          <cell r="F516" t="str">
            <v>Ls</v>
          </cell>
          <cell r="G516">
            <v>1</v>
          </cell>
          <cell r="H516">
            <v>9768027.9375403151</v>
          </cell>
          <cell r="I516">
            <v>9768027.9375403151</v>
          </cell>
        </row>
        <row r="522">
          <cell r="C522" t="str">
            <v>Jumlah Harga Penawaran Divisi 10  (masuk pada Rekapitulasi Daftar Kuantitas dan Harga)</v>
          </cell>
          <cell r="I522">
            <v>159007974.80471563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en, Aspal"/>
      <sheetName val="Ag Hls &amp; Ksr"/>
      <sheetName val="An. Quarry"/>
      <sheetName val="Pertanyaan"/>
      <sheetName val="Data Penawaran"/>
      <sheetName val="Deskripsi"/>
      <sheetName val="Data Proyek"/>
      <sheetName val="Sheet1"/>
      <sheetName val="REKAP(est)"/>
      <sheetName val="DK&amp;H (est)"/>
      <sheetName val="Hitungan"/>
      <sheetName val="1.19"/>
      <sheetName val="Peralatan"/>
      <sheetName val="Check L"/>
      <sheetName val="REKAP(bid)"/>
      <sheetName val="DK&amp;H (bid)"/>
      <sheetName val="Form C -ATHSP"/>
      <sheetName val="Umum"/>
      <sheetName val="BDA-01"/>
      <sheetName val="BDA-02"/>
      <sheetName val="DHSD"/>
      <sheetName val="Form D -ATMDL"/>
      <sheetName val="Form H -JRKT"/>
      <sheetName val="JRKT (Detail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An. Quarry"/>
      <sheetName val="Ag Hls &amp; Ksr"/>
      <sheetName val="BDA-0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oq"/>
      <sheetName val="An. Quarry"/>
      <sheetName val="Ag Hls &amp; Ksr"/>
      <sheetName val="BDA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name"/>
    </sheetNames>
    <sheetDataSet>
      <sheetData sheetId="0" refreshError="1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B.T"/>
      <sheetName val="Coba-coba"/>
      <sheetName val="Sheet1"/>
      <sheetName val="boq"/>
      <sheetName val="An. Quarry"/>
      <sheetName val="Ag Hls &amp; Ksr"/>
      <sheetName val="BDA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RAB1"/>
      <sheetName val="Analisa"/>
      <sheetName val="AnalisaKosong"/>
      <sheetName val="Harga"/>
      <sheetName val="HitunganUtama"/>
      <sheetName val="B.T"/>
      <sheetName val="Hit Besi Puskesmas "/>
      <sheetName val="Hit Besi Gudang"/>
      <sheetName val="Sheet1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C5">
            <v>0.22195352097611887</v>
          </cell>
        </row>
      </sheetData>
      <sheetData sheetId="12"/>
      <sheetData sheetId="13"/>
      <sheetData sheetId="14" refreshError="1"/>
      <sheetData sheetId="15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iso-Mat"/>
      <sheetName val="iso-Upah"/>
      <sheetName val="iso-Alt"/>
      <sheetName val="ISO-ALAT"/>
      <sheetName val="b-lsg"/>
      <sheetName val="bia-LS"/>
      <sheetName val="ars-kas"/>
      <sheetName val="BU"/>
      <sheetName val="fin"/>
      <sheetName val="HarSat"/>
      <sheetName val="EV_PNWR"/>
      <sheetName val="B_Down"/>
      <sheetName val="BD-LS"/>
      <sheetName val="BIALUM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boq"/>
      <sheetName val="B.T"/>
      <sheetName val="Har-sat"/>
      <sheetName val="Material"/>
      <sheetName val="Harga Upah"/>
      <sheetName val="Bhn"/>
      <sheetName val="Lamp. Bahan"/>
      <sheetName val="R.A.B."/>
      <sheetName val="form"/>
      <sheetName val="Analisa"/>
      <sheetName val="harsat undip"/>
      <sheetName val="Analisa &amp; Upah"/>
      <sheetName val="3.Mob"/>
      <sheetName val="A"/>
      <sheetName val="DIV.1"/>
      <sheetName val="Bangunan Utama"/>
      <sheetName val="BQ-IABK"/>
      <sheetName val="DAF-2"/>
      <sheetName val="B_T1"/>
      <sheetName val="Harga_Upah1"/>
      <sheetName val="Lamp__Bahan1"/>
      <sheetName val="R_A_B_1"/>
      <sheetName val="harsat_undip1"/>
      <sheetName val="Analisa_&amp;_Upah1"/>
      <sheetName val="3_Mob1"/>
      <sheetName val="DIV_11"/>
      <sheetName val="Bangunan_Utama1"/>
      <sheetName val="B_T"/>
      <sheetName val="Harga_Upah"/>
      <sheetName val="Lamp__Bahan"/>
      <sheetName val="R_A_B_"/>
      <sheetName val="harsat_undip"/>
      <sheetName val="Analisa_&amp;_Upah"/>
      <sheetName val="3_Mob"/>
      <sheetName val="DIV_1"/>
      <sheetName val="Bangunan_Utama"/>
      <sheetName val="B_T2"/>
      <sheetName val="Harga_Upah2"/>
      <sheetName val="Lamp__Bahan2"/>
      <sheetName val="R_A_B_2"/>
      <sheetName val="harsat_undip2"/>
      <sheetName val="Analisa_&amp;_Upah2"/>
      <sheetName val="3_Mob2"/>
      <sheetName val="DIV_12"/>
      <sheetName val="Bangunan_Utama2"/>
      <sheetName val="B_T3"/>
      <sheetName val="Harga_Upah3"/>
      <sheetName val="Lamp__Bahan3"/>
      <sheetName val="R_A_B_3"/>
      <sheetName val="harsat_undip3"/>
      <sheetName val="Analisa_&amp;_Upah3"/>
      <sheetName val="3_Mob3"/>
      <sheetName val="DIV_13"/>
      <sheetName val="Bangunan_Utama3"/>
      <sheetName val="An. Quarry"/>
      <sheetName val="Ag Hls &amp; Ksr"/>
      <sheetName val="BDA-01"/>
      <sheetName val="BAHAN"/>
      <sheetName val="Alat"/>
      <sheetName val="UPAH"/>
      <sheetName val="AHS - Riel"/>
      <sheetName val="DONGIA"/>
      <sheetName val="Mob"/>
      <sheetName val="Daftar Harga"/>
      <sheetName val="Daftar Upah"/>
      <sheetName val="H.Satuan"/>
      <sheetName val="Bill"/>
      <sheetName val="Daf Harga"/>
      <sheetName val="An_ Harga"/>
      <sheetName val="Bill 2.4."/>
      <sheetName val="an. struktur"/>
      <sheetName val="Dashboard"/>
      <sheetName val="Sis Hidrol"/>
      <sheetName val="Brk Dwn Sipil"/>
      <sheetName val="Pipa 10 mm"/>
      <sheetName val="Pipa 8 mm"/>
      <sheetName val="Pipa Fiber"/>
      <sheetName val="Pipa PE"/>
      <sheetName val="Rekap Tot"/>
      <sheetName val="O&amp;O-Alat"/>
      <sheetName val="hs_str"/>
      <sheetName val="BQ"/>
      <sheetName val="Analisa STR"/>
      <sheetName val="rumus"/>
      <sheetName val="B_T4"/>
      <sheetName val="Harga_Upah4"/>
      <sheetName val="Lamp__Bahan4"/>
      <sheetName val="R_A_B_4"/>
      <sheetName val="harsat_undip4"/>
      <sheetName val="Analisa_&amp;_Upah4"/>
      <sheetName val="3_Mob4"/>
      <sheetName val="DIV_14"/>
      <sheetName val="Bangunan_Utama4"/>
      <sheetName val="An__Quarry"/>
      <sheetName val="Ag_Hls_&amp;_Ksr"/>
      <sheetName val="AHS_-_Riel"/>
      <sheetName val="B_T5"/>
      <sheetName val="Harga_Upah5"/>
      <sheetName val="Lamp__Bahan5"/>
      <sheetName val="R_A_B_5"/>
      <sheetName val="harsat_undip5"/>
      <sheetName val="Analisa_&amp;_Upah5"/>
      <sheetName val="3_Mob5"/>
      <sheetName val="DIV_15"/>
      <sheetName val="Bangunan_Utama5"/>
      <sheetName val="An__Quarry1"/>
      <sheetName val="Ag_Hls_&amp;_Ksr1"/>
      <sheetName val="AHS_-_Riel1"/>
      <sheetName val="TP ALAT"/>
      <sheetName val="B_T6"/>
      <sheetName val="Harga_Upah6"/>
      <sheetName val="Lamp__Bahan6"/>
      <sheetName val="R_A_B_6"/>
      <sheetName val="harsat_undip6"/>
      <sheetName val="Analisa_&amp;_Upah6"/>
      <sheetName val="3_Mob6"/>
      <sheetName val="DIV_16"/>
      <sheetName val="Bangunan_Utama6"/>
      <sheetName val="An__Quarry2"/>
      <sheetName val="Ag_Hls_&amp;_Ksr2"/>
      <sheetName val="AHS_-_Riel2"/>
      <sheetName val="Daftar_Harga"/>
      <sheetName val="Daftar_Upah"/>
      <sheetName val="H_Satuan"/>
      <sheetName val="Daf_Harga"/>
      <sheetName val="An__Harga"/>
      <sheetName val="Bill_2_4_"/>
      <sheetName val="an__struktur"/>
      <sheetName val="Sis_Hidrol"/>
      <sheetName val="Brk_Dwn_Sipil"/>
      <sheetName val="Pipa_10_mm"/>
      <sheetName val="Pipa_8_mm"/>
      <sheetName val="Pipa_Fiber"/>
      <sheetName val="Pipa_PE"/>
      <sheetName val="Rekap_Tot"/>
      <sheetName val="Analisa_STR"/>
      <sheetName val="bau"/>
      <sheetName val="FS-FORECAST"/>
      <sheetName val="daf-3(OK)"/>
      <sheetName val="LEADSCHEDULE"/>
      <sheetName val="daf-7(OK)"/>
      <sheetName val="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Das"/>
      <sheetName val="00000"/>
      <sheetName val="MATERIAL"/>
      <sheetName val="BM"/>
      <sheetName val="COST_MAT-ONSITE"/>
      <sheetName val="UPAH"/>
      <sheetName val="ALATSEWA"/>
      <sheetName val="pol"/>
      <sheetName val="Prod-Alt"/>
      <sheetName val="BIALANG"/>
      <sheetName val="BOQ"/>
      <sheetName val="SUMMARY"/>
      <sheetName val="BU "/>
      <sheetName val="FINALIS"/>
      <sheetName val="Support"/>
      <sheetName val="BD-TAMPIL"/>
      <sheetName val="BD-LUMPSUM"/>
      <sheetName val="BD-LUMPSUM-2"/>
      <sheetName val="BD-LUMPSUM-3"/>
      <sheetName val="BIALANGSUNG"/>
      <sheetName val="Pasbatu"/>
      <sheetName val="Beton"/>
      <sheetName val="Mixdesign"/>
      <sheetName val="Bill_Qua"/>
      <sheetName val="REKAP"/>
      <sheetName val="B.T"/>
      <sheetName val="BAHAN"/>
      <sheetName val="Harga"/>
      <sheetName val="DivVII"/>
      <sheetName val="alat"/>
      <sheetName val="DivIV"/>
      <sheetName val="DivV"/>
      <sheetName val="DivVIII"/>
      <sheetName val="DivIII"/>
      <sheetName val="divII"/>
      <sheetName val="mobilisation"/>
      <sheetName val="rekI"/>
      <sheetName val="srtberkas"/>
      <sheetName val="rekap bul"/>
      <sheetName val="Harga Upah"/>
      <sheetName val="har-sat"/>
      <sheetName val="Bhn"/>
      <sheetName val="Sheet1"/>
      <sheetName val="BQ"/>
      <sheetName val="BasicPrice"/>
      <sheetName val="ch"/>
      <sheetName val="harsat"/>
      <sheetName val="ANALISA"/>
      <sheetName val="REKAP ANALISA TO PRINT"/>
      <sheetName val="ANALISA STRUKTUR "/>
      <sheetName val="H.Satuan"/>
      <sheetName val="I_KAMAR"/>
      <sheetName val="DAFTAR HARGA"/>
      <sheetName val="BQ-IABK"/>
      <sheetName val="DAF-2"/>
      <sheetName val="BU_1"/>
      <sheetName val="rekap_bul1"/>
      <sheetName val="Harga_Upah1"/>
      <sheetName val="B_T1"/>
      <sheetName val="REKAP_ANALISA_TO_PRINT1"/>
      <sheetName val="ANALISA_STRUKTUR_1"/>
      <sheetName val="H_Satuan1"/>
      <sheetName val="DAFTAR_HARGA1"/>
      <sheetName val="BU_"/>
      <sheetName val="rekap_bul"/>
      <sheetName val="Harga_Upah"/>
      <sheetName val="B_T"/>
      <sheetName val="REKAP_ANALISA_TO_PRINT"/>
      <sheetName val="ANALISA_STRUKTUR_"/>
      <sheetName val="H_Satuan"/>
      <sheetName val="DAFTAR_HARGA"/>
      <sheetName val="BU_2"/>
      <sheetName val="rekap_bul2"/>
      <sheetName val="Harga_Upah2"/>
      <sheetName val="B_T2"/>
      <sheetName val="REKAP_ANALISA_TO_PRINT2"/>
      <sheetName val="ANALISA_STRUKTUR_2"/>
      <sheetName val="H_Satuan2"/>
      <sheetName val="DAFTAR_HARGA2"/>
      <sheetName val="BU_3"/>
      <sheetName val="rekap_bul3"/>
      <sheetName val="Harga_Upah3"/>
      <sheetName val="B_T3"/>
      <sheetName val="REKAP_ANALISA_TO_PRINT3"/>
      <sheetName val="ANALISA_STRUKTUR_3"/>
      <sheetName val="H_Satuan3"/>
      <sheetName val="DAFTAR_HARGA3"/>
      <sheetName val="AC"/>
      <sheetName val="Strategic Map"/>
      <sheetName val="bahan+upah"/>
      <sheetName val="3-DIV6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RAB"/>
      <sheetName val="DAF-BAHAN"/>
      <sheetName val="DAF-UPAH"/>
      <sheetName val="Material-mr"/>
      <sheetName val="HASAT DASAR"/>
      <sheetName val="H-Dasar"/>
      <sheetName val="61004"/>
      <sheetName val="BU_4"/>
      <sheetName val="rekap_bul4"/>
      <sheetName val="Harga_Upah4"/>
      <sheetName val="B_T4"/>
      <sheetName val="REKAP_ANALISA_TO_PRINT4"/>
      <sheetName val="ANALISA_STRUKTUR_4"/>
      <sheetName val="H_Satuan4"/>
      <sheetName val="DAFTAR_HARGA4"/>
      <sheetName val="Strategic_Map"/>
      <sheetName val="BU_5"/>
      <sheetName val="rekap_bul5"/>
      <sheetName val="Harga_Upah5"/>
      <sheetName val="B_T5"/>
      <sheetName val="REKAP_ANALISA_TO_PRINT5"/>
      <sheetName val="ANALISA_STRUKTUR_5"/>
      <sheetName val="H_Satuan5"/>
      <sheetName val="DAFTAR_HARGA5"/>
      <sheetName val="Strategic_Map1"/>
      <sheetName val="BU_6"/>
      <sheetName val="rekap_bul6"/>
      <sheetName val="Harga_Upah6"/>
      <sheetName val="B_T6"/>
      <sheetName val="REKAP_ANALISA_TO_PRINT6"/>
      <sheetName val="ANALISA_STRUKTUR_6"/>
      <sheetName val="H_Satuan6"/>
      <sheetName val="DAFTAR_HARGA6"/>
      <sheetName val="Strategic_Map2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ASAT_DASAR"/>
      <sheetName val="Ref"/>
      <sheetName val="HSD"/>
      <sheetName val="Data"/>
      <sheetName val="MAPDC"/>
      <sheetName val="Rincian"/>
      <sheetName val="As Is"/>
      <sheetName val="Assumptions"/>
      <sheetName val="Marsh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.Satuan"/>
      <sheetName val="DATA"/>
      <sheetName val="+titipan"/>
      <sheetName val="-titipan"/>
      <sheetName val="RAB NARYO (2)"/>
      <sheetName val="RAB NARYO"/>
      <sheetName val="tata boga"/>
      <sheetName val="rm dinas"/>
      <sheetName val="DATA1"/>
      <sheetName val="RAB OE user"/>
      <sheetName val="rab "/>
      <sheetName val="ANALISA PEK.UMUM"/>
      <sheetName val="ANALISA KONST BTN"/>
      <sheetName val="BAHAN"/>
      <sheetName val="UPAH"/>
      <sheetName val="SAT.PEK.UMUM "/>
      <sheetName val="SAT.PEK.KONST.BTN"/>
      <sheetName val="Skedul"/>
      <sheetName val="Bank"/>
      <sheetName val="Bunga"/>
      <sheetName val="Mark-up"/>
      <sheetName val="ANALISA"/>
      <sheetName val="HARSAT"/>
      <sheetName val="20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ANALISA HARGA SATUAN PEKERJAAN 2005</v>
          </cell>
        </row>
      </sheetData>
      <sheetData sheetId="11">
        <row r="1">
          <cell r="B1" t="str">
            <v>ANALISA HARGA SATUAN PEKERJAAN 2005</v>
          </cell>
        </row>
      </sheetData>
      <sheetData sheetId="12">
        <row r="1">
          <cell r="B1" t="str">
            <v>ANALISA HARGA SATUAN PEKERJAAN 2005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_Name_Sheet_1"/>
      <sheetName val="Sheet1"/>
      <sheetName val="M-Code"/>
      <sheetName val="USD"/>
      <sheetName val="Box"/>
      <sheetName val="InputBox"/>
      <sheetName val="Year"/>
      <sheetName val="Month"/>
      <sheetName val="RecapWeekly"/>
      <sheetName val="FORM"/>
      <sheetName val="Recap"/>
      <sheetName val="sView"/>
      <sheetName val="Stat"/>
      <sheetName val="ComBar"/>
      <sheetName val="RecDet"/>
      <sheetName val="RecapMonth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6">
          <cell r="B16" t="str">
            <v>Month</v>
          </cell>
        </row>
      </sheetData>
      <sheetData sheetId="16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Inc&amp;Exp"/>
      <sheetName val="FA"/>
      <sheetName val="IBA&amp;HP"/>
      <sheetName val="Inc_Exp"/>
      <sheetName val="IBA_HP"/>
    </sheetNames>
    <sheetDataSet>
      <sheetData sheetId="0" refreshError="1">
        <row r="7">
          <cell r="D7">
            <v>0.255</v>
          </cell>
        </row>
        <row r="9">
          <cell r="D9">
            <v>0</v>
          </cell>
        </row>
        <row r="11">
          <cell r="D11">
            <v>0</v>
          </cell>
        </row>
        <row r="13">
          <cell r="D13">
            <v>2001</v>
          </cell>
        </row>
        <row r="16">
          <cell r="I16">
            <v>12</v>
          </cell>
        </row>
        <row r="72">
          <cell r="M72">
            <v>1</v>
          </cell>
          <cell r="N72" t="str">
            <v>31 January</v>
          </cell>
        </row>
        <row r="73">
          <cell r="M73">
            <v>2</v>
          </cell>
          <cell r="N73" t="str">
            <v>28 February</v>
          </cell>
        </row>
        <row r="74">
          <cell r="M74">
            <v>3</v>
          </cell>
          <cell r="N74" t="str">
            <v>31 March</v>
          </cell>
        </row>
        <row r="75">
          <cell r="M75">
            <v>4</v>
          </cell>
          <cell r="N75" t="str">
            <v>30 April</v>
          </cell>
        </row>
        <row r="76">
          <cell r="M76">
            <v>5</v>
          </cell>
          <cell r="N76" t="str">
            <v>31 May</v>
          </cell>
        </row>
        <row r="77">
          <cell r="M77">
            <v>6</v>
          </cell>
          <cell r="N77" t="str">
            <v>30 June</v>
          </cell>
        </row>
        <row r="78">
          <cell r="M78">
            <v>7</v>
          </cell>
          <cell r="N78" t="str">
            <v>31 July</v>
          </cell>
        </row>
        <row r="79">
          <cell r="M79">
            <v>8</v>
          </cell>
          <cell r="N79" t="str">
            <v>31 August</v>
          </cell>
        </row>
        <row r="80">
          <cell r="M80">
            <v>9</v>
          </cell>
          <cell r="N80" t="str">
            <v>30 September</v>
          </cell>
        </row>
        <row r="81">
          <cell r="M81">
            <v>10</v>
          </cell>
          <cell r="N81" t="str">
            <v>31 October</v>
          </cell>
        </row>
        <row r="82">
          <cell r="M82">
            <v>11</v>
          </cell>
          <cell r="N82" t="str">
            <v>30 November</v>
          </cell>
        </row>
        <row r="83">
          <cell r="M83">
            <v>12</v>
          </cell>
          <cell r="N83" t="str">
            <v>31 December</v>
          </cell>
        </row>
      </sheetData>
      <sheetData sheetId="1" refreshError="1">
        <row r="32">
          <cell r="K32">
            <v>-3626170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DafProyek"/>
      <sheetName val="AHS"/>
      <sheetName val="Bhn"/>
      <sheetName val="Bul"/>
      <sheetName val="Bul (2)"/>
      <sheetName val="Alt"/>
      <sheetName val="Alt (2)"/>
      <sheetName val="DafAlt"/>
      <sheetName val="Sheet2"/>
      <sheetName val="RAB"/>
      <sheetName val="harsat"/>
      <sheetName val="2_2"/>
      <sheetName val="BOQ"/>
      <sheetName val="Bill_Qua"/>
      <sheetName val="REKAP"/>
      <sheetName val="B.T"/>
      <sheetName val="BQ29"/>
      <sheetName val="SD"/>
      <sheetName val="BQ25"/>
      <sheetName val="REK ADD"/>
      <sheetName val="BQ22"/>
      <sheetName val="BQ23"/>
      <sheetName val="DONGIA"/>
      <sheetName val="anal"/>
      <sheetName val="Mob"/>
      <sheetName val="2"/>
      <sheetName val="4"/>
      <sheetName val="Ana-ALAT"/>
      <sheetName val="BAHAN"/>
      <sheetName val="Material"/>
      <sheetName val="DAFTAR HARGA"/>
      <sheetName val="Listrik"/>
      <sheetName val="Analisa HSP"/>
      <sheetName val="Modal Kerja"/>
      <sheetName val="BL"/>
      <sheetName val="SBDY"/>
      <sheetName val="ANALISA"/>
      <sheetName val="HM.MEK."/>
      <sheetName val="Factor"/>
      <sheetName val="ANALISA STR _ ARS"/>
      <sheetName val="Strategic Map"/>
      <sheetName val="an. struktur"/>
      <sheetName val="Dashboard"/>
      <sheetName val="H.Satuan"/>
      <sheetName val="Sheet1"/>
      <sheetName val="H-Dasar"/>
      <sheetName val="61004"/>
      <sheetName val="FINISHING"/>
      <sheetName val="DAF-2"/>
      <sheetName val="BQ"/>
      <sheetName val="owner_estimate"/>
      <sheetName val="Harga Satuan"/>
      <sheetName val="TE TS FA LAN MATV"/>
      <sheetName val="RL-01"/>
      <sheetName val="Hsatbahan"/>
      <sheetName val="upah"/>
      <sheetName val="Breakdown"/>
      <sheetName val="Rate"/>
      <sheetName val="Sis Hidrol"/>
      <sheetName val="Brk Dwn Sipil"/>
      <sheetName val="Pipa 10 mm"/>
      <sheetName val="Pipa 8 mm"/>
      <sheetName val="Pipa Fiber"/>
      <sheetName val="Pipa PE"/>
      <sheetName val="rekap TOT"/>
      <sheetName val="Cashflow"/>
      <sheetName val="3.Mob"/>
      <sheetName val="CH"/>
      <sheetName val="CF"/>
      <sheetName val="DAF_2"/>
      <sheetName val="M+MC"/>
      <sheetName val="ANALISA ALAT BERAT"/>
      <sheetName val="Harga bahan"/>
      <sheetName val="REKAP  (3)"/>
      <sheetName val="Analisa STR"/>
      <sheetName val="blk-1"/>
      <sheetName val="HARGA"/>
      <sheetName val="Data"/>
      <sheetName val="AHS - Riel"/>
      <sheetName val="Daft.Kuantitas"/>
      <sheetName val="telp"/>
      <sheetName val="An_pdkg"/>
      <sheetName val="rumus"/>
      <sheetName val="Bul_(2)"/>
      <sheetName val="Alt_(2)"/>
      <sheetName val="B_T"/>
      <sheetName val="REK_ADD"/>
      <sheetName val="DAFTAR_HARGA"/>
      <sheetName val="Analisa_HSP"/>
      <sheetName val="Modal_Kerja"/>
      <sheetName val="HM_MEK_"/>
      <sheetName val="ANALISA_STR___ARS"/>
      <sheetName val="Strategic_Map"/>
      <sheetName val="an__struktur"/>
      <sheetName val="H_Satuan"/>
      <sheetName val="Bul_(2)1"/>
      <sheetName val="Alt_(2)1"/>
      <sheetName val="B_T1"/>
      <sheetName val="REK_ADD1"/>
      <sheetName val="DAFTAR_HARGA1"/>
      <sheetName val="Analisa_HSP1"/>
      <sheetName val="Modal_Kerja1"/>
      <sheetName val="HM_MEK_1"/>
      <sheetName val="ANALISA_STR___ARS1"/>
      <sheetName val="Strategic_Map1"/>
      <sheetName val="an__struktur1"/>
      <sheetName val="H_Satuan1"/>
      <sheetName val="REF.ONLY"/>
      <sheetName val="HargaAPP"/>
      <sheetName val="H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DAF_2"/>
      <sheetName val="CATATAN-HARGA"/>
      <sheetName val="DAF-NO.1"/>
      <sheetName val="DAF-NO.2"/>
      <sheetName val="DAF NO.3"/>
      <sheetName val="DAF-NO.4"/>
      <sheetName val="komponen"/>
      <sheetName val="Isolasi Luar Dalam"/>
      <sheetName val="Isolasi Luar"/>
      <sheetName val="analisa Str"/>
      <sheetName val="Analisa"/>
      <sheetName val="dasboard"/>
      <sheetName val="upah"/>
      <sheetName val="RAB"/>
      <sheetName val="Data"/>
      <sheetName val="Mon Upah+Alat+Material"/>
      <sheetName val="Bhn"/>
      <sheetName val="ana drainase"/>
      <sheetName val="Sheet5"/>
      <sheetName val="PT."/>
      <sheetName val="Input"/>
      <sheetName val="FINISHING"/>
      <sheetName val="harsat"/>
      <sheetName val="CF"/>
      <sheetName val="TAMKUR "/>
      <sheetName val="Sat Bah &amp; Up"/>
      <sheetName val="Bill No.13.1"/>
      <sheetName val="NAMES"/>
      <sheetName val="I-KAMAR"/>
      <sheetName val="CAT-HRG_"/>
      <sheetName val="DAF-_4"/>
      <sheetName val="DAF-NO_1"/>
      <sheetName val="DAF-NO_2"/>
      <sheetName val="DAF_NO_3"/>
      <sheetName val="DAF-NO_4"/>
      <sheetName val="Isolasi_Luar_Dalam"/>
      <sheetName val="Isolasi_Luar"/>
      <sheetName val="analisa_Str"/>
      <sheetName val="Anls"/>
      <sheetName val="BASEMENT"/>
      <sheetName val="Daf 1"/>
      <sheetName val="AHS ASLI"/>
      <sheetName val="BQ mep"/>
      <sheetName val="ANALISA ALAT BERAT"/>
      <sheetName val="Analisa &amp; Upah"/>
      <sheetName val="Bahan"/>
      <sheetName val="Sat. Pek."/>
      <sheetName val="2_2"/>
      <sheetName val="DAFTAR (2)"/>
      <sheetName val="REF.ONLY"/>
      <sheetName val="PT_"/>
      <sheetName val="ana_drainase"/>
      <sheetName val="Sat_Bah_&amp;_Up"/>
      <sheetName val="Bill_No_13_1"/>
      <sheetName val="Brd Unit Rate"/>
      <sheetName val="Basic Price"/>
      <sheetName val="pricing"/>
      <sheetName val="hg sat 2"/>
      <sheetName val="hg sat BM"/>
      <sheetName val="BU"/>
      <sheetName val="DAF)6"/>
      <sheetName val="DAF-NO._x005f_x0012_"/>
      <sheetName val="daf_3_OK_"/>
      <sheetName val="daf_7_OK_"/>
      <sheetName val="H.Satuan"/>
      <sheetName val="STR"/>
      <sheetName val="boq"/>
      <sheetName val="DAF_1"/>
      <sheetName val="Bahan _ Upah"/>
      <sheetName val="Analisa Harga"/>
      <sheetName val="Summary"/>
      <sheetName val="Harsat Bahan"/>
      <sheetName val="Harsat Upah"/>
      <sheetName val="trial balance"/>
      <sheetName val="FAKTOR"/>
      <sheetName val="Cover"/>
      <sheetName val="Pt"/>
      <sheetName val="2.2"/>
      <sheetName val="BAG-2"/>
      <sheetName val="an. struktur"/>
      <sheetName val="Dashboard"/>
      <sheetName val="STRUKTUR"/>
      <sheetName val="4-MVAC"/>
      <sheetName val="DAF_3"/>
      <sheetName val="DAF_4"/>
      <sheetName val="DHS"/>
      <sheetName val="Anal"/>
      <sheetName val="MATERIAL"/>
      <sheetName val="ARSITEKTUR"/>
      <sheetName val="Blk A"/>
      <sheetName val="Bill rekap"/>
      <sheetName val="Bill of Qty"/>
      <sheetName val="I_KAMAR"/>
      <sheetName val="Code"/>
      <sheetName val="rumus"/>
      <sheetName val="BAG_2"/>
      <sheetName val="RAP"/>
      <sheetName val="ES_aLL"/>
      <sheetName val="Har_mat"/>
      <sheetName val="B.T"/>
      <sheetName val="Mon_Upah+Alat+Material"/>
      <sheetName val="Sheet3"/>
      <sheetName val="Sheet1"/>
      <sheetName val="DAF-NO._x0012_"/>
      <sheetName val="Analisa ME "/>
      <sheetName val="AHAS PANEL"/>
      <sheetName val="4"/>
      <sheetName val="Elektrikal"/>
      <sheetName val="daf-3(OK)"/>
      <sheetName val="daf-7(OK)"/>
      <sheetName val="DAF-4"/>
      <sheetName val="black_out"/>
      <sheetName val="Unit-P"/>
      <sheetName val="Sub"/>
      <sheetName val="BQ-Str"/>
      <sheetName val="Sat Bahan"/>
      <sheetName val="Sat Alat"/>
      <sheetName val="Sat Upah"/>
      <sheetName val="Ahs.2"/>
      <sheetName val="Ahs.1"/>
      <sheetName val="BQ-Tenis"/>
      <sheetName val="BOQ_Aula"/>
      <sheetName val="an_ struktur"/>
      <sheetName val="Ana"/>
      <sheetName val="FORM X COST"/>
      <sheetName val="BQ"/>
      <sheetName val="hsp-STR-ARS"/>
      <sheetName val="#REF!"/>
      <sheetName val="CAT-HRG_1"/>
      <sheetName val="DAF-_41"/>
      <sheetName val="DAF-NO_11"/>
      <sheetName val="DAF-NO_21"/>
      <sheetName val="DAF_NO_31"/>
      <sheetName val="DAF-NO_41"/>
      <sheetName val="Isolasi_Luar_Dalam1"/>
      <sheetName val="Isolasi_Luar1"/>
      <sheetName val="analisa_Str1"/>
      <sheetName val="Sat__Pek_"/>
      <sheetName val="REF_ONLY"/>
      <sheetName val="Analisa_&amp;_Upah"/>
      <sheetName val="AHS_ASLI"/>
      <sheetName val="an mek"/>
      <sheetName val="lap-bulan"/>
      <sheetName val="Lap-Minggu"/>
      <sheetName val="An Arsitektur"/>
      <sheetName val="An Struktur"/>
      <sheetName val="Unit Rate"/>
      <sheetName val="Batasan"/>
      <sheetName val="SAP"/>
      <sheetName val="BIAYA UMUM"/>
      <sheetName val="SDM"/>
      <sheetName val="PAD-F"/>
      <sheetName val="PRICE-COMP"/>
      <sheetName val="Listrik"/>
      <sheetName val="2(SI-23mrt-PIT)"/>
      <sheetName val="UPL"/>
      <sheetName val="HRG BHN"/>
      <sheetName val="Har-mat"/>
      <sheetName val="PileCap"/>
      <sheetName val="By"/>
      <sheetName val="Gaji"/>
      <sheetName val="analisa SNI"/>
      <sheetName val="HARGA ALAT"/>
      <sheetName val="BASE-PL1(H-shape)(OLD)"/>
      <sheetName val="ana-str"/>
      <sheetName val="ANALISA MARET 09"/>
      <sheetName val="NP"/>
      <sheetName val="Analisa _ Upah"/>
      <sheetName val="TOT_RAP"/>
      <sheetName val="XL4Poppy"/>
      <sheetName val="PileClm"/>
      <sheetName val="2"/>
      <sheetName val="Ana-ALAT"/>
      <sheetName val="Daftar Harga"/>
      <sheetName val="Daftar Upah"/>
      <sheetName val="BQ-IABK"/>
      <sheetName val="Harga Satuan"/>
      <sheetName val="An_hrg"/>
      <sheetName val="BQ29"/>
      <sheetName val="SD"/>
      <sheetName val="Als Struk"/>
      <sheetName val="AHS"/>
      <sheetName val="DAFTAR HARGA SATUAN MATERIAL"/>
      <sheetName val="STRUKTUR-1"/>
      <sheetName val="Breakdown"/>
      <sheetName val="Rate"/>
      <sheetName val="bhn-upah"/>
      <sheetName val="320000 CABANG VI"/>
      <sheetName val="upah bahan"/>
      <sheetName val="alat CETAK"/>
      <sheetName val="Sheet8"/>
      <sheetName val="BASIC"/>
      <sheetName val="Bahan Upah"/>
      <sheetName val="Rekapitulasi"/>
      <sheetName val="villa"/>
      <sheetName val="Traf&amp;Genst"/>
      <sheetName val="CH"/>
      <sheetName val="REKAP"/>
      <sheetName val="Harga ME "/>
      <sheetName val="DAF-NO._x005f_x005f_x005f_x0012_"/>
      <sheetName val="DAF-NO._x005f_x005f_x005f_x005f_x005f_x005f_x0012"/>
      <sheetName val="NM"/>
      <sheetName val="MK"/>
      <sheetName val="Cap DUL"/>
      <sheetName val="AHSbj"/>
      <sheetName val="ref"/>
      <sheetName val="REKAP_Akap"/>
      <sheetName val="ESCON"/>
      <sheetName val="bobot"/>
      <sheetName val="CC"/>
      <sheetName val="BSC ENG"/>
      <sheetName val="LOG"/>
      <sheetName val="OPR"/>
      <sheetName val="QC"/>
      <sheetName val="SM"/>
      <sheetName val="SO"/>
      <sheetName val="Mat"/>
      <sheetName val="01A- RAB"/>
      <sheetName val="H Satuan Dasar"/>
      <sheetName val="IDC tahap II"/>
      <sheetName val="Bahan(WK)"/>
      <sheetName val="HB"/>
      <sheetName val="dt-bum"/>
      <sheetName val="notasi"/>
      <sheetName val="RAPA"/>
      <sheetName val="dt-sub"/>
      <sheetName val="Costing Tata suara"/>
      <sheetName val="Sum"/>
      <sheetName val="Price"/>
      <sheetName val="A_2"/>
      <sheetName val="Level"/>
      <sheetName val="ANALISA GRS TENGAH"/>
      <sheetName val="Alat "/>
      <sheetName val="SUBKON"/>
      <sheetName val="RAB (A) (2)"/>
      <sheetName val="CASF LOW f"/>
      <sheetName val="Bulanan"/>
      <sheetName val="gvl"/>
      <sheetName val="Harga Bahan"/>
      <sheetName val="R A B"/>
      <sheetName val="BQ-Jawa"/>
      <sheetName val="Tabel"/>
      <sheetName val="TRANS"/>
      <sheetName val="mVAC"/>
      <sheetName val="LAB me"/>
      <sheetName val="Harga"/>
      <sheetName val="ALAT_MKNK"/>
      <sheetName val="OH Transportasi"/>
      <sheetName val="OH Insentif"/>
      <sheetName val="DETAIL"/>
      <sheetName val="BOW"/>
      <sheetName val="Contract-Data"/>
      <sheetName val="BAG_III"/>
      <sheetName val="DONGIA"/>
      <sheetName val="CashFlow"/>
      <sheetName val="M+MC"/>
      <sheetName val="daf isi (xref)"/>
      <sheetName val="01A_ RAB"/>
      <sheetName val="Bahan &amp; Upah"/>
      <sheetName val="satuan_pek"/>
      <sheetName val="Bill 5 Summary"/>
      <sheetName val="LEGEND"/>
      <sheetName val="BUDGET"/>
      <sheetName val="DBAR"/>
      <sheetName val="data grafik"/>
      <sheetName val="HM.MEK."/>
      <sheetName val="Factor"/>
      <sheetName val="Bangunan Utama"/>
      <sheetName val="BQ-E20-02(Rp)"/>
      <sheetName val="ISIAN"/>
      <sheetName val="DAF-BAHAN"/>
      <sheetName val="DAF-UPAH"/>
      <sheetName val="REKAP UTAMA"/>
      <sheetName val="BoQ  Struktur Darat &amp; Laut"/>
      <sheetName val="Resources"/>
      <sheetName val="Analysis"/>
      <sheetName val="H-Bahan &amp; Tenaga"/>
      <sheetName val="satuan_pek_str"/>
      <sheetName val="ANalat"/>
      <sheetName val="VLOOK"/>
      <sheetName val="Pipe"/>
      <sheetName val="B _ Norelec"/>
      <sheetName val="MAPDC"/>
      <sheetName val="BULAN"/>
      <sheetName val="PO"/>
      <sheetName val="Rinci PO"/>
      <sheetName val="list_material"/>
      <sheetName val="BESI"/>
      <sheetName val="Kas Bon"/>
      <sheetName val="MasterSheet"/>
      <sheetName val="ana_drainase1"/>
      <sheetName val="PT_1"/>
      <sheetName val="Sat_Bah_&amp;_Up1"/>
      <sheetName val="Bill_No_13_11"/>
      <sheetName val="DAFTAR_(2)"/>
      <sheetName val="Bahan___Upah"/>
      <sheetName val="Analisa_Harga"/>
      <sheetName val="ANALISA_ALAT_BERAT"/>
      <sheetName val="hg_sat_2"/>
      <sheetName val="hg_sat_BM"/>
      <sheetName val="BQ_mep"/>
      <sheetName val="H_Satuan"/>
      <sheetName val="2_21"/>
      <sheetName val="an__struktur"/>
      <sheetName val="H.SAT"/>
      <sheetName val="Analisa Gabungan"/>
      <sheetName val="Unit Rate (2)"/>
      <sheetName val="RumusTB 1 bln"/>
      <sheetName val="RPP 12 SEPT"/>
      <sheetName val="Harga Bahan &amp; Upah "/>
      <sheetName val="ES-aLL"/>
      <sheetName val="HSBU ANA"/>
      <sheetName val="Sheet"/>
      <sheetName val="HB "/>
      <sheetName val="rab - persiapan &amp; lantai-1"/>
      <sheetName val="Rincian"/>
      <sheetName val="Prelim"/>
      <sheetName val="CAPITOL MEKANIKAL"/>
      <sheetName val="2_1"/>
      <sheetName val="Sheet29"/>
      <sheetName val="Sheet6"/>
      <sheetName val="Sheet4"/>
      <sheetName val="Sheet9"/>
      <sheetName val="Sheet20"/>
      <sheetName val="Sheet7"/>
      <sheetName val="Sheet12"/>
      <sheetName val="Uph"/>
      <sheetName val="Lt. 1 (A)"/>
      <sheetName val="Rekap Direct Cost"/>
      <sheetName val="DAF-NO._x005f_x005f_x005f_x005f_x005f_x005f_x005f"/>
      <sheetName val="TE TS FA LAN MATV"/>
      <sheetName val="UTYLITAS"/>
      <sheetName val="POLY"/>
      <sheetName val="IRNA B"/>
      <sheetName val="CMU 2"/>
      <sheetName val="MU"/>
      <sheetName val="tng bhn lstrk"/>
      <sheetName val="vol baja"/>
      <sheetName val="ana kusen"/>
      <sheetName val="vol struk"/>
      <sheetName val="#REF"/>
      <sheetName val="ASAT"/>
      <sheetName val="D-ANS"/>
      <sheetName val="BIAYA SISA PEK."/>
      <sheetName val="Jurnal"/>
      <sheetName val="SD (1)"/>
      <sheetName val="BL"/>
      <sheetName val="SBDY"/>
      <sheetName val="BASE_PL1_H_shape__OLD_"/>
      <sheetName val="Tabel material"/>
      <sheetName val="Ind.MP Sch."/>
      <sheetName val="003"/>
      <sheetName val="Instalasi Bengkel"/>
      <sheetName val="alat"/>
      <sheetName val="BSD (2)"/>
      <sheetName val="bhn,upah,alat"/>
      <sheetName val="Ans Kom Precast"/>
      <sheetName val="bu alat"/>
      <sheetName val="sche kons"/>
      <sheetName val="bu mat"/>
      <sheetName val="bu tenaga"/>
      <sheetName val="Bill"/>
      <sheetName val="Recapitulation"/>
      <sheetName val="HASAT DASAR"/>
      <sheetName val="an-aspal"/>
      <sheetName val="ANALISA "/>
      <sheetName val="Strategic Map"/>
      <sheetName val="meth hsl nego"/>
      <sheetName val="Hargapek"/>
      <sheetName val="DAF-NO._x005f_x005f_x0012"/>
      <sheetName val="schbhn"/>
      <sheetName val="rap rinci"/>
      <sheetName val="310000 CABANG V"/>
      <sheetName val="BQ-FINAL"/>
      <sheetName val="REKAP GSE ROAD"/>
      <sheetName val="Penwrn"/>
      <sheetName val="Scd_RAB"/>
      <sheetName val="Master Supplier"/>
      <sheetName val="cargo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manhour"/>
      <sheetName val="Motor Data"/>
      <sheetName val="Cost_BD_Steel"/>
      <sheetName val="SCH_GG &amp; SAS"/>
      <sheetName val="MixBed"/>
      <sheetName val="CondPol"/>
      <sheetName val="Fuel Oil"/>
      <sheetName val="Bunga"/>
      <sheetName val="Sat Bah _ Up"/>
      <sheetName val="Bill_Qua"/>
      <sheetName val="SCHEDULE"/>
      <sheetName val="Database"/>
      <sheetName val="ANALISA STR D-3-2"/>
      <sheetName val="ANALISA STR D-3-3 "/>
      <sheetName val="BONBIRU"/>
      <sheetName val="WTP-BLD"/>
      <sheetName val="BOQ1a"/>
      <sheetName val="BOQ1b"/>
      <sheetName val="BOQ WIKA"/>
      <sheetName val="ANALISA-HST"/>
      <sheetName val="PIVOT"/>
      <sheetName val="Pintu-Jend."/>
      <sheetName val="harga-alat"/>
      <sheetName val="MAPP"/>
      <sheetName val="rek det 1_3"/>
      <sheetName val="RESUME"/>
      <sheetName val="FINAL"/>
      <sheetName val="DAPRO"/>
      <sheetName val=" R A B"/>
      <sheetName val="B.O.Q"/>
      <sheetName val="Informasi"/>
      <sheetName val="Daftar Kuantitas"/>
      <sheetName val="terbilang"/>
      <sheetName val="H.BAHAN"/>
      <sheetName val="alok_bunga"/>
      <sheetName val="UBA RAB"/>
      <sheetName val="HARGA PIPA"/>
      <sheetName val="610.07A"/>
      <sheetName val="CAT-HRG_3"/>
      <sheetName val="DAF-_43"/>
      <sheetName val="DAF-NO_13"/>
      <sheetName val="DAF-NO_23"/>
      <sheetName val="DAF_NO_33"/>
      <sheetName val="DAF-NO_43"/>
      <sheetName val="Isolasi_Luar_Dalam3"/>
      <sheetName val="Isolasi_Luar3"/>
      <sheetName val="analisa_Str3"/>
      <sheetName val="Mon_Upah+Alat+Material2"/>
      <sheetName val="ana_drainase3"/>
      <sheetName val="PT_3"/>
      <sheetName val="Sat_Bah_&amp;_Up3"/>
      <sheetName val="Bill_No_13_13"/>
      <sheetName val="TAMKUR_1"/>
      <sheetName val="BQ_mep2"/>
      <sheetName val="AHS_ASLI2"/>
      <sheetName val="DAF-NO_"/>
      <sheetName val="ANALISA_ALAT_BERAT2"/>
      <sheetName val="Brd_Unit_Rate1"/>
      <sheetName val="Basic_Price1"/>
      <sheetName val="Analisa_&amp;_Upah2"/>
      <sheetName val="Sat__Pek_2"/>
      <sheetName val="DAFTAR_(2)2"/>
      <sheetName val="REF_ONLY2"/>
      <sheetName val="hg_sat_22"/>
      <sheetName val="hg_sat_BM2"/>
      <sheetName val="Bahan___Upah2"/>
      <sheetName val="Analisa_Harga2"/>
      <sheetName val="H_Satuan2"/>
      <sheetName val="Harsat_Bahan1"/>
      <sheetName val="Harsat_Upah1"/>
      <sheetName val="trial_balance1"/>
      <sheetName val="2_23"/>
      <sheetName val="an__struktur3"/>
      <sheetName val="Blk_A1"/>
      <sheetName val="Bill_rekap1"/>
      <sheetName val="Bill_of_Qty1"/>
      <sheetName val="BIAYA_UMUM1"/>
      <sheetName val="Ahs_21"/>
      <sheetName val="Ahs_11"/>
      <sheetName val="HRG_BHN1"/>
      <sheetName val="AHAS_PANEL1"/>
      <sheetName val="Sat_Bahan1"/>
      <sheetName val="Sat_Alat1"/>
      <sheetName val="Sat_Upah1"/>
      <sheetName val="FORM_X_COST1"/>
      <sheetName val="an_mek1"/>
      <sheetName val="Alat_1"/>
      <sheetName val="DAF-NO__x005f_x0012_1"/>
      <sheetName val="DAF-NO__x005f_x005f_x005f_x0012_1"/>
      <sheetName val="An_Arsitektur1"/>
      <sheetName val="An_Struktur1"/>
      <sheetName val="Unit_Rate1"/>
      <sheetName val="Analisa_ME_1"/>
      <sheetName val="an__struktur4"/>
      <sheetName val="RAB_(A)_(2)1"/>
      <sheetName val="B_T1"/>
      <sheetName val="CASF_LOW_f1"/>
      <sheetName val="Analisa___Upah1"/>
      <sheetName val="Bahan_Upah1"/>
      <sheetName val="Cap_DUL1"/>
      <sheetName val="ANALISA_MARET_091"/>
      <sheetName val="LAB_me1"/>
      <sheetName val="HARGA_ALAT1"/>
      <sheetName val="analisa_SNI1"/>
      <sheetName val="Als_Struk1"/>
      <sheetName val="daf_isi_(xref)1"/>
      <sheetName val="upah_bahan1"/>
      <sheetName val="Harga_Bahan1"/>
      <sheetName val="320000_CABANG_VI1"/>
      <sheetName val="bu_alat1"/>
      <sheetName val="sche_kons1"/>
      <sheetName val="bu_mat1"/>
      <sheetName val="bu_tenaga1"/>
      <sheetName val="HASAT_DASAR1"/>
      <sheetName val="tng_bhn_lstrk1"/>
      <sheetName val="vol_baja1"/>
      <sheetName val="ana_kusen1"/>
      <sheetName val="vol_struk1"/>
      <sheetName val="Daftar_Harga1"/>
      <sheetName val="ANALISA_1"/>
      <sheetName val="Strategic_Map1"/>
      <sheetName val="HM_MEK_1"/>
      <sheetName val="Bangunan_Utama1"/>
      <sheetName val="Daftar_Upah1"/>
      <sheetName val="Harga_Satuan1"/>
      <sheetName val="Costing_Tata_suara1"/>
      <sheetName val="01A-_RAB1"/>
      <sheetName val="H_Satuan_Dasar1"/>
      <sheetName val="BSC_ENG1"/>
      <sheetName val="ANALISA_STR_D-3-21"/>
      <sheetName val="Harga_ME_1"/>
      <sheetName val="DAF-NO__x005f_x005f_x005f_x005f_x005f_x005f_x0011"/>
      <sheetName val="ANALISA_GRS_TENGAH1"/>
      <sheetName val="ANALISA_STR_D-3-3_1"/>
      <sheetName val="alat_CETAK1"/>
      <sheetName val="IDC_tahap_II1"/>
      <sheetName val="BOQ_WIKA1"/>
      <sheetName val="R_A_B1"/>
      <sheetName val="OH_Transportasi1"/>
      <sheetName val="OH_Insentif1"/>
      <sheetName val="data_grafik1"/>
      <sheetName val="Bahan_&amp;_Upah1"/>
      <sheetName val="Bill_5_Summary1"/>
      <sheetName val="H-Bahan_&amp;_Tenaga1"/>
      <sheetName val="Unit_Rate_(2)1"/>
      <sheetName val="Rinci_PO1"/>
      <sheetName val="Kas_Bon1"/>
      <sheetName val="REKAP_UTAMA1"/>
      <sheetName val="Pintu-Jend_1"/>
      <sheetName val="rek_det_1_31"/>
      <sheetName val="Ind_MP_Sch_1"/>
      <sheetName val="BSD_(2)1"/>
      <sheetName val="H_SAT1"/>
      <sheetName val="Analisa_Gabungan1"/>
      <sheetName val="01A__RAB1"/>
      <sheetName val="HB_1"/>
      <sheetName val="rab_-_persiapan_&amp;_lantai-11"/>
      <sheetName val="Lt__1_(A)1"/>
      <sheetName val="CAPITOL_MEKANIKAL1"/>
      <sheetName val="Rekap_Direct_Cost1"/>
      <sheetName val="RumusTB_1_bln1"/>
      <sheetName val="RPP_12_SEPT1"/>
      <sheetName val="Harga_Bahan_&amp;_Upah_1"/>
      <sheetName val="HSBU_ANA1"/>
      <sheetName val="B___Norelec1"/>
      <sheetName val="SD_(1)1"/>
      <sheetName val="UBA_RAB1"/>
      <sheetName val="CAT-HRG_2"/>
      <sheetName val="DAF-_42"/>
      <sheetName val="DAF-NO_12"/>
      <sheetName val="DAF-NO_22"/>
      <sheetName val="DAF_NO_32"/>
      <sheetName val="DAF-NO_42"/>
      <sheetName val="Isolasi_Luar_Dalam2"/>
      <sheetName val="Isolasi_Luar2"/>
      <sheetName val="analisa_Str2"/>
      <sheetName val="Mon_Upah+Alat+Material1"/>
      <sheetName val="ana_drainase2"/>
      <sheetName val="PT_2"/>
      <sheetName val="Sat_Bah_&amp;_Up2"/>
      <sheetName val="Bill_No_13_12"/>
      <sheetName val="TAMKUR_"/>
      <sheetName val="BQ_mep1"/>
      <sheetName val="AHS_ASLI1"/>
      <sheetName val="ANALISA_ALAT_BERAT1"/>
      <sheetName val="Brd_Unit_Rate"/>
      <sheetName val="Basic_Price"/>
      <sheetName val="Analisa_&amp;_Upah1"/>
      <sheetName val="Sat__Pek_1"/>
      <sheetName val="DAFTAR_(2)1"/>
      <sheetName val="REF_ONLY1"/>
      <sheetName val="hg_sat_21"/>
      <sheetName val="hg_sat_BM1"/>
      <sheetName val="Bahan___Upah1"/>
      <sheetName val="Analisa_Harga1"/>
      <sheetName val="H_Satuan1"/>
      <sheetName val="Harsat_Bahan"/>
      <sheetName val="Harsat_Upah"/>
      <sheetName val="trial_balance"/>
      <sheetName val="2_22"/>
      <sheetName val="an__struktur1"/>
      <sheetName val="Blk_A"/>
      <sheetName val="Bill_rekap"/>
      <sheetName val="Bill_of_Qty"/>
      <sheetName val="BIAYA_UMUM"/>
      <sheetName val="Ahs_2"/>
      <sheetName val="Ahs_1"/>
      <sheetName val="HRG_BHN"/>
      <sheetName val="AHAS_PANEL"/>
      <sheetName val="Sat_Bahan"/>
      <sheetName val="Sat_Alat"/>
      <sheetName val="Sat_Upah"/>
      <sheetName val="FORM_X_COST"/>
      <sheetName val="an_mek"/>
      <sheetName val="Alat_"/>
      <sheetName val="DAF-NO__x005f_x0012_"/>
      <sheetName val="DAF-NO__x005f_x005f_x005f_x0012_"/>
      <sheetName val="An_Arsitektur"/>
      <sheetName val="An_Struktur"/>
      <sheetName val="Unit_Rate"/>
      <sheetName val="Analisa_ME_"/>
      <sheetName val="an__struktur2"/>
      <sheetName val="RAB_(A)_(2)"/>
      <sheetName val="B_T"/>
      <sheetName val="CASF_LOW_f"/>
      <sheetName val="Analisa___Upah"/>
      <sheetName val="Bahan_Upah"/>
      <sheetName val="Cap_DUL"/>
      <sheetName val="ANALISA_MARET_09"/>
      <sheetName val="LAB_me"/>
      <sheetName val="HARGA_ALAT"/>
      <sheetName val="analisa_SNI"/>
      <sheetName val="Als_Struk"/>
      <sheetName val="daf_isi_(xref)"/>
      <sheetName val="upah_bahan"/>
      <sheetName val="Harga_Bahan"/>
      <sheetName val="320000_CABANG_VI"/>
      <sheetName val="bu_alat"/>
      <sheetName val="sche_kons"/>
      <sheetName val="bu_mat"/>
      <sheetName val="bu_tenaga"/>
      <sheetName val="HASAT_DASAR"/>
      <sheetName val="tng_bhn_lstrk"/>
      <sheetName val="vol_baja"/>
      <sheetName val="ana_kusen"/>
      <sheetName val="vol_struk"/>
      <sheetName val="Daftar_Harga"/>
      <sheetName val="ANALISA_"/>
      <sheetName val="HM_MEK_"/>
      <sheetName val="Bangunan_Utama"/>
      <sheetName val="Strategic_Map"/>
      <sheetName val="Daftar_Upah"/>
      <sheetName val="Harga_Satuan"/>
      <sheetName val="Costing_Tata_suara"/>
      <sheetName val="01A-_RAB"/>
      <sheetName val="H_Satuan_Dasar"/>
      <sheetName val="BSC_ENG"/>
      <sheetName val="ANALISA_STR_D-3-2"/>
      <sheetName val="Harga_ME_"/>
      <sheetName val="DAF-NO__x005f_x005f_x005f_x005f_x005f_x005f_x0012"/>
      <sheetName val="ANALISA_GRS_TENGAH"/>
      <sheetName val="ANALISA_STR_D-3-3_"/>
      <sheetName val="alat_CETAK"/>
      <sheetName val="IDC_tahap_II"/>
      <sheetName val="BOQ_WIKA"/>
      <sheetName val="R_A_B"/>
      <sheetName val="OH_Transportasi"/>
      <sheetName val="OH_Insentif"/>
      <sheetName val="data_grafik"/>
      <sheetName val="Bahan_&amp;_Upah"/>
      <sheetName val="Bill_5_Summary"/>
      <sheetName val="H-Bahan_&amp;_Tenaga"/>
      <sheetName val="Unit_Rate_(2)"/>
      <sheetName val="Rinci_PO"/>
      <sheetName val="Kas_Bon"/>
      <sheetName val="REKAP_UTAMA"/>
      <sheetName val="Pintu-Jend_"/>
      <sheetName val="rek_det_1_3"/>
      <sheetName val="Ind_MP_Sch_"/>
      <sheetName val="BSD_(2)"/>
      <sheetName val="01A__RAB"/>
      <sheetName val="H_SAT"/>
      <sheetName val="Analisa_Gabungan"/>
      <sheetName val="IRNA_B"/>
      <sheetName val="CMU_2"/>
      <sheetName val="HB_"/>
      <sheetName val="rab_-_persiapan_&amp;_lantai-1"/>
      <sheetName val="Lt__1_(A)"/>
      <sheetName val="CAPITOL_MEKANIKAL"/>
      <sheetName val="Rekap_Direct_Cost"/>
      <sheetName val="RumusTB_1_bln"/>
      <sheetName val="RPP_12_SEPT"/>
      <sheetName val="Harga_Bahan_&amp;_Upah_"/>
      <sheetName val="HSBU_ANA"/>
      <sheetName val="Rates"/>
      <sheetName val="B___Norelec"/>
      <sheetName val="SD_(1)"/>
      <sheetName val="UBA_RAB"/>
      <sheetName val="IRNA_B1"/>
      <sheetName val="CMU_21"/>
      <sheetName val="CAT-HRG_4"/>
      <sheetName val="DAF-_44"/>
      <sheetName val="DAF-NO_14"/>
      <sheetName val="DAF-NO_24"/>
      <sheetName val="DAF_NO_34"/>
      <sheetName val="DAF-NO_44"/>
      <sheetName val="Isolasi_Luar_Dalam4"/>
      <sheetName val="Isolasi_Luar4"/>
      <sheetName val="analisa_Str4"/>
      <sheetName val="M"/>
      <sheetName val="Construction Progress"/>
      <sheetName val="Dec"/>
      <sheetName val="OwningCost"/>
      <sheetName val="BAPP 1"/>
      <sheetName val="SPK 1"/>
      <sheetName val="bank"/>
      <sheetName val="An.alat"/>
      <sheetName val="RAB "/>
      <sheetName val="Daf_Anl"/>
      <sheetName val="Mon_Upah+Alat+Material3"/>
      <sheetName val="ana_drainase4"/>
      <sheetName val="PT_4"/>
      <sheetName val="Sat_Bah_&amp;_Up4"/>
      <sheetName val="Bill_No_13_14"/>
      <sheetName val="TAMKUR_2"/>
      <sheetName val="Daf_11"/>
      <sheetName val="BQ_mep3"/>
      <sheetName val="AHS_ASLI3"/>
      <sheetName val="ANALISA_ALAT_BERAT3"/>
      <sheetName val="Brd_Unit_Rate2"/>
      <sheetName val="Basic_Price2"/>
      <sheetName val="Analisa_&amp;_Upah3"/>
      <sheetName val="Sat__Pek_3"/>
      <sheetName val="DAFTAR_(2)3"/>
      <sheetName val="REF_ONLY3"/>
      <sheetName val="hg_sat_23"/>
      <sheetName val="hg_sat_BM3"/>
      <sheetName val="Bahan___Upah3"/>
      <sheetName val="Analisa_Harga3"/>
      <sheetName val="H_Satuan3"/>
      <sheetName val="Harsat_Bahan2"/>
      <sheetName val="Harsat_Upah2"/>
      <sheetName val="trial_balance2"/>
      <sheetName val="2_24"/>
      <sheetName val="an__struktur5"/>
      <sheetName val="Blk_A2"/>
      <sheetName val="Bill_rekap2"/>
      <sheetName val="Bill_of_Qty2"/>
      <sheetName val="BIAYA_UMUM2"/>
      <sheetName val="Ahs_22"/>
      <sheetName val="Ahs_12"/>
      <sheetName val="HRG_BHN2"/>
      <sheetName val="AHAS_PANEL2"/>
      <sheetName val="Sat_Bahan2"/>
      <sheetName val="Sat_Alat2"/>
      <sheetName val="Sat_Upah2"/>
      <sheetName val="FORM_X_COST2"/>
      <sheetName val="an_mek2"/>
      <sheetName val="Alat_2"/>
      <sheetName val="DAF-NO__x005f_x0012_2"/>
      <sheetName val="DAF-NO__x005f_x005f_x005f_x0012_2"/>
      <sheetName val="An_Arsitektur2"/>
      <sheetName val="An_Struktur2"/>
      <sheetName val="Unit_Rate2"/>
      <sheetName val="Analisa_ME_2"/>
      <sheetName val="an__struktur6"/>
      <sheetName val="RAB_(A)_(2)2"/>
      <sheetName val="B_T2"/>
      <sheetName val="CASF_LOW_f2"/>
      <sheetName val="Analisa___Upah2"/>
      <sheetName val="Bahan_Upah2"/>
      <sheetName val="Cap_DUL2"/>
      <sheetName val="ANALISA_MARET_092"/>
      <sheetName val="LAB_me2"/>
      <sheetName val="HARGA_ALAT2"/>
      <sheetName val="analisa_SNI2"/>
      <sheetName val="Als_Struk2"/>
      <sheetName val="daf_isi_(xref)2"/>
      <sheetName val="upah_bahan2"/>
      <sheetName val="Harga_Bahan2"/>
      <sheetName val="320000_CABANG_VI2"/>
      <sheetName val="bu_alat2"/>
      <sheetName val="sche_kons2"/>
      <sheetName val="bu_mat2"/>
      <sheetName val="bu_tenaga2"/>
      <sheetName val="HASAT_DASAR2"/>
      <sheetName val="tng_bhn_lstrk2"/>
      <sheetName val="vol_baja2"/>
      <sheetName val="ana_kusen2"/>
      <sheetName val="vol_struk2"/>
      <sheetName val="Daftar_Harga2"/>
      <sheetName val="ANALISA_2"/>
      <sheetName val="Strategic_Map2"/>
      <sheetName val="HM_MEK_2"/>
      <sheetName val="Bangunan_Utama2"/>
      <sheetName val="Daftar_Upah2"/>
      <sheetName val="Harga_Satuan2"/>
      <sheetName val="Costing_Tata_suara2"/>
      <sheetName val="01A-_RAB2"/>
      <sheetName val="H_Satuan_Dasar2"/>
      <sheetName val="BSC_ENG2"/>
      <sheetName val="ANALISA_STR_D-3-22"/>
      <sheetName val="Harga_ME_2"/>
      <sheetName val="DAF-NO__x005f_x005f_x005f_x005f_x005f_x005f_x0013"/>
      <sheetName val="ANALISA_GRS_TENGAH2"/>
      <sheetName val="ANALISA_STR_D-3-3_2"/>
      <sheetName val="alat_CETAK2"/>
      <sheetName val="IDC_tahap_II2"/>
      <sheetName val="BOQ_WIKA2"/>
      <sheetName val="R_A_B2"/>
      <sheetName val="OH_Transportasi2"/>
      <sheetName val="OH_Insentif2"/>
      <sheetName val="data_grafik2"/>
      <sheetName val="Bahan_&amp;_Upah2"/>
      <sheetName val="Bill_5_Summary2"/>
      <sheetName val="H-Bahan_&amp;_Tenaga2"/>
      <sheetName val="Unit_Rate_(2)2"/>
      <sheetName val="Rinci_PO2"/>
      <sheetName val="Kas_Bon2"/>
      <sheetName val="REKAP_UTAMA2"/>
      <sheetName val="Pintu-Jend_2"/>
      <sheetName val="rek_det_1_32"/>
      <sheetName val="Ind_MP_Sch_2"/>
      <sheetName val="BSD_(2)2"/>
      <sheetName val="H_SAT2"/>
      <sheetName val="Analisa_Gabungan2"/>
      <sheetName val="01A__RAB2"/>
      <sheetName val="HB_2"/>
      <sheetName val="rab_-_persiapan_&amp;_lantai-12"/>
      <sheetName val="Lt__1_(A)2"/>
      <sheetName val="CAPITOL_MEKANIKAL2"/>
      <sheetName val="Rekap_Direct_Cost2"/>
      <sheetName val="RumusTB_1_bln2"/>
      <sheetName val="RPP_12_SEPT2"/>
      <sheetName val="Harga_Bahan_&amp;_Upah_2"/>
      <sheetName val="HSBU_ANA2"/>
      <sheetName val="B___Norelec2"/>
      <sheetName val="SD_(1)2"/>
      <sheetName val="UBA_RAB2"/>
      <sheetName val="IRNA_B2"/>
      <sheetName val="CMU_22"/>
      <sheetName val="CAT-HRG_5"/>
      <sheetName val="DAF-_45"/>
      <sheetName val="DAF-NO_15"/>
      <sheetName val="DAF-NO_25"/>
      <sheetName val="DAF_NO_35"/>
      <sheetName val="DAF-NO_45"/>
      <sheetName val="Isolasi_Luar_Dalam5"/>
      <sheetName val="Isolasi_Luar5"/>
      <sheetName val="analisa_Str5"/>
      <sheetName val="Mon_Upah+Alat+Material4"/>
      <sheetName val="ana_drainase5"/>
      <sheetName val="PT_5"/>
      <sheetName val="Sat_Bah_&amp;_Up5"/>
      <sheetName val="Bill_No_13_15"/>
      <sheetName val="TAMKUR_3"/>
      <sheetName val="Daf_12"/>
      <sheetName val="BQ_mep4"/>
      <sheetName val="AHS_ASLI4"/>
      <sheetName val="ANALISA_ALAT_BERAT4"/>
      <sheetName val="Brd_Unit_Rate3"/>
      <sheetName val="Basic_Price3"/>
      <sheetName val="Analisa_&amp;_Upah4"/>
      <sheetName val="Sat__Pek_4"/>
      <sheetName val="DAFTAR_(2)4"/>
      <sheetName val="REF_ONLY4"/>
      <sheetName val="hg_sat_24"/>
      <sheetName val="hg_sat_BM4"/>
      <sheetName val="Bahan___Upah4"/>
      <sheetName val="Analisa_Harga4"/>
      <sheetName val="H_Satuan4"/>
      <sheetName val="Harsat_Bahan3"/>
      <sheetName val="Harsat_Upah3"/>
      <sheetName val="trial_balance3"/>
      <sheetName val="2_25"/>
      <sheetName val="an__struktur7"/>
      <sheetName val="Blk_A3"/>
      <sheetName val="Bill_rekap3"/>
      <sheetName val="Bill_of_Qty3"/>
      <sheetName val="BIAYA_UMUM3"/>
      <sheetName val="Ahs_23"/>
      <sheetName val="Ahs_13"/>
      <sheetName val="HRG_BHN3"/>
      <sheetName val="AHAS_PANEL3"/>
      <sheetName val="Sat_Bahan3"/>
      <sheetName val="Sat_Alat3"/>
      <sheetName val="Sat_Upah3"/>
      <sheetName val="FORM_X_COST3"/>
      <sheetName val="an_mek3"/>
      <sheetName val="Alat_3"/>
      <sheetName val="DAF-NO__x005f_x0012_3"/>
      <sheetName val="DAF-NO__x005f_x005f_x005f_x0012_3"/>
      <sheetName val="An_Arsitektur3"/>
      <sheetName val="An_Struktur3"/>
      <sheetName val="Unit_Rate3"/>
      <sheetName val="Analisa_ME_3"/>
      <sheetName val="an__struktur8"/>
      <sheetName val="RAB_(A)_(2)3"/>
      <sheetName val="B_T3"/>
      <sheetName val="CASF_LOW_f3"/>
      <sheetName val="Analisa___Upah3"/>
      <sheetName val="Bahan_Upah3"/>
      <sheetName val="Cap_DUL3"/>
      <sheetName val="ANALISA_MARET_093"/>
      <sheetName val="LAB_me3"/>
      <sheetName val="HARGA_ALAT3"/>
      <sheetName val="analisa_SNI3"/>
      <sheetName val="Als_Struk3"/>
      <sheetName val="daf_isi_(xref)3"/>
      <sheetName val="upah_bahan3"/>
      <sheetName val="Harga_Bahan3"/>
      <sheetName val="320000_CABANG_VI3"/>
      <sheetName val="bu_alat3"/>
      <sheetName val="sche_kons3"/>
      <sheetName val="bu_mat3"/>
      <sheetName val="bu_tenaga3"/>
      <sheetName val="HASAT_DASAR3"/>
      <sheetName val="tng_bhn_lstrk3"/>
      <sheetName val="vol_baja3"/>
      <sheetName val="ana_kusen3"/>
      <sheetName val="vol_struk3"/>
      <sheetName val="Daftar_Harga3"/>
      <sheetName val="ANALISA_3"/>
      <sheetName val="HM_MEK_3"/>
      <sheetName val="Bangunan_Utama3"/>
      <sheetName val="Strategic_Map3"/>
      <sheetName val="Daftar_Upah3"/>
      <sheetName val="Harga_Satuan3"/>
      <sheetName val="Costing_Tata_suara3"/>
      <sheetName val="01A-_RAB3"/>
      <sheetName val="H_Satuan_Dasar3"/>
      <sheetName val="BSC_ENG3"/>
      <sheetName val="ANALISA_STR_D-3-23"/>
      <sheetName val="Harga_ME_3"/>
      <sheetName val="DAF-NO__x005f_x005f_x005f_x005f_x005f_x005f_x0014"/>
      <sheetName val="ANALISA_GRS_TENGAH3"/>
      <sheetName val="ANALISA_STR_D-3-3_3"/>
      <sheetName val="alat_CETAK3"/>
      <sheetName val="IDC_tahap_II3"/>
      <sheetName val="BOQ_WIKA3"/>
      <sheetName val="R_A_B3"/>
      <sheetName val="OH_Transportasi3"/>
      <sheetName val="OH_Insentif3"/>
      <sheetName val="data_grafik3"/>
      <sheetName val="Bahan_&amp;_Upah3"/>
      <sheetName val="Bill_5_Summary3"/>
      <sheetName val="H-Bahan_&amp;_Tenaga3"/>
      <sheetName val="Unit_Rate_(2)3"/>
      <sheetName val="Rinci_PO3"/>
      <sheetName val="Kas_Bon3"/>
      <sheetName val="REKAP_UTAMA3"/>
      <sheetName val="Pintu-Jend_3"/>
      <sheetName val="rek_det_1_33"/>
      <sheetName val="Ind_MP_Sch_3"/>
      <sheetName val="BSD_(2)3"/>
      <sheetName val="01A__RAB3"/>
      <sheetName val="H_SAT3"/>
      <sheetName val="Analisa_Gabungan3"/>
      <sheetName val="IRNA_B3"/>
      <sheetName val="CMU_23"/>
      <sheetName val="HB_3"/>
      <sheetName val="rab_-_persiapan_&amp;_lantai-13"/>
      <sheetName val="Lt__1_(A)3"/>
      <sheetName val="CAPITOL_MEKANIKAL3"/>
      <sheetName val="Rekap_Direct_Cost3"/>
      <sheetName val="RumusTB_1_bln3"/>
      <sheetName val="RPP_12_SEPT3"/>
      <sheetName val="Harga_Bahan_&amp;_Upah_3"/>
      <sheetName val="HSBU_ANA3"/>
      <sheetName val="B___Norelec3"/>
      <sheetName val="SD_(1)3"/>
      <sheetName val="UBA_RAB3"/>
      <sheetName val="Sat_Bah___Up"/>
      <sheetName val="HARGA_PIPA"/>
      <sheetName val="Du_lieu"/>
      <sheetName val="Analisa Harga Satuan"/>
      <sheetName val="POL"/>
      <sheetName val="May"/>
      <sheetName val="PO2"/>
      <sheetName val="Monthly"/>
      <sheetName val="Manpower"/>
      <sheetName val="SITE-E"/>
      <sheetName val="Master Schedule"/>
      <sheetName val="BOQ_INT"/>
      <sheetName val="BILL of QUANTITY"/>
      <sheetName val="Analisa Ars"/>
      <sheetName val="Satpek"/>
      <sheetName val="Check"/>
      <sheetName val="UNIT PRICE ANALISYS"/>
      <sheetName val="DATA1"/>
      <sheetName val="Rekap Biaya"/>
      <sheetName val="A"/>
      <sheetName val="ANL."/>
      <sheetName val="BAPP 2"/>
      <sheetName val="Satdas"/>
      <sheetName val="330000 CABANG VII"/>
      <sheetName val="LMKC"/>
      <sheetName val="Laba JO"/>
      <sheetName val="hsp_STR_ARS"/>
      <sheetName val="RC-ANLPP"/>
      <sheetName val="map"/>
      <sheetName val="rkp"/>
      <sheetName val="HS ALAT"/>
      <sheetName val="HS UPAH"/>
      <sheetName val="PRODALAT"/>
      <sheetName val="LIST ANHARSAT"/>
      <sheetName val="Tabel Berat"/>
      <sheetName val="BoQ C4"/>
      <sheetName val="BSC"/>
      <sheetName val="ENG"/>
      <sheetName val="HSatuan"/>
      <sheetName val="Harian"/>
      <sheetName val="BQ PL - ST. HELENA"/>
      <sheetName val="PROGRESS"/>
      <sheetName val="D7(1)"/>
      <sheetName val="4-Basic Price"/>
      <sheetName val="List"/>
      <sheetName val="2.Hydrant"/>
      <sheetName val="3. Plumbing"/>
      <sheetName val="7.firealarm"/>
      <sheetName val="8.listrik&amp;ptr"/>
      <sheetName val="6.ts"/>
      <sheetName val="5.tlp"/>
      <sheetName val="Bill 3 Summary"/>
      <sheetName val="DAF-NO._x005f_x005f_x005f"/>
      <sheetName val="PO-2"/>
      <sheetName val="analisa stroke"/>
      <sheetName val="hsd"/>
      <sheetName val="sai"/>
      <sheetName val="Bill of Qty MEP"/>
      <sheetName val="Analisa Alat"/>
      <sheetName val="Rekap Analisa"/>
      <sheetName val="Mat'l"/>
      <sheetName val="Wiw"/>
      <sheetName val="ARP-2 Cfutama"/>
      <sheetName val="작성기준"/>
      <sheetName val="LAP   (4)"/>
      <sheetName val="LAP   (11)"/>
      <sheetName val="ALEK"/>
      <sheetName val="HargaDasar"/>
      <sheetName val="R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E.4"/>
      <sheetName val="jun94"/>
      <sheetName val="BP1_23"/>
      <sheetName val="Marshal"/>
      <sheetName val="data Slip  (4)"/>
      <sheetName val="FKT_PJK"/>
      <sheetName val="Input"/>
      <sheetName val="General"/>
      <sheetName val="ListVariables"/>
      <sheetName val="Assumption"/>
      <sheetName val="CGS"/>
      <sheetName val="RMCONS"/>
      <sheetName val="B.S."/>
      <sheetName val="Input Sheet"/>
      <sheetName val="Cover Sheet"/>
      <sheetName val="PRO"/>
      <sheetName val="BTS"/>
      <sheetName val="instalasi disp Mei"/>
      <sheetName val="TB98,oct99&amp;sap99-WPL"/>
      <sheetName val="BS"/>
      <sheetName val="Detail"/>
      <sheetName val="IS"/>
      <sheetName val="Coding"/>
      <sheetName val="A-Material  value "/>
      <sheetName val="AsiaConso-B_1-01 JP2"/>
      <sheetName val="RAB"/>
      <sheetName val="RAP"/>
      <sheetName val="EVA1"/>
      <sheetName val="Direct Exp"/>
      <sheetName val="OPEX"/>
    </sheetNames>
    <sheetDataSet>
      <sheetData sheetId="0">
        <row r="5">
          <cell r="C5">
            <v>37256</v>
          </cell>
        </row>
        <row r="6">
          <cell r="C6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CF"/>
      <sheetName val="CF ws"/>
      <sheetName val="WORKSHEET"/>
      <sheetName val="HOLDING-TB"/>
      <sheetName val="Jr Entry"/>
      <sheetName val="Supprting Schd"/>
      <sheetName val="IMPORT"/>
    </sheetNames>
    <sheetDataSet>
      <sheetData sheetId="0"/>
      <sheetData sheetId="1"/>
      <sheetData sheetId="2"/>
      <sheetData sheetId="3"/>
      <sheetData sheetId="4"/>
      <sheetData sheetId="5">
        <row r="3">
          <cell r="N3" t="str">
            <v>None</v>
          </cell>
        </row>
        <row r="4">
          <cell r="N4" t="str">
            <v>110101000000000000 - CITIBANK HK DOLLAR - A/C 08505942</v>
          </cell>
        </row>
        <row r="5">
          <cell r="N5" t="str">
            <v>120301000000000000 - PT ENERGI TIMUR JAUH</v>
          </cell>
        </row>
        <row r="6">
          <cell r="N6" t="str">
            <v>120303000000000000 - KONDUR PETROLEUM SA (CORP)</v>
          </cell>
        </row>
        <row r="7">
          <cell r="N7" t="str">
            <v>120306000000000000 - LAPINDO BRANTAS</v>
          </cell>
        </row>
        <row r="8">
          <cell r="N8" t="str">
            <v>120307000000000000 - LAPINDO BRANTAS INC. ( JV )</v>
          </cell>
        </row>
        <row r="9">
          <cell r="N9" t="str">
            <v>120309000000000000 - PT. INSANI MITRASANI GELAM</v>
          </cell>
        </row>
        <row r="10">
          <cell r="N10" t="str">
            <v>120313000000000000 - DUE FROM RARL</v>
          </cell>
        </row>
        <row r="11">
          <cell r="N11" t="str">
            <v>120314000000000000 - RHI</v>
          </cell>
        </row>
        <row r="12">
          <cell r="N12" t="str">
            <v>120321000000000000 - PAN ASIA ENTERPRISE</v>
          </cell>
        </row>
        <row r="13">
          <cell r="N13" t="str">
            <v>120327000000000000 - PT SEMCO - OPERATOR</v>
          </cell>
        </row>
        <row r="14">
          <cell r="N14" t="str">
            <v>120339000000000000 - PT. KALILA ENERGI HIJAU</v>
          </cell>
        </row>
        <row r="15">
          <cell r="N15" t="str">
            <v>120359000000000000 - PT. ENERGI DAYA PERSADA</v>
          </cell>
        </row>
        <row r="16">
          <cell r="N16" t="str">
            <v>120363000000000000 - PT. ENERGI MEGA PERSADA</v>
          </cell>
        </row>
        <row r="17">
          <cell r="N17" t="str">
            <v>120364000000000000 - PT. GUNUNG LATIMOJONG</v>
          </cell>
        </row>
        <row r="18">
          <cell r="N18" t="str">
            <v>120365000000000000 - PT. ENERGI BUMI PERSADA</v>
          </cell>
        </row>
        <row r="19">
          <cell r="N19" t="str">
            <v>120387000000000000 - MALACCA BRANTAS FINANCE B.V</v>
          </cell>
        </row>
        <row r="20">
          <cell r="N20" t="str">
            <v>120498000000000000 - A/R OTHER</v>
          </cell>
        </row>
        <row r="21">
          <cell r="N21" t="str">
            <v>120501000001000000 - DUE FROM SHAREHOLDERS : ABURIZAL BAKRIE</v>
          </cell>
        </row>
        <row r="22">
          <cell r="N22" t="str">
            <v>120501000003000000 - DUE FROM SHAREHOLDERS : NIRWAN D. BAKRIE</v>
          </cell>
        </row>
        <row r="23">
          <cell r="N23" t="str">
            <v>120501000004000000 - DUE FROM SHAREHOLDERS : ROOSMANIA K.</v>
          </cell>
        </row>
        <row r="24">
          <cell r="N24" t="str">
            <v>120501000005000000 - DUE FROM SHAREHOLDERS : BANGUN S. K</v>
          </cell>
        </row>
        <row r="25">
          <cell r="N25" t="str">
            <v>140306000000000000 - SECURITY DEPOSIT</v>
          </cell>
        </row>
        <row r="26">
          <cell r="N26" t="str">
            <v>140601000000000000 - VAT INPUT</v>
          </cell>
        </row>
        <row r="27">
          <cell r="N27" t="str">
            <v>210103000000000000 - INVESTMENT IN BRANTAS</v>
          </cell>
        </row>
        <row r="28">
          <cell r="N28" t="str">
            <v>210105000000000000 - INVESTMENT IN SEMBERAH</v>
          </cell>
        </row>
        <row r="29">
          <cell r="N29" t="str">
            <v>210201000000000000 - FAIR VALUE ADJUSTMENT</v>
          </cell>
        </row>
        <row r="30">
          <cell r="N30" t="str">
            <v>240601000000000000 - ACCUMULATED AMORTIZATION OF FAIR VALUE ADJUSTMENT</v>
          </cell>
        </row>
        <row r="31">
          <cell r="N31" t="str">
            <v>330605000000000000 - OTHER ACCRUALS - AUIDT FEE</v>
          </cell>
        </row>
        <row r="32">
          <cell r="N32" t="str">
            <v>380198000000000000 - OTHER DEFFERED CHARGES CREDIT</v>
          </cell>
        </row>
        <row r="33">
          <cell r="N33" t="str">
            <v>410101000000000000 - COMMON STOCK</v>
          </cell>
        </row>
        <row r="34">
          <cell r="N34" t="str">
            <v>410201000000000000 - PAID IN CAPITAL</v>
          </cell>
        </row>
        <row r="35">
          <cell r="N35" t="str">
            <v>410301000000000000 - R/E - PREVIOUS YEAR</v>
          </cell>
        </row>
        <row r="36">
          <cell r="N36" t="str">
            <v>811102000000000000 - SALARIES NATIONALS</v>
          </cell>
        </row>
        <row r="37">
          <cell r="N37" t="str">
            <v>811203000000000000 - THR</v>
          </cell>
        </row>
        <row r="38">
          <cell r="N38" t="str">
            <v>811501000000000000 - AUDIT FEE</v>
          </cell>
        </row>
        <row r="39">
          <cell r="N39" t="str">
            <v>811504000000000000 - TAX SERVICE</v>
          </cell>
        </row>
        <row r="40">
          <cell r="N40" t="str">
            <v>811507000000000000 - PROFFESSIONAL SERVICE</v>
          </cell>
        </row>
        <row r="41">
          <cell r="N41" t="str">
            <v>812098000000000000 - OFFICE COST - OTHER</v>
          </cell>
        </row>
        <row r="42">
          <cell r="N42" t="str">
            <v>812501000000000000 - BANK CHARGES</v>
          </cell>
        </row>
        <row r="43">
          <cell r="N43" t="str">
            <v>850301000001000000 - FOREIGN EXCHANGE</v>
          </cell>
        </row>
        <row r="44">
          <cell r="N44" t="str">
            <v>850304000000000000 - OTHER INCOME</v>
          </cell>
        </row>
        <row r="45">
          <cell r="N45" t="str">
            <v>910798000001000000 - OTHER EXPENSE - OTHER</v>
          </cell>
        </row>
        <row r="46">
          <cell r="N46" t="str">
            <v>910806000000000000 - PENALTY CHARGES</v>
          </cell>
        </row>
        <row r="47">
          <cell r="N47" t="str">
            <v>910902000000000000 - TAX EXPENSE</v>
          </cell>
        </row>
        <row r="48">
          <cell r="N48" t="str">
            <v xml:space="preserve"> - </v>
          </cell>
        </row>
        <row r="49">
          <cell r="N49" t="str">
            <v xml:space="preserve"> - </v>
          </cell>
        </row>
        <row r="50">
          <cell r="N50" t="str">
            <v xml:space="preserve"> - </v>
          </cell>
        </row>
        <row r="51">
          <cell r="N51" t="str">
            <v xml:space="preserve"> - </v>
          </cell>
        </row>
        <row r="52">
          <cell r="N52" t="str">
            <v xml:space="preserve"> - </v>
          </cell>
        </row>
        <row r="53">
          <cell r="N53" t="str">
            <v xml:space="preserve"> - </v>
          </cell>
        </row>
        <row r="54">
          <cell r="N54" t="str">
            <v xml:space="preserve"> - </v>
          </cell>
        </row>
        <row r="55">
          <cell r="N55" t="str">
            <v xml:space="preserve"> - </v>
          </cell>
        </row>
        <row r="56">
          <cell r="N56" t="str">
            <v xml:space="preserve"> - </v>
          </cell>
        </row>
        <row r="57">
          <cell r="N57" t="str">
            <v xml:space="preserve"> - </v>
          </cell>
        </row>
        <row r="58">
          <cell r="N58" t="str">
            <v xml:space="preserve"> - </v>
          </cell>
        </row>
        <row r="59">
          <cell r="N59" t="str">
            <v xml:space="preserve"> - </v>
          </cell>
        </row>
        <row r="60">
          <cell r="N60" t="str">
            <v xml:space="preserve"> - </v>
          </cell>
        </row>
        <row r="61">
          <cell r="N61" t="str">
            <v xml:space="preserve"> - </v>
          </cell>
        </row>
        <row r="62">
          <cell r="N62" t="str">
            <v xml:space="preserve"> - </v>
          </cell>
        </row>
        <row r="63">
          <cell r="N63" t="str">
            <v xml:space="preserve"> - </v>
          </cell>
        </row>
        <row r="64">
          <cell r="N64" t="str">
            <v xml:space="preserve"> - </v>
          </cell>
        </row>
        <row r="65">
          <cell r="N65" t="str">
            <v xml:space="preserve"> - </v>
          </cell>
        </row>
        <row r="66">
          <cell r="N66" t="str">
            <v xml:space="preserve"> - </v>
          </cell>
        </row>
        <row r="67">
          <cell r="N67" t="str">
            <v xml:space="preserve"> - </v>
          </cell>
        </row>
        <row r="68">
          <cell r="N68" t="str">
            <v xml:space="preserve"> - </v>
          </cell>
        </row>
        <row r="69">
          <cell r="N69" t="str">
            <v xml:space="preserve"> - </v>
          </cell>
        </row>
        <row r="70">
          <cell r="N70" t="str">
            <v xml:space="preserve"> - </v>
          </cell>
        </row>
        <row r="71">
          <cell r="N71" t="str">
            <v xml:space="preserve"> - </v>
          </cell>
        </row>
        <row r="72">
          <cell r="N72" t="str">
            <v xml:space="preserve"> - </v>
          </cell>
        </row>
        <row r="73">
          <cell r="N73" t="str">
            <v xml:space="preserve"> - </v>
          </cell>
        </row>
        <row r="74">
          <cell r="N74" t="str">
            <v xml:space="preserve"> - </v>
          </cell>
        </row>
        <row r="75">
          <cell r="N75" t="str">
            <v xml:space="preserve"> - </v>
          </cell>
        </row>
        <row r="76">
          <cell r="N76" t="str">
            <v xml:space="preserve"> - </v>
          </cell>
        </row>
        <row r="77">
          <cell r="N77" t="str">
            <v xml:space="preserve"> - </v>
          </cell>
        </row>
        <row r="78">
          <cell r="N78" t="str">
            <v xml:space="preserve"> - </v>
          </cell>
        </row>
        <row r="79">
          <cell r="N79" t="str">
            <v xml:space="preserve"> - </v>
          </cell>
        </row>
        <row r="80">
          <cell r="N80" t="str">
            <v xml:space="preserve"> - </v>
          </cell>
        </row>
        <row r="81">
          <cell r="N81" t="str">
            <v xml:space="preserve"> - </v>
          </cell>
        </row>
        <row r="82">
          <cell r="N82" t="str">
            <v xml:space="preserve"> - </v>
          </cell>
        </row>
        <row r="83">
          <cell r="N83" t="str">
            <v xml:space="preserve"> - </v>
          </cell>
        </row>
        <row r="84">
          <cell r="N84" t="str">
            <v xml:space="preserve"> - </v>
          </cell>
        </row>
        <row r="85">
          <cell r="N85" t="str">
            <v xml:space="preserve"> - </v>
          </cell>
        </row>
        <row r="86">
          <cell r="N86" t="str">
            <v xml:space="preserve"> - </v>
          </cell>
        </row>
        <row r="87">
          <cell r="N87" t="str">
            <v xml:space="preserve"> - </v>
          </cell>
        </row>
        <row r="88">
          <cell r="N88" t="str">
            <v xml:space="preserve"> - </v>
          </cell>
        </row>
        <row r="89">
          <cell r="N89" t="str">
            <v xml:space="preserve"> - </v>
          </cell>
        </row>
        <row r="90">
          <cell r="N90" t="str">
            <v xml:space="preserve"> - </v>
          </cell>
        </row>
        <row r="91">
          <cell r="N91" t="str">
            <v xml:space="preserve"> - </v>
          </cell>
        </row>
        <row r="92">
          <cell r="N92" t="str">
            <v xml:space="preserve"> - </v>
          </cell>
        </row>
        <row r="93">
          <cell r="N93" t="str">
            <v xml:space="preserve"> - </v>
          </cell>
        </row>
        <row r="94">
          <cell r="N94" t="str">
            <v xml:space="preserve"> - </v>
          </cell>
        </row>
        <row r="95">
          <cell r="N95" t="str">
            <v xml:space="preserve"> - </v>
          </cell>
        </row>
        <row r="96">
          <cell r="N96" t="str">
            <v xml:space="preserve"> - </v>
          </cell>
        </row>
        <row r="97">
          <cell r="N97" t="str">
            <v xml:space="preserve"> - </v>
          </cell>
        </row>
        <row r="98">
          <cell r="N98" t="str">
            <v xml:space="preserve"> - </v>
          </cell>
        </row>
        <row r="99">
          <cell r="N99" t="str">
            <v xml:space="preserve"> - </v>
          </cell>
        </row>
        <row r="100">
          <cell r="N100" t="str">
            <v xml:space="preserve"> - </v>
          </cell>
        </row>
        <row r="101">
          <cell r="N101" t="str">
            <v xml:space="preserve"> - </v>
          </cell>
        </row>
        <row r="102">
          <cell r="N102" t="str">
            <v xml:space="preserve"> - </v>
          </cell>
        </row>
        <row r="103">
          <cell r="N103" t="str">
            <v xml:space="preserve"> - </v>
          </cell>
        </row>
        <row r="104">
          <cell r="N104" t="str">
            <v xml:space="preserve"> - </v>
          </cell>
        </row>
        <row r="105">
          <cell r="N105" t="str">
            <v xml:space="preserve"> - </v>
          </cell>
        </row>
        <row r="106">
          <cell r="N106" t="str">
            <v xml:space="preserve"> - </v>
          </cell>
        </row>
        <row r="107">
          <cell r="N107" t="str">
            <v xml:space="preserve"> - </v>
          </cell>
        </row>
        <row r="108">
          <cell r="N108" t="str">
            <v xml:space="preserve"> - </v>
          </cell>
        </row>
        <row r="109">
          <cell r="N109" t="str">
            <v xml:space="preserve"> - </v>
          </cell>
        </row>
        <row r="110">
          <cell r="N110" t="str">
            <v xml:space="preserve"> - </v>
          </cell>
        </row>
        <row r="111">
          <cell r="N111" t="str">
            <v xml:space="preserve"> - </v>
          </cell>
        </row>
        <row r="112">
          <cell r="N112" t="str">
            <v xml:space="preserve"> - </v>
          </cell>
        </row>
        <row r="113">
          <cell r="N113" t="str">
            <v xml:space="preserve"> - </v>
          </cell>
        </row>
        <row r="114">
          <cell r="N114" t="str">
            <v xml:space="preserve"> - </v>
          </cell>
        </row>
        <row r="115">
          <cell r="N115" t="str">
            <v xml:space="preserve"> - </v>
          </cell>
        </row>
        <row r="116">
          <cell r="N116" t="str">
            <v xml:space="preserve"> - </v>
          </cell>
        </row>
        <row r="117">
          <cell r="N117" t="str">
            <v xml:space="preserve"> - </v>
          </cell>
        </row>
        <row r="118">
          <cell r="N118" t="str">
            <v xml:space="preserve"> - </v>
          </cell>
        </row>
        <row r="119">
          <cell r="N119" t="str">
            <v xml:space="preserve"> - </v>
          </cell>
        </row>
        <row r="120">
          <cell r="N120" t="str">
            <v xml:space="preserve"> - </v>
          </cell>
        </row>
        <row r="121">
          <cell r="N121" t="str">
            <v xml:space="preserve"> - </v>
          </cell>
        </row>
        <row r="122">
          <cell r="N122" t="str">
            <v xml:space="preserve"> - </v>
          </cell>
        </row>
        <row r="123">
          <cell r="N123" t="str">
            <v xml:space="preserve"> - </v>
          </cell>
        </row>
        <row r="124">
          <cell r="N124" t="str">
            <v xml:space="preserve"> - </v>
          </cell>
        </row>
        <row r="125">
          <cell r="N125" t="str">
            <v xml:space="preserve"> - </v>
          </cell>
        </row>
        <row r="126">
          <cell r="N126" t="str">
            <v xml:space="preserve"> - </v>
          </cell>
        </row>
        <row r="127">
          <cell r="N127" t="str">
            <v xml:space="preserve"> - </v>
          </cell>
        </row>
        <row r="128">
          <cell r="N128" t="str">
            <v xml:space="preserve"> - </v>
          </cell>
        </row>
        <row r="129">
          <cell r="N129" t="str">
            <v xml:space="preserve"> - </v>
          </cell>
        </row>
        <row r="130">
          <cell r="N130" t="str">
            <v xml:space="preserve"> - </v>
          </cell>
        </row>
        <row r="131">
          <cell r="N131" t="str">
            <v xml:space="preserve"> - </v>
          </cell>
        </row>
        <row r="132">
          <cell r="N132" t="str">
            <v xml:space="preserve"> - </v>
          </cell>
        </row>
        <row r="133">
          <cell r="N133" t="str">
            <v xml:space="preserve"> - </v>
          </cell>
        </row>
        <row r="134">
          <cell r="N134" t="str">
            <v xml:space="preserve"> - </v>
          </cell>
        </row>
        <row r="135">
          <cell r="N135" t="str">
            <v xml:space="preserve"> - </v>
          </cell>
        </row>
        <row r="136">
          <cell r="N136" t="str">
            <v xml:space="preserve"> - </v>
          </cell>
        </row>
        <row r="137">
          <cell r="N137" t="str">
            <v xml:space="preserve"> - </v>
          </cell>
        </row>
        <row r="138">
          <cell r="N138" t="str">
            <v xml:space="preserve"> - </v>
          </cell>
        </row>
        <row r="139">
          <cell r="N139" t="str">
            <v xml:space="preserve"> - </v>
          </cell>
        </row>
        <row r="140">
          <cell r="N140" t="str">
            <v xml:space="preserve"> - </v>
          </cell>
        </row>
        <row r="141">
          <cell r="N141" t="str">
            <v xml:space="preserve"> - </v>
          </cell>
        </row>
        <row r="142">
          <cell r="N142" t="str">
            <v xml:space="preserve"> - </v>
          </cell>
        </row>
        <row r="143">
          <cell r="N143" t="str">
            <v xml:space="preserve"> - </v>
          </cell>
        </row>
        <row r="144">
          <cell r="N144" t="str">
            <v xml:space="preserve"> - </v>
          </cell>
        </row>
        <row r="145">
          <cell r="N145" t="str">
            <v xml:space="preserve"> - </v>
          </cell>
        </row>
        <row r="146">
          <cell r="N146" t="str">
            <v xml:space="preserve"> - </v>
          </cell>
        </row>
        <row r="147">
          <cell r="N147" t="str">
            <v xml:space="preserve"> - </v>
          </cell>
        </row>
        <row r="148">
          <cell r="N148" t="str">
            <v xml:space="preserve"> - </v>
          </cell>
        </row>
        <row r="149">
          <cell r="N149" t="str">
            <v xml:space="preserve"> - </v>
          </cell>
        </row>
        <row r="150">
          <cell r="N150" t="str">
            <v xml:space="preserve"> - </v>
          </cell>
        </row>
        <row r="151">
          <cell r="N151" t="str">
            <v xml:space="preserve"> - </v>
          </cell>
        </row>
        <row r="152">
          <cell r="N152" t="str">
            <v xml:space="preserve"> - </v>
          </cell>
        </row>
        <row r="153">
          <cell r="N153" t="str">
            <v xml:space="preserve"> - </v>
          </cell>
        </row>
        <row r="154">
          <cell r="N154" t="str">
            <v xml:space="preserve"> - </v>
          </cell>
        </row>
        <row r="155">
          <cell r="N155" t="str">
            <v xml:space="preserve"> - </v>
          </cell>
        </row>
        <row r="156">
          <cell r="N156" t="str">
            <v xml:space="preserve"> - </v>
          </cell>
        </row>
        <row r="157">
          <cell r="N157" t="str">
            <v xml:space="preserve"> - </v>
          </cell>
        </row>
        <row r="158">
          <cell r="N158" t="str">
            <v xml:space="preserve"> - </v>
          </cell>
        </row>
        <row r="159">
          <cell r="N159" t="str">
            <v xml:space="preserve"> - </v>
          </cell>
        </row>
        <row r="160">
          <cell r="N160" t="str">
            <v xml:space="preserve"> - </v>
          </cell>
        </row>
        <row r="161">
          <cell r="N161" t="str">
            <v xml:space="preserve"> - </v>
          </cell>
        </row>
        <row r="162">
          <cell r="N162" t="str">
            <v xml:space="preserve"> - </v>
          </cell>
        </row>
        <row r="163">
          <cell r="N163" t="str">
            <v xml:space="preserve"> - </v>
          </cell>
        </row>
        <row r="164">
          <cell r="N164" t="str">
            <v xml:space="preserve"> - </v>
          </cell>
        </row>
        <row r="165">
          <cell r="N165" t="str">
            <v xml:space="preserve"> - </v>
          </cell>
        </row>
        <row r="166">
          <cell r="N166" t="str">
            <v xml:space="preserve"> - </v>
          </cell>
        </row>
        <row r="167">
          <cell r="N167" t="str">
            <v xml:space="preserve"> - </v>
          </cell>
        </row>
        <row r="168">
          <cell r="N168" t="str">
            <v xml:space="preserve"> - </v>
          </cell>
        </row>
        <row r="169">
          <cell r="N169" t="str">
            <v xml:space="preserve"> - </v>
          </cell>
        </row>
        <row r="170">
          <cell r="N170" t="str">
            <v xml:space="preserve"> - </v>
          </cell>
        </row>
        <row r="171">
          <cell r="N171" t="str">
            <v xml:space="preserve"> - </v>
          </cell>
        </row>
        <row r="172">
          <cell r="N172" t="str">
            <v xml:space="preserve"> - </v>
          </cell>
        </row>
        <row r="173">
          <cell r="N173" t="str">
            <v xml:space="preserve"> - </v>
          </cell>
        </row>
        <row r="174">
          <cell r="N174" t="str">
            <v xml:space="preserve"> - </v>
          </cell>
        </row>
        <row r="175">
          <cell r="N175" t="str">
            <v xml:space="preserve"> - </v>
          </cell>
        </row>
        <row r="176">
          <cell r="N176" t="str">
            <v xml:space="preserve"> - </v>
          </cell>
        </row>
        <row r="177">
          <cell r="N177" t="str">
            <v xml:space="preserve"> - </v>
          </cell>
        </row>
        <row r="178">
          <cell r="N178" t="str">
            <v xml:space="preserve"> - </v>
          </cell>
        </row>
        <row r="179">
          <cell r="N179" t="str">
            <v xml:space="preserve"> - </v>
          </cell>
        </row>
        <row r="180">
          <cell r="N180" t="str">
            <v xml:space="preserve"> - </v>
          </cell>
        </row>
        <row r="181">
          <cell r="N181" t="str">
            <v xml:space="preserve"> - </v>
          </cell>
        </row>
        <row r="182">
          <cell r="N182" t="str">
            <v xml:space="preserve"> - </v>
          </cell>
        </row>
        <row r="183">
          <cell r="N183" t="str">
            <v xml:space="preserve"> - </v>
          </cell>
        </row>
        <row r="184">
          <cell r="N184" t="str">
            <v xml:space="preserve"> - </v>
          </cell>
        </row>
        <row r="185">
          <cell r="N185" t="str">
            <v xml:space="preserve"> - </v>
          </cell>
        </row>
        <row r="186">
          <cell r="N186" t="str">
            <v xml:space="preserve"> - </v>
          </cell>
        </row>
        <row r="187">
          <cell r="N187" t="str">
            <v xml:space="preserve"> - </v>
          </cell>
        </row>
        <row r="188">
          <cell r="N188" t="str">
            <v xml:space="preserve"> - </v>
          </cell>
        </row>
        <row r="189">
          <cell r="N189" t="str">
            <v xml:space="preserve"> - </v>
          </cell>
        </row>
        <row r="190">
          <cell r="N190" t="str">
            <v xml:space="preserve"> - </v>
          </cell>
        </row>
        <row r="191">
          <cell r="N191" t="str">
            <v xml:space="preserve"> - </v>
          </cell>
        </row>
        <row r="192">
          <cell r="N192" t="str">
            <v xml:space="preserve"> - </v>
          </cell>
        </row>
        <row r="193">
          <cell r="N193" t="str">
            <v xml:space="preserve"> - </v>
          </cell>
        </row>
        <row r="194">
          <cell r="N194" t="str">
            <v xml:space="preserve"> - </v>
          </cell>
        </row>
        <row r="195">
          <cell r="N195" t="str">
            <v xml:space="preserve"> - </v>
          </cell>
        </row>
        <row r="196">
          <cell r="N196" t="str">
            <v xml:space="preserve"> - </v>
          </cell>
        </row>
        <row r="197">
          <cell r="N197" t="str">
            <v xml:space="preserve"> - </v>
          </cell>
        </row>
        <row r="198">
          <cell r="N198" t="str">
            <v xml:space="preserve"> - </v>
          </cell>
        </row>
        <row r="199">
          <cell r="N199" t="str">
            <v xml:space="preserve"> - </v>
          </cell>
        </row>
        <row r="200">
          <cell r="N200" t="str">
            <v xml:space="preserve"> - </v>
          </cell>
        </row>
        <row r="201">
          <cell r="N201" t="str">
            <v xml:space="preserve"> - </v>
          </cell>
        </row>
        <row r="202">
          <cell r="N202" t="str">
            <v xml:space="preserve"> - </v>
          </cell>
        </row>
        <row r="203">
          <cell r="N203" t="str">
            <v xml:space="preserve"> - </v>
          </cell>
        </row>
        <row r="204">
          <cell r="N204" t="str">
            <v xml:space="preserve"> - </v>
          </cell>
        </row>
        <row r="205">
          <cell r="N205" t="str">
            <v xml:space="preserve"> - </v>
          </cell>
        </row>
        <row r="206">
          <cell r="N206" t="str">
            <v xml:space="preserve"> - </v>
          </cell>
        </row>
        <row r="207">
          <cell r="N207" t="str">
            <v xml:space="preserve"> - </v>
          </cell>
        </row>
        <row r="208">
          <cell r="N208" t="str">
            <v xml:space="preserve"> - </v>
          </cell>
        </row>
        <row r="209">
          <cell r="N209" t="str">
            <v xml:space="preserve"> - </v>
          </cell>
        </row>
        <row r="210">
          <cell r="N210" t="str">
            <v xml:space="preserve"> - </v>
          </cell>
        </row>
        <row r="211">
          <cell r="N211" t="str">
            <v xml:space="preserve"> - </v>
          </cell>
        </row>
        <row r="212">
          <cell r="N212" t="str">
            <v xml:space="preserve"> - </v>
          </cell>
        </row>
        <row r="213">
          <cell r="N213" t="str">
            <v xml:space="preserve"> - </v>
          </cell>
        </row>
        <row r="214">
          <cell r="N214" t="str">
            <v xml:space="preserve"> - </v>
          </cell>
        </row>
        <row r="215">
          <cell r="N215" t="str">
            <v xml:space="preserve"> - </v>
          </cell>
        </row>
        <row r="216">
          <cell r="N216" t="str">
            <v xml:space="preserve"> - </v>
          </cell>
        </row>
        <row r="217">
          <cell r="N217" t="str">
            <v xml:space="preserve"> - </v>
          </cell>
        </row>
        <row r="218">
          <cell r="N218" t="str">
            <v xml:space="preserve"> - </v>
          </cell>
        </row>
        <row r="219">
          <cell r="N219" t="str">
            <v xml:space="preserve"> - </v>
          </cell>
        </row>
        <row r="220">
          <cell r="N220" t="str">
            <v xml:space="preserve"> - </v>
          </cell>
        </row>
        <row r="221">
          <cell r="N221" t="str">
            <v xml:space="preserve"> - </v>
          </cell>
        </row>
        <row r="222">
          <cell r="N222" t="str">
            <v xml:space="preserve"> - </v>
          </cell>
        </row>
        <row r="223">
          <cell r="N223" t="str">
            <v xml:space="preserve"> - </v>
          </cell>
        </row>
        <row r="224">
          <cell r="N224" t="str">
            <v xml:space="preserve"> - </v>
          </cell>
        </row>
        <row r="225">
          <cell r="N225" t="str">
            <v xml:space="preserve"> - </v>
          </cell>
        </row>
        <row r="226">
          <cell r="N226" t="str">
            <v xml:space="preserve"> - </v>
          </cell>
        </row>
        <row r="227">
          <cell r="N227" t="str">
            <v xml:space="preserve"> - </v>
          </cell>
        </row>
        <row r="228">
          <cell r="N228" t="str">
            <v xml:space="preserve"> - </v>
          </cell>
        </row>
        <row r="229">
          <cell r="N229" t="str">
            <v xml:space="preserve"> - </v>
          </cell>
        </row>
        <row r="230">
          <cell r="N230" t="str">
            <v xml:space="preserve"> - </v>
          </cell>
        </row>
        <row r="231">
          <cell r="N231" t="str">
            <v xml:space="preserve"> - </v>
          </cell>
        </row>
        <row r="232">
          <cell r="N232" t="str">
            <v xml:space="preserve"> - </v>
          </cell>
        </row>
        <row r="233">
          <cell r="N233" t="str">
            <v xml:space="preserve"> - </v>
          </cell>
        </row>
        <row r="234">
          <cell r="N234" t="str">
            <v xml:space="preserve"> - </v>
          </cell>
        </row>
        <row r="235">
          <cell r="N235" t="str">
            <v xml:space="preserve"> - </v>
          </cell>
        </row>
        <row r="236">
          <cell r="N236" t="str">
            <v xml:space="preserve"> - </v>
          </cell>
        </row>
        <row r="237">
          <cell r="N237" t="str">
            <v xml:space="preserve"> - </v>
          </cell>
        </row>
        <row r="238">
          <cell r="N238" t="str">
            <v xml:space="preserve"> - </v>
          </cell>
        </row>
        <row r="239">
          <cell r="N239" t="str">
            <v xml:space="preserve"> - </v>
          </cell>
        </row>
        <row r="240">
          <cell r="N240" t="str">
            <v xml:space="preserve"> - </v>
          </cell>
        </row>
        <row r="241">
          <cell r="N241" t="str">
            <v xml:space="preserve"> - </v>
          </cell>
        </row>
        <row r="242">
          <cell r="N242" t="str">
            <v xml:space="preserve"> - </v>
          </cell>
        </row>
        <row r="243">
          <cell r="N243" t="str">
            <v xml:space="preserve"> - </v>
          </cell>
        </row>
        <row r="244">
          <cell r="N244" t="str">
            <v xml:space="preserve"> - </v>
          </cell>
        </row>
        <row r="245">
          <cell r="N245" t="str">
            <v xml:space="preserve"> - </v>
          </cell>
        </row>
        <row r="246">
          <cell r="N246" t="str">
            <v xml:space="preserve"> - </v>
          </cell>
        </row>
        <row r="247">
          <cell r="N247" t="str">
            <v xml:space="preserve"> - </v>
          </cell>
        </row>
        <row r="248">
          <cell r="N248" t="str">
            <v xml:space="preserve"> - </v>
          </cell>
        </row>
        <row r="249">
          <cell r="N249" t="str">
            <v xml:space="preserve"> - </v>
          </cell>
        </row>
        <row r="250">
          <cell r="N250" t="str">
            <v xml:space="preserve"> - </v>
          </cell>
        </row>
        <row r="251">
          <cell r="N251" t="str">
            <v xml:space="preserve"> - </v>
          </cell>
        </row>
        <row r="252">
          <cell r="N252" t="str">
            <v xml:space="preserve"> - </v>
          </cell>
        </row>
        <row r="253">
          <cell r="N253" t="str">
            <v xml:space="preserve"> - </v>
          </cell>
        </row>
        <row r="254">
          <cell r="N254" t="str">
            <v xml:space="preserve"> - </v>
          </cell>
        </row>
        <row r="255">
          <cell r="N255" t="str">
            <v xml:space="preserve"> - </v>
          </cell>
        </row>
        <row r="256">
          <cell r="N256" t="str">
            <v xml:space="preserve"> - </v>
          </cell>
        </row>
        <row r="257">
          <cell r="N257" t="str">
            <v xml:space="preserve"> - </v>
          </cell>
        </row>
        <row r="258">
          <cell r="N258" t="str">
            <v xml:space="preserve"> - </v>
          </cell>
        </row>
        <row r="259">
          <cell r="N259" t="str">
            <v xml:space="preserve"> - </v>
          </cell>
        </row>
        <row r="260">
          <cell r="N260" t="str">
            <v xml:space="preserve"> - </v>
          </cell>
        </row>
        <row r="261">
          <cell r="N261" t="str">
            <v xml:space="preserve"> - </v>
          </cell>
        </row>
        <row r="262">
          <cell r="N262" t="str">
            <v xml:space="preserve"> - </v>
          </cell>
        </row>
        <row r="263">
          <cell r="N263" t="str">
            <v xml:space="preserve"> - </v>
          </cell>
        </row>
        <row r="264">
          <cell r="N264" t="str">
            <v xml:space="preserve"> - </v>
          </cell>
        </row>
        <row r="265">
          <cell r="N265" t="str">
            <v xml:space="preserve"> - </v>
          </cell>
        </row>
        <row r="266">
          <cell r="N266" t="str">
            <v xml:space="preserve"> - </v>
          </cell>
        </row>
        <row r="267">
          <cell r="N267" t="str">
            <v xml:space="preserve"> - </v>
          </cell>
        </row>
        <row r="268">
          <cell r="N268" t="str">
            <v xml:space="preserve"> - </v>
          </cell>
        </row>
        <row r="269">
          <cell r="N269" t="str">
            <v xml:space="preserve"> - </v>
          </cell>
        </row>
        <row r="270">
          <cell r="N270" t="str">
            <v xml:space="preserve"> - </v>
          </cell>
        </row>
        <row r="271">
          <cell r="N271" t="str">
            <v xml:space="preserve"> - </v>
          </cell>
        </row>
        <row r="272">
          <cell r="N272" t="str">
            <v xml:space="preserve"> - </v>
          </cell>
        </row>
        <row r="273">
          <cell r="N273" t="str">
            <v xml:space="preserve"> - </v>
          </cell>
        </row>
        <row r="274">
          <cell r="N274" t="str">
            <v xml:space="preserve"> - </v>
          </cell>
        </row>
        <row r="275">
          <cell r="N275" t="str">
            <v xml:space="preserve"> - </v>
          </cell>
        </row>
        <row r="276">
          <cell r="N276" t="str">
            <v xml:space="preserve"> - </v>
          </cell>
        </row>
        <row r="277">
          <cell r="N277" t="str">
            <v xml:space="preserve"> - </v>
          </cell>
        </row>
        <row r="278">
          <cell r="N278" t="str">
            <v xml:space="preserve"> - </v>
          </cell>
        </row>
        <row r="279">
          <cell r="N279" t="str">
            <v xml:space="preserve"> - </v>
          </cell>
        </row>
        <row r="280">
          <cell r="N280" t="str">
            <v xml:space="preserve"> - </v>
          </cell>
        </row>
        <row r="281">
          <cell r="N281" t="str">
            <v xml:space="preserve"> - </v>
          </cell>
        </row>
        <row r="282">
          <cell r="N282" t="str">
            <v xml:space="preserve"> - </v>
          </cell>
        </row>
        <row r="283">
          <cell r="N283" t="str">
            <v xml:space="preserve"> - </v>
          </cell>
        </row>
        <row r="284">
          <cell r="N284" t="str">
            <v xml:space="preserve"> - </v>
          </cell>
        </row>
        <row r="285">
          <cell r="N285" t="str">
            <v xml:space="preserve"> - </v>
          </cell>
        </row>
        <row r="286">
          <cell r="N286" t="str">
            <v xml:space="preserve"> - </v>
          </cell>
        </row>
        <row r="287">
          <cell r="N287" t="str">
            <v xml:space="preserve"> - </v>
          </cell>
        </row>
        <row r="288">
          <cell r="N288" t="str">
            <v xml:space="preserve"> - </v>
          </cell>
        </row>
        <row r="289">
          <cell r="N289" t="str">
            <v xml:space="preserve"> - </v>
          </cell>
        </row>
        <row r="290">
          <cell r="N290" t="str">
            <v xml:space="preserve"> - </v>
          </cell>
        </row>
        <row r="291">
          <cell r="N291" t="str">
            <v xml:space="preserve"> - </v>
          </cell>
        </row>
        <row r="292">
          <cell r="N292" t="str">
            <v xml:space="preserve"> - </v>
          </cell>
        </row>
        <row r="293">
          <cell r="N293" t="str">
            <v xml:space="preserve"> - </v>
          </cell>
        </row>
        <row r="294">
          <cell r="N294" t="str">
            <v xml:space="preserve"> - </v>
          </cell>
        </row>
        <row r="295">
          <cell r="N295" t="str">
            <v xml:space="preserve"> - </v>
          </cell>
        </row>
        <row r="296">
          <cell r="N296" t="str">
            <v xml:space="preserve"> - </v>
          </cell>
        </row>
        <row r="297">
          <cell r="N297" t="str">
            <v xml:space="preserve"> - </v>
          </cell>
        </row>
        <row r="298">
          <cell r="N298" t="str">
            <v xml:space="preserve"> - </v>
          </cell>
        </row>
        <row r="299">
          <cell r="N299" t="str">
            <v xml:space="preserve"> - </v>
          </cell>
        </row>
        <row r="300">
          <cell r="N300" t="str">
            <v xml:space="preserve"> - </v>
          </cell>
        </row>
        <row r="301">
          <cell r="N301" t="str">
            <v xml:space="preserve"> - </v>
          </cell>
        </row>
        <row r="302">
          <cell r="N302" t="str">
            <v xml:space="preserve"> - </v>
          </cell>
        </row>
        <row r="303">
          <cell r="N303" t="str">
            <v xml:space="preserve"> - </v>
          </cell>
        </row>
        <row r="304">
          <cell r="N304" t="str">
            <v xml:space="preserve"> - </v>
          </cell>
        </row>
        <row r="305">
          <cell r="N305" t="str">
            <v xml:space="preserve"> - </v>
          </cell>
        </row>
        <row r="306">
          <cell r="N306" t="str">
            <v xml:space="preserve"> - </v>
          </cell>
        </row>
        <row r="307">
          <cell r="N307" t="str">
            <v xml:space="preserve"> - </v>
          </cell>
        </row>
        <row r="308">
          <cell r="N308" t="str">
            <v xml:space="preserve"> - </v>
          </cell>
        </row>
        <row r="309">
          <cell r="N309" t="str">
            <v xml:space="preserve"> - </v>
          </cell>
        </row>
        <row r="310">
          <cell r="N310" t="str">
            <v xml:space="preserve"> - </v>
          </cell>
        </row>
        <row r="311">
          <cell r="N311" t="str">
            <v xml:space="preserve"> - </v>
          </cell>
        </row>
        <row r="312">
          <cell r="N312" t="str">
            <v xml:space="preserve"> - </v>
          </cell>
        </row>
        <row r="313">
          <cell r="N313" t="str">
            <v xml:space="preserve"> - </v>
          </cell>
        </row>
        <row r="314">
          <cell r="N314" t="str">
            <v xml:space="preserve"> - </v>
          </cell>
        </row>
        <row r="315">
          <cell r="N315" t="str">
            <v xml:space="preserve"> - </v>
          </cell>
        </row>
        <row r="316">
          <cell r="N316" t="str">
            <v xml:space="preserve"> - </v>
          </cell>
        </row>
        <row r="317">
          <cell r="N317" t="str">
            <v xml:space="preserve"> - </v>
          </cell>
        </row>
        <row r="318">
          <cell r="N318" t="str">
            <v xml:space="preserve"> - </v>
          </cell>
        </row>
        <row r="319">
          <cell r="N319" t="str">
            <v xml:space="preserve"> - </v>
          </cell>
        </row>
        <row r="320">
          <cell r="N320" t="str">
            <v xml:space="preserve"> - </v>
          </cell>
        </row>
        <row r="321">
          <cell r="N321" t="str">
            <v xml:space="preserve"> - </v>
          </cell>
        </row>
        <row r="322">
          <cell r="N322" t="str">
            <v xml:space="preserve"> - </v>
          </cell>
        </row>
        <row r="323">
          <cell r="N323" t="str">
            <v xml:space="preserve"> - </v>
          </cell>
        </row>
        <row r="324">
          <cell r="N324" t="str">
            <v xml:space="preserve"> - </v>
          </cell>
        </row>
        <row r="325">
          <cell r="N325" t="str">
            <v xml:space="preserve"> - </v>
          </cell>
        </row>
        <row r="326">
          <cell r="N326" t="str">
            <v xml:space="preserve"> - </v>
          </cell>
        </row>
        <row r="327">
          <cell r="N327" t="str">
            <v xml:space="preserve"> - </v>
          </cell>
        </row>
        <row r="328">
          <cell r="N328" t="str">
            <v xml:space="preserve"> - </v>
          </cell>
        </row>
        <row r="329">
          <cell r="N329" t="str">
            <v xml:space="preserve"> - </v>
          </cell>
        </row>
        <row r="330">
          <cell r="N330" t="str">
            <v xml:space="preserve"> - </v>
          </cell>
        </row>
        <row r="331">
          <cell r="N331" t="str">
            <v xml:space="preserve"> - </v>
          </cell>
        </row>
        <row r="332">
          <cell r="N332" t="str">
            <v xml:space="preserve"> - </v>
          </cell>
        </row>
        <row r="333">
          <cell r="N333" t="str">
            <v xml:space="preserve"> - </v>
          </cell>
        </row>
        <row r="334">
          <cell r="N334" t="str">
            <v xml:space="preserve"> - </v>
          </cell>
        </row>
        <row r="335">
          <cell r="N335" t="str">
            <v xml:space="preserve"> - </v>
          </cell>
        </row>
        <row r="336">
          <cell r="N336" t="str">
            <v xml:space="preserve"> - </v>
          </cell>
        </row>
        <row r="337">
          <cell r="N337" t="str">
            <v xml:space="preserve"> - </v>
          </cell>
        </row>
        <row r="338">
          <cell r="N338" t="str">
            <v xml:space="preserve"> - </v>
          </cell>
        </row>
        <row r="339">
          <cell r="N339" t="str">
            <v xml:space="preserve"> - </v>
          </cell>
        </row>
        <row r="340">
          <cell r="N340" t="str">
            <v xml:space="preserve"> - </v>
          </cell>
        </row>
        <row r="341">
          <cell r="N341" t="str">
            <v xml:space="preserve"> - </v>
          </cell>
        </row>
        <row r="342">
          <cell r="N342" t="str">
            <v xml:space="preserve"> - </v>
          </cell>
        </row>
        <row r="343">
          <cell r="N343" t="str">
            <v xml:space="preserve"> - </v>
          </cell>
        </row>
        <row r="344">
          <cell r="N344" t="str">
            <v xml:space="preserve"> - </v>
          </cell>
        </row>
        <row r="345">
          <cell r="N345" t="str">
            <v xml:space="preserve"> - </v>
          </cell>
        </row>
        <row r="346">
          <cell r="N346" t="str">
            <v xml:space="preserve"> - </v>
          </cell>
        </row>
        <row r="347">
          <cell r="N347" t="str">
            <v xml:space="preserve"> - </v>
          </cell>
        </row>
        <row r="348">
          <cell r="N348" t="str">
            <v xml:space="preserve"> - </v>
          </cell>
        </row>
        <row r="349">
          <cell r="N349" t="str">
            <v xml:space="preserve"> - </v>
          </cell>
        </row>
        <row r="350">
          <cell r="N350" t="str">
            <v xml:space="preserve"> - </v>
          </cell>
        </row>
        <row r="351">
          <cell r="N351" t="str">
            <v xml:space="preserve"> - </v>
          </cell>
        </row>
        <row r="352">
          <cell r="N352" t="str">
            <v xml:space="preserve"> - </v>
          </cell>
        </row>
        <row r="353">
          <cell r="N353" t="str">
            <v xml:space="preserve"> - </v>
          </cell>
        </row>
        <row r="354">
          <cell r="N354" t="str">
            <v xml:space="preserve"> - </v>
          </cell>
        </row>
        <row r="355">
          <cell r="N355" t="str">
            <v xml:space="preserve"> - </v>
          </cell>
        </row>
        <row r="356">
          <cell r="N356" t="str">
            <v xml:space="preserve"> - </v>
          </cell>
        </row>
        <row r="357">
          <cell r="N357" t="str">
            <v xml:space="preserve"> - </v>
          </cell>
        </row>
        <row r="358">
          <cell r="N358" t="str">
            <v xml:space="preserve"> - </v>
          </cell>
        </row>
        <row r="359">
          <cell r="N359" t="str">
            <v xml:space="preserve"> - </v>
          </cell>
        </row>
        <row r="360">
          <cell r="N360" t="str">
            <v xml:space="preserve"> - </v>
          </cell>
        </row>
        <row r="361">
          <cell r="N361" t="str">
            <v xml:space="preserve"> - </v>
          </cell>
        </row>
        <row r="362">
          <cell r="N362" t="str">
            <v xml:space="preserve"> - </v>
          </cell>
        </row>
        <row r="363">
          <cell r="N363" t="str">
            <v xml:space="preserve"> - </v>
          </cell>
        </row>
        <row r="364">
          <cell r="N364" t="str">
            <v xml:space="preserve"> - </v>
          </cell>
        </row>
        <row r="365">
          <cell r="N365" t="str">
            <v xml:space="preserve"> - </v>
          </cell>
        </row>
        <row r="366">
          <cell r="N366" t="str">
            <v xml:space="preserve"> - </v>
          </cell>
        </row>
        <row r="367">
          <cell r="N367" t="str">
            <v xml:space="preserve"> - </v>
          </cell>
        </row>
        <row r="368">
          <cell r="N368" t="str">
            <v xml:space="preserve"> - </v>
          </cell>
        </row>
        <row r="369">
          <cell r="N369" t="str">
            <v xml:space="preserve"> - </v>
          </cell>
        </row>
        <row r="370">
          <cell r="N370" t="str">
            <v xml:space="preserve"> - </v>
          </cell>
        </row>
        <row r="371">
          <cell r="N371" t="str">
            <v xml:space="preserve"> - </v>
          </cell>
        </row>
        <row r="372">
          <cell r="N372" t="str">
            <v xml:space="preserve"> - </v>
          </cell>
        </row>
        <row r="373">
          <cell r="N373" t="str">
            <v xml:space="preserve"> - </v>
          </cell>
        </row>
        <row r="374">
          <cell r="N374" t="str">
            <v xml:space="preserve"> - </v>
          </cell>
        </row>
        <row r="375">
          <cell r="N375" t="str">
            <v xml:space="preserve"> - </v>
          </cell>
        </row>
        <row r="376">
          <cell r="N376" t="str">
            <v xml:space="preserve"> - </v>
          </cell>
        </row>
        <row r="377">
          <cell r="N377" t="str">
            <v xml:space="preserve"> - </v>
          </cell>
        </row>
        <row r="378">
          <cell r="N378" t="str">
            <v xml:space="preserve"> - </v>
          </cell>
        </row>
        <row r="379">
          <cell r="N379" t="str">
            <v xml:space="preserve"> - </v>
          </cell>
        </row>
        <row r="380">
          <cell r="N380" t="str">
            <v xml:space="preserve"> - </v>
          </cell>
        </row>
        <row r="381">
          <cell r="N381" t="str">
            <v xml:space="preserve"> - </v>
          </cell>
        </row>
        <row r="382">
          <cell r="N382" t="str">
            <v xml:space="preserve"> - </v>
          </cell>
        </row>
        <row r="383">
          <cell r="N383" t="str">
            <v xml:space="preserve"> - </v>
          </cell>
        </row>
        <row r="384">
          <cell r="N384" t="str">
            <v xml:space="preserve"> - </v>
          </cell>
        </row>
        <row r="385">
          <cell r="N385" t="str">
            <v xml:space="preserve"> - </v>
          </cell>
        </row>
        <row r="386">
          <cell r="N386" t="str">
            <v xml:space="preserve"> - </v>
          </cell>
        </row>
        <row r="387">
          <cell r="N387" t="str">
            <v xml:space="preserve"> - </v>
          </cell>
        </row>
        <row r="388">
          <cell r="N388" t="str">
            <v xml:space="preserve"> - </v>
          </cell>
        </row>
        <row r="389">
          <cell r="N389" t="str">
            <v xml:space="preserve"> - </v>
          </cell>
        </row>
        <row r="390">
          <cell r="N390" t="str">
            <v xml:space="preserve"> - </v>
          </cell>
        </row>
        <row r="391">
          <cell r="N391" t="str">
            <v xml:space="preserve"> - </v>
          </cell>
        </row>
        <row r="392">
          <cell r="N392" t="str">
            <v xml:space="preserve"> - </v>
          </cell>
        </row>
        <row r="393">
          <cell r="N393" t="str">
            <v xml:space="preserve"> - </v>
          </cell>
        </row>
        <row r="394">
          <cell r="N394" t="str">
            <v xml:space="preserve"> - </v>
          </cell>
        </row>
        <row r="395">
          <cell r="N395" t="str">
            <v xml:space="preserve"> - </v>
          </cell>
        </row>
        <row r="396">
          <cell r="N396" t="str">
            <v xml:space="preserve"> - </v>
          </cell>
        </row>
        <row r="397">
          <cell r="N397" t="str">
            <v xml:space="preserve"> - </v>
          </cell>
        </row>
        <row r="398">
          <cell r="N398" t="str">
            <v xml:space="preserve"> - </v>
          </cell>
        </row>
        <row r="399">
          <cell r="N399" t="str">
            <v xml:space="preserve"> - </v>
          </cell>
        </row>
        <row r="400">
          <cell r="N400" t="str">
            <v xml:space="preserve"> - </v>
          </cell>
        </row>
        <row r="401">
          <cell r="N401" t="str">
            <v xml:space="preserve"> - </v>
          </cell>
        </row>
        <row r="402">
          <cell r="N402" t="str">
            <v xml:space="preserve"> - </v>
          </cell>
        </row>
        <row r="403">
          <cell r="N403" t="str">
            <v xml:space="preserve"> - </v>
          </cell>
        </row>
        <row r="404">
          <cell r="N404" t="str">
            <v xml:space="preserve"> - </v>
          </cell>
        </row>
        <row r="405">
          <cell r="N405" t="str">
            <v xml:space="preserve"> - </v>
          </cell>
        </row>
        <row r="406">
          <cell r="N406" t="str">
            <v xml:space="preserve"> - </v>
          </cell>
        </row>
        <row r="407">
          <cell r="N407" t="str">
            <v xml:space="preserve"> - </v>
          </cell>
        </row>
        <row r="408">
          <cell r="N408" t="str">
            <v xml:space="preserve"> - </v>
          </cell>
        </row>
        <row r="409">
          <cell r="N409" t="str">
            <v xml:space="preserve"> - </v>
          </cell>
        </row>
        <row r="410">
          <cell r="N410" t="str">
            <v xml:space="preserve"> - </v>
          </cell>
        </row>
        <row r="411">
          <cell r="N411" t="str">
            <v xml:space="preserve"> - </v>
          </cell>
        </row>
        <row r="412">
          <cell r="N412" t="str">
            <v xml:space="preserve"> - </v>
          </cell>
        </row>
        <row r="413">
          <cell r="N413" t="str">
            <v xml:space="preserve"> - </v>
          </cell>
        </row>
        <row r="414">
          <cell r="N414" t="str">
            <v xml:space="preserve"> - </v>
          </cell>
        </row>
        <row r="415">
          <cell r="N415" t="str">
            <v xml:space="preserve"> - </v>
          </cell>
        </row>
        <row r="416">
          <cell r="N416" t="str">
            <v xml:space="preserve"> - </v>
          </cell>
        </row>
        <row r="417">
          <cell r="N417" t="str">
            <v xml:space="preserve"> - </v>
          </cell>
        </row>
        <row r="418">
          <cell r="N418" t="str">
            <v xml:space="preserve"> - </v>
          </cell>
        </row>
        <row r="419">
          <cell r="N419" t="str">
            <v xml:space="preserve"> - </v>
          </cell>
        </row>
        <row r="420">
          <cell r="N420" t="str">
            <v xml:space="preserve"> - </v>
          </cell>
        </row>
        <row r="421">
          <cell r="N421" t="str">
            <v xml:space="preserve"> - </v>
          </cell>
        </row>
        <row r="422">
          <cell r="N422" t="str">
            <v xml:space="preserve"> - </v>
          </cell>
        </row>
        <row r="423">
          <cell r="N423" t="str">
            <v xml:space="preserve"> - </v>
          </cell>
        </row>
        <row r="424">
          <cell r="N424" t="str">
            <v xml:space="preserve"> - </v>
          </cell>
        </row>
        <row r="425">
          <cell r="N425" t="str">
            <v xml:space="preserve"> - </v>
          </cell>
        </row>
        <row r="426">
          <cell r="N426" t="str">
            <v xml:space="preserve"> - </v>
          </cell>
        </row>
        <row r="427">
          <cell r="N427" t="str">
            <v xml:space="preserve"> - </v>
          </cell>
        </row>
        <row r="428">
          <cell r="N428" t="str">
            <v xml:space="preserve"> - </v>
          </cell>
        </row>
        <row r="429">
          <cell r="N429" t="str">
            <v xml:space="preserve"> - </v>
          </cell>
        </row>
        <row r="430">
          <cell r="N430" t="str">
            <v xml:space="preserve"> - </v>
          </cell>
        </row>
        <row r="431">
          <cell r="N431" t="str">
            <v xml:space="preserve"> - </v>
          </cell>
        </row>
        <row r="432">
          <cell r="N432" t="str">
            <v xml:space="preserve"> - </v>
          </cell>
        </row>
        <row r="433">
          <cell r="N433" t="str">
            <v xml:space="preserve"> - </v>
          </cell>
        </row>
        <row r="434">
          <cell r="N434" t="str">
            <v xml:space="preserve"> - </v>
          </cell>
        </row>
        <row r="435">
          <cell r="N435" t="str">
            <v xml:space="preserve"> - </v>
          </cell>
        </row>
        <row r="436">
          <cell r="N436" t="str">
            <v xml:space="preserve"> - </v>
          </cell>
        </row>
        <row r="437">
          <cell r="N437" t="str">
            <v xml:space="preserve"> - </v>
          </cell>
        </row>
        <row r="438">
          <cell r="N438" t="str">
            <v xml:space="preserve"> - </v>
          </cell>
        </row>
        <row r="439">
          <cell r="N439" t="str">
            <v xml:space="preserve"> - </v>
          </cell>
        </row>
        <row r="440">
          <cell r="N440" t="str">
            <v xml:space="preserve"> - </v>
          </cell>
        </row>
        <row r="441">
          <cell r="N441" t="str">
            <v xml:space="preserve"> - </v>
          </cell>
        </row>
        <row r="442">
          <cell r="N442" t="str">
            <v xml:space="preserve"> - </v>
          </cell>
        </row>
        <row r="443">
          <cell r="N443" t="str">
            <v xml:space="preserve"> - </v>
          </cell>
        </row>
        <row r="444">
          <cell r="N444" t="str">
            <v xml:space="preserve"> - </v>
          </cell>
        </row>
        <row r="445">
          <cell r="N445" t="str">
            <v xml:space="preserve"> - </v>
          </cell>
        </row>
        <row r="446">
          <cell r="N446" t="str">
            <v xml:space="preserve"> - </v>
          </cell>
        </row>
        <row r="447">
          <cell r="N447" t="str">
            <v xml:space="preserve"> - </v>
          </cell>
        </row>
        <row r="448">
          <cell r="N448" t="str">
            <v xml:space="preserve"> - </v>
          </cell>
        </row>
        <row r="449">
          <cell r="N449" t="str">
            <v xml:space="preserve"> - </v>
          </cell>
        </row>
        <row r="450">
          <cell r="N450" t="str">
            <v xml:space="preserve"> - </v>
          </cell>
        </row>
        <row r="451">
          <cell r="N451" t="str">
            <v xml:space="preserve"> - </v>
          </cell>
        </row>
        <row r="452">
          <cell r="N452" t="str">
            <v xml:space="preserve"> - </v>
          </cell>
        </row>
        <row r="453">
          <cell r="N453" t="str">
            <v xml:space="preserve"> - </v>
          </cell>
        </row>
        <row r="454">
          <cell r="N454" t="str">
            <v xml:space="preserve"> - </v>
          </cell>
        </row>
        <row r="455">
          <cell r="N455" t="str">
            <v xml:space="preserve"> - </v>
          </cell>
        </row>
        <row r="456">
          <cell r="N456" t="str">
            <v xml:space="preserve"> - </v>
          </cell>
        </row>
        <row r="457">
          <cell r="N457" t="str">
            <v xml:space="preserve"> - </v>
          </cell>
        </row>
        <row r="458">
          <cell r="N458" t="str">
            <v xml:space="preserve"> - </v>
          </cell>
        </row>
        <row r="459">
          <cell r="N459" t="str">
            <v xml:space="preserve"> - </v>
          </cell>
        </row>
        <row r="460">
          <cell r="N460" t="str">
            <v xml:space="preserve"> - </v>
          </cell>
        </row>
        <row r="461">
          <cell r="N461" t="str">
            <v xml:space="preserve"> - </v>
          </cell>
        </row>
        <row r="462">
          <cell r="N462" t="str">
            <v xml:space="preserve"> - </v>
          </cell>
        </row>
        <row r="463">
          <cell r="N463" t="str">
            <v xml:space="preserve"> - </v>
          </cell>
        </row>
        <row r="464">
          <cell r="N464" t="str">
            <v xml:space="preserve"> - </v>
          </cell>
        </row>
        <row r="465">
          <cell r="N465" t="str">
            <v xml:space="preserve"> - </v>
          </cell>
        </row>
        <row r="466">
          <cell r="N466" t="str">
            <v xml:space="preserve"> - </v>
          </cell>
        </row>
        <row r="467">
          <cell r="N467" t="str">
            <v xml:space="preserve"> - </v>
          </cell>
        </row>
        <row r="468">
          <cell r="N468" t="str">
            <v xml:space="preserve"> - </v>
          </cell>
        </row>
        <row r="469">
          <cell r="N469" t="str">
            <v xml:space="preserve"> - </v>
          </cell>
        </row>
        <row r="470">
          <cell r="N470" t="str">
            <v xml:space="preserve"> - </v>
          </cell>
        </row>
        <row r="471">
          <cell r="N471" t="str">
            <v xml:space="preserve"> - </v>
          </cell>
        </row>
        <row r="472">
          <cell r="N472" t="str">
            <v xml:space="preserve"> - </v>
          </cell>
        </row>
        <row r="473">
          <cell r="N473" t="str">
            <v xml:space="preserve"> - </v>
          </cell>
        </row>
        <row r="474">
          <cell r="N474" t="str">
            <v xml:space="preserve"> - </v>
          </cell>
        </row>
        <row r="475">
          <cell r="N475" t="str">
            <v xml:space="preserve"> - </v>
          </cell>
        </row>
        <row r="476">
          <cell r="N476" t="str">
            <v xml:space="preserve"> - </v>
          </cell>
        </row>
        <row r="477">
          <cell r="N477" t="str">
            <v xml:space="preserve"> - </v>
          </cell>
        </row>
        <row r="478">
          <cell r="N478" t="str">
            <v xml:space="preserve"> - </v>
          </cell>
        </row>
        <row r="479">
          <cell r="N479" t="str">
            <v xml:space="preserve"> - </v>
          </cell>
        </row>
        <row r="480">
          <cell r="N480" t="str">
            <v xml:space="preserve"> - </v>
          </cell>
        </row>
        <row r="481">
          <cell r="N481" t="str">
            <v xml:space="preserve"> - </v>
          </cell>
        </row>
        <row r="482">
          <cell r="N482" t="str">
            <v xml:space="preserve"> - </v>
          </cell>
        </row>
        <row r="483">
          <cell r="N483" t="str">
            <v xml:space="preserve"> - </v>
          </cell>
        </row>
        <row r="484">
          <cell r="N484" t="str">
            <v xml:space="preserve"> - </v>
          </cell>
        </row>
        <row r="485">
          <cell r="N485" t="str">
            <v xml:space="preserve"> - </v>
          </cell>
        </row>
        <row r="486">
          <cell r="N486" t="str">
            <v xml:space="preserve"> - </v>
          </cell>
        </row>
        <row r="487">
          <cell r="N487" t="str">
            <v xml:space="preserve"> - </v>
          </cell>
        </row>
        <row r="488">
          <cell r="N488" t="str">
            <v xml:space="preserve"> - </v>
          </cell>
        </row>
        <row r="489">
          <cell r="N489" t="str">
            <v xml:space="preserve"> - </v>
          </cell>
        </row>
        <row r="490">
          <cell r="N490" t="str">
            <v xml:space="preserve"> - </v>
          </cell>
        </row>
        <row r="491">
          <cell r="N491" t="str">
            <v xml:space="preserve"> - </v>
          </cell>
        </row>
        <row r="492">
          <cell r="N492" t="str">
            <v xml:space="preserve"> - </v>
          </cell>
        </row>
        <row r="493">
          <cell r="N493" t="str">
            <v xml:space="preserve"> - </v>
          </cell>
        </row>
        <row r="494">
          <cell r="N494" t="str">
            <v xml:space="preserve"> - </v>
          </cell>
        </row>
        <row r="495">
          <cell r="N495" t="str">
            <v xml:space="preserve"> - </v>
          </cell>
        </row>
        <row r="496">
          <cell r="N496" t="str">
            <v xml:space="preserve"> - </v>
          </cell>
        </row>
        <row r="497">
          <cell r="N497" t="str">
            <v xml:space="preserve"> - </v>
          </cell>
        </row>
        <row r="498">
          <cell r="N498" t="str">
            <v xml:space="preserve"> - </v>
          </cell>
        </row>
        <row r="499">
          <cell r="N499" t="str">
            <v xml:space="preserve"> - </v>
          </cell>
        </row>
        <row r="500">
          <cell r="N500" t="str">
            <v xml:space="preserve"> - </v>
          </cell>
        </row>
        <row r="501">
          <cell r="N501" t="str">
            <v xml:space="preserve"> - </v>
          </cell>
        </row>
        <row r="502">
          <cell r="N502" t="str">
            <v xml:space="preserve"> - </v>
          </cell>
        </row>
        <row r="503">
          <cell r="N503" t="str">
            <v xml:space="preserve"> - </v>
          </cell>
        </row>
        <row r="504">
          <cell r="N504" t="str">
            <v xml:space="preserve"> - </v>
          </cell>
        </row>
        <row r="505">
          <cell r="N505" t="str">
            <v xml:space="preserve"> - </v>
          </cell>
        </row>
        <row r="506">
          <cell r="N506" t="str">
            <v xml:space="preserve"> - </v>
          </cell>
        </row>
        <row r="507">
          <cell r="N507" t="str">
            <v xml:space="preserve"> - </v>
          </cell>
        </row>
        <row r="508">
          <cell r="N508" t="str">
            <v xml:space="preserve"> - </v>
          </cell>
        </row>
        <row r="509">
          <cell r="N509" t="str">
            <v xml:space="preserve"> - </v>
          </cell>
        </row>
        <row r="510">
          <cell r="N510" t="str">
            <v xml:space="preserve"> - </v>
          </cell>
        </row>
        <row r="511">
          <cell r="N511" t="str">
            <v xml:space="preserve"> - </v>
          </cell>
        </row>
        <row r="512">
          <cell r="N512" t="str">
            <v xml:space="preserve"> - </v>
          </cell>
        </row>
        <row r="513">
          <cell r="N513" t="str">
            <v xml:space="preserve"> - </v>
          </cell>
        </row>
        <row r="514">
          <cell r="N514" t="str">
            <v xml:space="preserve"> - </v>
          </cell>
        </row>
        <row r="515">
          <cell r="N515" t="str">
            <v xml:space="preserve"> - </v>
          </cell>
        </row>
        <row r="516">
          <cell r="N516" t="str">
            <v xml:space="preserve"> - </v>
          </cell>
        </row>
        <row r="517">
          <cell r="N517" t="str">
            <v xml:space="preserve"> - </v>
          </cell>
        </row>
        <row r="518">
          <cell r="N518" t="str">
            <v xml:space="preserve"> - </v>
          </cell>
        </row>
        <row r="519">
          <cell r="N519" t="str">
            <v xml:space="preserve"> - </v>
          </cell>
        </row>
        <row r="520">
          <cell r="N520" t="str">
            <v xml:space="preserve"> - </v>
          </cell>
        </row>
        <row r="521">
          <cell r="N521" t="str">
            <v xml:space="preserve"> - </v>
          </cell>
        </row>
        <row r="522">
          <cell r="N522" t="str">
            <v xml:space="preserve"> - </v>
          </cell>
        </row>
        <row r="523">
          <cell r="N523" t="str">
            <v xml:space="preserve"> - </v>
          </cell>
        </row>
        <row r="524">
          <cell r="N524" t="str">
            <v xml:space="preserve"> - </v>
          </cell>
        </row>
        <row r="525">
          <cell r="N525" t="str">
            <v xml:space="preserve"> - </v>
          </cell>
        </row>
        <row r="526">
          <cell r="N526" t="str">
            <v xml:space="preserve"> - </v>
          </cell>
        </row>
        <row r="527">
          <cell r="N527" t="str">
            <v xml:space="preserve"> - </v>
          </cell>
        </row>
        <row r="528">
          <cell r="N528" t="str">
            <v xml:space="preserve"> - </v>
          </cell>
        </row>
        <row r="529">
          <cell r="N529" t="str">
            <v xml:space="preserve"> - </v>
          </cell>
        </row>
        <row r="530">
          <cell r="N530" t="str">
            <v xml:space="preserve"> - </v>
          </cell>
        </row>
        <row r="531">
          <cell r="N531" t="str">
            <v xml:space="preserve"> - </v>
          </cell>
        </row>
        <row r="532">
          <cell r="N532" t="str">
            <v xml:space="preserve"> - </v>
          </cell>
        </row>
        <row r="533">
          <cell r="N533" t="str">
            <v xml:space="preserve"> - </v>
          </cell>
        </row>
        <row r="534">
          <cell r="N534" t="str">
            <v xml:space="preserve"> - </v>
          </cell>
        </row>
        <row r="535">
          <cell r="N535" t="str">
            <v xml:space="preserve"> - </v>
          </cell>
        </row>
        <row r="536">
          <cell r="N536" t="str">
            <v xml:space="preserve"> - </v>
          </cell>
        </row>
        <row r="537">
          <cell r="N537" t="str">
            <v xml:space="preserve"> - </v>
          </cell>
        </row>
        <row r="538">
          <cell r="N538" t="str">
            <v xml:space="preserve"> - </v>
          </cell>
        </row>
        <row r="539">
          <cell r="N539" t="str">
            <v xml:space="preserve"> - </v>
          </cell>
        </row>
        <row r="540">
          <cell r="N540" t="str">
            <v xml:space="preserve"> - </v>
          </cell>
        </row>
        <row r="541">
          <cell r="N541" t="str">
            <v xml:space="preserve"> - </v>
          </cell>
        </row>
        <row r="542">
          <cell r="N542" t="str">
            <v xml:space="preserve"> - </v>
          </cell>
        </row>
        <row r="543">
          <cell r="N543" t="str">
            <v xml:space="preserve"> - </v>
          </cell>
        </row>
        <row r="544">
          <cell r="N544" t="str">
            <v xml:space="preserve"> - </v>
          </cell>
        </row>
        <row r="545">
          <cell r="N545" t="str">
            <v xml:space="preserve"> - </v>
          </cell>
        </row>
        <row r="546">
          <cell r="N546" t="str">
            <v xml:space="preserve"> - </v>
          </cell>
        </row>
        <row r="547">
          <cell r="N547" t="str">
            <v xml:space="preserve"> - </v>
          </cell>
        </row>
        <row r="548">
          <cell r="N548" t="str">
            <v xml:space="preserve"> - </v>
          </cell>
        </row>
        <row r="549">
          <cell r="N549" t="str">
            <v xml:space="preserve"> - </v>
          </cell>
        </row>
        <row r="550">
          <cell r="N550" t="str">
            <v xml:space="preserve"> - </v>
          </cell>
        </row>
        <row r="551">
          <cell r="N551" t="str">
            <v xml:space="preserve"> - </v>
          </cell>
        </row>
        <row r="552">
          <cell r="N552" t="str">
            <v xml:space="preserve"> - </v>
          </cell>
        </row>
        <row r="553">
          <cell r="N553" t="str">
            <v xml:space="preserve"> - </v>
          </cell>
        </row>
        <row r="554">
          <cell r="N554" t="str">
            <v xml:space="preserve"> - </v>
          </cell>
        </row>
        <row r="555">
          <cell r="N555" t="str">
            <v xml:space="preserve"> - </v>
          </cell>
        </row>
        <row r="556">
          <cell r="N556" t="str">
            <v xml:space="preserve"> - </v>
          </cell>
        </row>
        <row r="557">
          <cell r="N557" t="str">
            <v xml:space="preserve"> - </v>
          </cell>
        </row>
        <row r="558">
          <cell r="N558" t="str">
            <v xml:space="preserve"> - </v>
          </cell>
        </row>
        <row r="559">
          <cell r="N559" t="str">
            <v xml:space="preserve"> - </v>
          </cell>
        </row>
        <row r="560">
          <cell r="N560" t="str">
            <v xml:space="preserve"> - </v>
          </cell>
        </row>
        <row r="561">
          <cell r="N561" t="str">
            <v xml:space="preserve"> - </v>
          </cell>
        </row>
        <row r="562">
          <cell r="N562" t="str">
            <v xml:space="preserve"> - </v>
          </cell>
        </row>
        <row r="563">
          <cell r="N563" t="str">
            <v xml:space="preserve"> - </v>
          </cell>
        </row>
        <row r="564">
          <cell r="N564" t="str">
            <v xml:space="preserve"> - </v>
          </cell>
        </row>
        <row r="565">
          <cell r="N565" t="str">
            <v xml:space="preserve"> - </v>
          </cell>
        </row>
        <row r="566">
          <cell r="N566" t="str">
            <v xml:space="preserve"> - </v>
          </cell>
        </row>
        <row r="567">
          <cell r="N567" t="str">
            <v xml:space="preserve"> - </v>
          </cell>
        </row>
        <row r="568">
          <cell r="N568" t="str">
            <v xml:space="preserve"> - </v>
          </cell>
        </row>
        <row r="569">
          <cell r="N569" t="str">
            <v xml:space="preserve"> - </v>
          </cell>
        </row>
        <row r="570">
          <cell r="N570" t="str">
            <v xml:space="preserve"> - </v>
          </cell>
        </row>
        <row r="571">
          <cell r="N571" t="str">
            <v xml:space="preserve"> - </v>
          </cell>
        </row>
        <row r="572">
          <cell r="N572" t="str">
            <v xml:space="preserve"> - </v>
          </cell>
        </row>
        <row r="573">
          <cell r="N573" t="str">
            <v xml:space="preserve"> - </v>
          </cell>
        </row>
        <row r="574">
          <cell r="N574" t="str">
            <v xml:space="preserve"> - </v>
          </cell>
        </row>
        <row r="575">
          <cell r="N575" t="str">
            <v xml:space="preserve"> - </v>
          </cell>
        </row>
        <row r="576">
          <cell r="N576" t="str">
            <v xml:space="preserve"> - </v>
          </cell>
        </row>
        <row r="577">
          <cell r="N577" t="str">
            <v xml:space="preserve"> - </v>
          </cell>
        </row>
        <row r="578">
          <cell r="N578" t="str">
            <v xml:space="preserve"> - </v>
          </cell>
        </row>
        <row r="579">
          <cell r="N579" t="str">
            <v xml:space="preserve"> - </v>
          </cell>
        </row>
        <row r="580">
          <cell r="N580" t="str">
            <v xml:space="preserve"> - </v>
          </cell>
        </row>
        <row r="581">
          <cell r="N581" t="str">
            <v xml:space="preserve"> - </v>
          </cell>
        </row>
        <row r="582">
          <cell r="N582" t="str">
            <v xml:space="preserve"> - </v>
          </cell>
        </row>
        <row r="583">
          <cell r="N583" t="str">
            <v xml:space="preserve"> - </v>
          </cell>
        </row>
        <row r="584">
          <cell r="N584" t="str">
            <v xml:space="preserve"> - </v>
          </cell>
        </row>
        <row r="585">
          <cell r="N585" t="str">
            <v xml:space="preserve"> - </v>
          </cell>
        </row>
        <row r="586">
          <cell r="N586" t="str">
            <v xml:space="preserve"> - </v>
          </cell>
        </row>
        <row r="587">
          <cell r="N587" t="str">
            <v xml:space="preserve"> - </v>
          </cell>
        </row>
        <row r="588">
          <cell r="N588" t="str">
            <v xml:space="preserve"> - </v>
          </cell>
        </row>
        <row r="589">
          <cell r="N589" t="str">
            <v xml:space="preserve"> - </v>
          </cell>
        </row>
        <row r="590">
          <cell r="N590" t="str">
            <v xml:space="preserve"> - </v>
          </cell>
        </row>
        <row r="591">
          <cell r="N591" t="str">
            <v xml:space="preserve"> - </v>
          </cell>
        </row>
        <row r="592">
          <cell r="N592" t="str">
            <v xml:space="preserve"> - </v>
          </cell>
        </row>
        <row r="593">
          <cell r="N593" t="str">
            <v xml:space="preserve"> - </v>
          </cell>
        </row>
        <row r="594">
          <cell r="N594" t="str">
            <v xml:space="preserve"> - </v>
          </cell>
        </row>
        <row r="595">
          <cell r="N595" t="str">
            <v xml:space="preserve"> - </v>
          </cell>
        </row>
        <row r="596">
          <cell r="N596" t="str">
            <v xml:space="preserve"> - </v>
          </cell>
        </row>
        <row r="597">
          <cell r="N597" t="str">
            <v xml:space="preserve"> - </v>
          </cell>
        </row>
        <row r="598">
          <cell r="N598" t="str">
            <v xml:space="preserve"> - </v>
          </cell>
        </row>
        <row r="599">
          <cell r="N599" t="str">
            <v xml:space="preserve"> - </v>
          </cell>
        </row>
        <row r="600">
          <cell r="N600" t="str">
            <v xml:space="preserve"> - </v>
          </cell>
        </row>
        <row r="601">
          <cell r="N601" t="str">
            <v xml:space="preserve"> - </v>
          </cell>
        </row>
        <row r="602">
          <cell r="N602" t="str">
            <v xml:space="preserve"> - </v>
          </cell>
        </row>
        <row r="603">
          <cell r="N603" t="str">
            <v xml:space="preserve"> - </v>
          </cell>
        </row>
        <row r="604">
          <cell r="N604" t="str">
            <v xml:space="preserve"> - </v>
          </cell>
        </row>
        <row r="605">
          <cell r="N605" t="str">
            <v xml:space="preserve"> - </v>
          </cell>
        </row>
        <row r="606">
          <cell r="N606" t="str">
            <v xml:space="preserve"> - </v>
          </cell>
        </row>
        <row r="607">
          <cell r="N607" t="str">
            <v xml:space="preserve"> - </v>
          </cell>
        </row>
        <row r="608">
          <cell r="N608" t="str">
            <v xml:space="preserve"> - </v>
          </cell>
        </row>
        <row r="609">
          <cell r="N609" t="str">
            <v xml:space="preserve"> - </v>
          </cell>
        </row>
        <row r="610">
          <cell r="N610" t="str">
            <v xml:space="preserve"> - </v>
          </cell>
        </row>
        <row r="611">
          <cell r="N611" t="str">
            <v xml:space="preserve"> - </v>
          </cell>
        </row>
        <row r="612">
          <cell r="N612" t="str">
            <v xml:space="preserve"> - </v>
          </cell>
        </row>
        <row r="613">
          <cell r="N613" t="str">
            <v xml:space="preserve"> - </v>
          </cell>
        </row>
        <row r="614">
          <cell r="N614" t="str">
            <v xml:space="preserve"> - </v>
          </cell>
        </row>
        <row r="615">
          <cell r="N615" t="str">
            <v xml:space="preserve"> - </v>
          </cell>
        </row>
        <row r="616">
          <cell r="N616" t="str">
            <v xml:space="preserve"> - </v>
          </cell>
        </row>
        <row r="617">
          <cell r="N617" t="str">
            <v xml:space="preserve"> - </v>
          </cell>
        </row>
        <row r="618">
          <cell r="N618" t="str">
            <v xml:space="preserve"> - </v>
          </cell>
        </row>
        <row r="619">
          <cell r="N619" t="str">
            <v xml:space="preserve"> - </v>
          </cell>
        </row>
        <row r="620">
          <cell r="N620" t="str">
            <v xml:space="preserve"> - </v>
          </cell>
        </row>
        <row r="621">
          <cell r="N621" t="str">
            <v xml:space="preserve"> - </v>
          </cell>
        </row>
        <row r="622">
          <cell r="N622" t="str">
            <v xml:space="preserve"> - </v>
          </cell>
        </row>
        <row r="623">
          <cell r="N623" t="str">
            <v xml:space="preserve"> - </v>
          </cell>
        </row>
        <row r="624">
          <cell r="N624" t="str">
            <v xml:space="preserve"> - </v>
          </cell>
        </row>
        <row r="625">
          <cell r="N625" t="str">
            <v xml:space="preserve"> - </v>
          </cell>
        </row>
        <row r="626">
          <cell r="N626" t="str">
            <v xml:space="preserve"> - </v>
          </cell>
        </row>
        <row r="627">
          <cell r="N627" t="str">
            <v xml:space="preserve"> - </v>
          </cell>
        </row>
        <row r="628">
          <cell r="N628" t="str">
            <v xml:space="preserve"> - </v>
          </cell>
        </row>
        <row r="629">
          <cell r="N629" t="str">
            <v xml:space="preserve"> - </v>
          </cell>
        </row>
        <row r="630">
          <cell r="N630" t="str">
            <v xml:space="preserve"> - </v>
          </cell>
        </row>
        <row r="631">
          <cell r="N631" t="str">
            <v xml:space="preserve"> - </v>
          </cell>
        </row>
        <row r="632">
          <cell r="N632" t="str">
            <v xml:space="preserve"> - </v>
          </cell>
        </row>
        <row r="633">
          <cell r="N633" t="str">
            <v xml:space="preserve"> - </v>
          </cell>
        </row>
        <row r="634">
          <cell r="N634" t="str">
            <v xml:space="preserve"> - </v>
          </cell>
        </row>
        <row r="635">
          <cell r="N635" t="str">
            <v xml:space="preserve"> - </v>
          </cell>
        </row>
        <row r="636">
          <cell r="N636" t="str">
            <v xml:space="preserve"> - </v>
          </cell>
        </row>
        <row r="637">
          <cell r="N637" t="str">
            <v xml:space="preserve"> - </v>
          </cell>
        </row>
        <row r="638">
          <cell r="N638" t="str">
            <v xml:space="preserve"> - </v>
          </cell>
        </row>
        <row r="639">
          <cell r="N639" t="str">
            <v xml:space="preserve"> - </v>
          </cell>
        </row>
        <row r="640">
          <cell r="N640" t="str">
            <v xml:space="preserve"> - </v>
          </cell>
        </row>
        <row r="641">
          <cell r="N641" t="str">
            <v xml:space="preserve"> - </v>
          </cell>
        </row>
        <row r="642">
          <cell r="N642" t="str">
            <v xml:space="preserve"> - </v>
          </cell>
        </row>
        <row r="643">
          <cell r="N643" t="str">
            <v xml:space="preserve"> - </v>
          </cell>
        </row>
        <row r="644">
          <cell r="N644" t="str">
            <v xml:space="preserve"> - </v>
          </cell>
        </row>
        <row r="645">
          <cell r="N645" t="str">
            <v xml:space="preserve"> - </v>
          </cell>
        </row>
        <row r="646">
          <cell r="N646" t="str">
            <v xml:space="preserve"> - </v>
          </cell>
        </row>
        <row r="647">
          <cell r="N647" t="str">
            <v xml:space="preserve"> - </v>
          </cell>
        </row>
        <row r="648">
          <cell r="N648" t="str">
            <v xml:space="preserve"> - </v>
          </cell>
        </row>
        <row r="649">
          <cell r="N649" t="str">
            <v xml:space="preserve"> - </v>
          </cell>
        </row>
        <row r="650">
          <cell r="N650" t="str">
            <v xml:space="preserve"> - </v>
          </cell>
        </row>
        <row r="651">
          <cell r="N651" t="str">
            <v xml:space="preserve"> - </v>
          </cell>
        </row>
        <row r="652">
          <cell r="N652" t="str">
            <v xml:space="preserve"> - </v>
          </cell>
        </row>
        <row r="653">
          <cell r="N653" t="str">
            <v xml:space="preserve"> - </v>
          </cell>
        </row>
        <row r="654">
          <cell r="N654" t="str">
            <v xml:space="preserve"> - </v>
          </cell>
        </row>
        <row r="655">
          <cell r="N655" t="str">
            <v xml:space="preserve"> - </v>
          </cell>
        </row>
        <row r="656">
          <cell r="N656" t="str">
            <v xml:space="preserve"> - </v>
          </cell>
        </row>
        <row r="657">
          <cell r="N657" t="str">
            <v xml:space="preserve"> - </v>
          </cell>
        </row>
        <row r="658">
          <cell r="N658" t="str">
            <v xml:space="preserve"> - </v>
          </cell>
        </row>
        <row r="659">
          <cell r="N659" t="str">
            <v xml:space="preserve"> - </v>
          </cell>
        </row>
        <row r="660">
          <cell r="N660" t="str">
            <v xml:space="preserve"> - </v>
          </cell>
        </row>
        <row r="661">
          <cell r="N661" t="str">
            <v xml:space="preserve"> - </v>
          </cell>
        </row>
        <row r="662">
          <cell r="N662" t="str">
            <v xml:space="preserve"> - </v>
          </cell>
        </row>
        <row r="663">
          <cell r="N663" t="str">
            <v xml:space="preserve"> - </v>
          </cell>
        </row>
        <row r="664">
          <cell r="N664" t="str">
            <v xml:space="preserve"> - </v>
          </cell>
        </row>
        <row r="665">
          <cell r="N665" t="str">
            <v xml:space="preserve"> - </v>
          </cell>
        </row>
        <row r="666">
          <cell r="N666" t="str">
            <v xml:space="preserve"> - </v>
          </cell>
        </row>
        <row r="667">
          <cell r="N667" t="str">
            <v xml:space="preserve"> - </v>
          </cell>
        </row>
        <row r="668">
          <cell r="N668" t="str">
            <v xml:space="preserve"> - </v>
          </cell>
        </row>
        <row r="669">
          <cell r="N669" t="str">
            <v xml:space="preserve"> - </v>
          </cell>
        </row>
        <row r="670">
          <cell r="N670" t="str">
            <v xml:space="preserve"> - </v>
          </cell>
        </row>
        <row r="671">
          <cell r="N671" t="str">
            <v xml:space="preserve"> - </v>
          </cell>
        </row>
        <row r="672">
          <cell r="N672" t="str">
            <v xml:space="preserve"> - </v>
          </cell>
        </row>
        <row r="673">
          <cell r="N673" t="str">
            <v xml:space="preserve"> - </v>
          </cell>
        </row>
        <row r="674">
          <cell r="N674" t="str">
            <v xml:space="preserve"> - </v>
          </cell>
        </row>
        <row r="675">
          <cell r="N675" t="str">
            <v xml:space="preserve"> - </v>
          </cell>
        </row>
        <row r="676">
          <cell r="N676" t="str">
            <v xml:space="preserve"> - </v>
          </cell>
        </row>
        <row r="677">
          <cell r="N677" t="str">
            <v xml:space="preserve"> - </v>
          </cell>
        </row>
        <row r="678">
          <cell r="N678" t="str">
            <v xml:space="preserve"> - </v>
          </cell>
        </row>
        <row r="679">
          <cell r="N679" t="str">
            <v xml:space="preserve"> - </v>
          </cell>
        </row>
        <row r="680">
          <cell r="N680" t="str">
            <v xml:space="preserve"> - </v>
          </cell>
        </row>
        <row r="681">
          <cell r="N681" t="str">
            <v xml:space="preserve"> - </v>
          </cell>
        </row>
        <row r="682">
          <cell r="N682" t="str">
            <v xml:space="preserve"> - </v>
          </cell>
        </row>
        <row r="683">
          <cell r="N683" t="str">
            <v xml:space="preserve"> - </v>
          </cell>
        </row>
        <row r="684">
          <cell r="N684" t="str">
            <v xml:space="preserve"> - </v>
          </cell>
        </row>
        <row r="685">
          <cell r="N685" t="str">
            <v xml:space="preserve"> - </v>
          </cell>
        </row>
        <row r="686">
          <cell r="N686" t="str">
            <v xml:space="preserve"> - </v>
          </cell>
        </row>
        <row r="687">
          <cell r="N687" t="str">
            <v xml:space="preserve"> - </v>
          </cell>
        </row>
        <row r="688">
          <cell r="N688" t="str">
            <v xml:space="preserve"> - </v>
          </cell>
        </row>
        <row r="689">
          <cell r="N689" t="str">
            <v xml:space="preserve"> - </v>
          </cell>
        </row>
        <row r="690">
          <cell r="N690" t="str">
            <v xml:space="preserve"> - </v>
          </cell>
        </row>
        <row r="691">
          <cell r="N691" t="str">
            <v xml:space="preserve"> - </v>
          </cell>
        </row>
        <row r="692">
          <cell r="N692" t="str">
            <v xml:space="preserve"> - </v>
          </cell>
        </row>
        <row r="693">
          <cell r="N693" t="str">
            <v xml:space="preserve"> - </v>
          </cell>
        </row>
        <row r="694">
          <cell r="N694" t="str">
            <v xml:space="preserve"> - </v>
          </cell>
        </row>
        <row r="695">
          <cell r="N695" t="str">
            <v xml:space="preserve"> - </v>
          </cell>
        </row>
        <row r="696">
          <cell r="N696" t="str">
            <v xml:space="preserve"> - </v>
          </cell>
        </row>
        <row r="697">
          <cell r="N697" t="str">
            <v xml:space="preserve"> - </v>
          </cell>
        </row>
        <row r="698">
          <cell r="N698" t="str">
            <v xml:space="preserve"> - </v>
          </cell>
        </row>
        <row r="699">
          <cell r="N699" t="str">
            <v xml:space="preserve"> - </v>
          </cell>
        </row>
        <row r="700">
          <cell r="N700" t="str">
            <v xml:space="preserve"> - </v>
          </cell>
        </row>
        <row r="701">
          <cell r="N701" t="str">
            <v xml:space="preserve"> - </v>
          </cell>
        </row>
        <row r="702">
          <cell r="N702" t="str">
            <v xml:space="preserve"> - </v>
          </cell>
        </row>
        <row r="703">
          <cell r="N703" t="str">
            <v xml:space="preserve"> - </v>
          </cell>
        </row>
        <row r="704">
          <cell r="N704" t="str">
            <v xml:space="preserve"> - </v>
          </cell>
        </row>
        <row r="705">
          <cell r="N705" t="str">
            <v xml:space="preserve"> - </v>
          </cell>
        </row>
        <row r="706">
          <cell r="N706" t="str">
            <v xml:space="preserve"> - </v>
          </cell>
        </row>
        <row r="707">
          <cell r="N707" t="str">
            <v xml:space="preserve"> - </v>
          </cell>
        </row>
        <row r="708">
          <cell r="N708" t="str">
            <v xml:space="preserve"> - </v>
          </cell>
        </row>
        <row r="709">
          <cell r="N709" t="str">
            <v xml:space="preserve"> - </v>
          </cell>
        </row>
        <row r="710">
          <cell r="N710" t="str">
            <v xml:space="preserve"> - </v>
          </cell>
        </row>
        <row r="711">
          <cell r="N711" t="str">
            <v xml:space="preserve"> - </v>
          </cell>
        </row>
        <row r="712">
          <cell r="N712" t="str">
            <v xml:space="preserve"> - </v>
          </cell>
        </row>
        <row r="713">
          <cell r="N713" t="str">
            <v xml:space="preserve"> - </v>
          </cell>
        </row>
        <row r="714">
          <cell r="N714" t="str">
            <v xml:space="preserve"> - </v>
          </cell>
        </row>
        <row r="715">
          <cell r="N715" t="str">
            <v xml:space="preserve"> - </v>
          </cell>
        </row>
        <row r="716">
          <cell r="N716" t="str">
            <v xml:space="preserve"> - </v>
          </cell>
        </row>
        <row r="717">
          <cell r="N717" t="str">
            <v xml:space="preserve"> - </v>
          </cell>
        </row>
        <row r="718">
          <cell r="N718" t="str">
            <v xml:space="preserve"> - </v>
          </cell>
        </row>
        <row r="719">
          <cell r="N719" t="str">
            <v xml:space="preserve"> - </v>
          </cell>
        </row>
        <row r="720">
          <cell r="N720" t="str">
            <v xml:space="preserve"> - </v>
          </cell>
        </row>
        <row r="721">
          <cell r="N721" t="str">
            <v xml:space="preserve"> - </v>
          </cell>
        </row>
        <row r="722">
          <cell r="N722" t="str">
            <v xml:space="preserve"> - </v>
          </cell>
        </row>
        <row r="723">
          <cell r="N723" t="str">
            <v xml:space="preserve"> - </v>
          </cell>
        </row>
        <row r="724">
          <cell r="N724" t="str">
            <v xml:space="preserve"> - </v>
          </cell>
        </row>
        <row r="725">
          <cell r="N725" t="str">
            <v xml:space="preserve"> - </v>
          </cell>
        </row>
        <row r="726">
          <cell r="N726" t="str">
            <v xml:space="preserve"> - </v>
          </cell>
        </row>
        <row r="727">
          <cell r="N727" t="str">
            <v xml:space="preserve"> - </v>
          </cell>
        </row>
        <row r="728">
          <cell r="N728" t="str">
            <v xml:space="preserve"> - </v>
          </cell>
        </row>
        <row r="729">
          <cell r="N729" t="str">
            <v xml:space="preserve"> - </v>
          </cell>
        </row>
        <row r="730">
          <cell r="N730" t="str">
            <v xml:space="preserve"> - </v>
          </cell>
        </row>
        <row r="731">
          <cell r="N731" t="str">
            <v xml:space="preserve"> - </v>
          </cell>
        </row>
        <row r="732">
          <cell r="N732" t="str">
            <v xml:space="preserve"> - </v>
          </cell>
        </row>
        <row r="733">
          <cell r="N733" t="str">
            <v xml:space="preserve"> - </v>
          </cell>
        </row>
        <row r="734">
          <cell r="N734" t="str">
            <v xml:space="preserve"> - </v>
          </cell>
        </row>
        <row r="735">
          <cell r="N735" t="str">
            <v xml:space="preserve"> - </v>
          </cell>
        </row>
        <row r="736">
          <cell r="N736" t="str">
            <v xml:space="preserve"> - </v>
          </cell>
        </row>
        <row r="737">
          <cell r="N737" t="str">
            <v xml:space="preserve"> - </v>
          </cell>
        </row>
        <row r="738">
          <cell r="N738" t="str">
            <v xml:space="preserve"> - </v>
          </cell>
        </row>
        <row r="739">
          <cell r="N739" t="str">
            <v xml:space="preserve"> - </v>
          </cell>
        </row>
        <row r="740">
          <cell r="N740" t="str">
            <v xml:space="preserve"> - </v>
          </cell>
        </row>
        <row r="741">
          <cell r="N741" t="str">
            <v xml:space="preserve"> - </v>
          </cell>
        </row>
        <row r="742">
          <cell r="N742" t="str">
            <v xml:space="preserve"> - </v>
          </cell>
        </row>
        <row r="743">
          <cell r="N743" t="str">
            <v xml:space="preserve"> - </v>
          </cell>
        </row>
        <row r="744">
          <cell r="N744" t="str">
            <v xml:space="preserve"> - </v>
          </cell>
        </row>
        <row r="745">
          <cell r="N745" t="str">
            <v xml:space="preserve"> - </v>
          </cell>
        </row>
        <row r="746">
          <cell r="N746" t="str">
            <v xml:space="preserve"> - </v>
          </cell>
        </row>
        <row r="747">
          <cell r="N747" t="str">
            <v xml:space="preserve"> - </v>
          </cell>
        </row>
        <row r="748">
          <cell r="N748" t="str">
            <v xml:space="preserve"> - </v>
          </cell>
        </row>
        <row r="749">
          <cell r="N749" t="str">
            <v xml:space="preserve"> - </v>
          </cell>
        </row>
        <row r="750">
          <cell r="N750" t="str">
            <v xml:space="preserve"> - </v>
          </cell>
        </row>
        <row r="751">
          <cell r="N751" t="str">
            <v xml:space="preserve"> - </v>
          </cell>
        </row>
        <row r="752">
          <cell r="N752" t="str">
            <v xml:space="preserve"> - </v>
          </cell>
        </row>
        <row r="753">
          <cell r="N753" t="str">
            <v xml:space="preserve"> - </v>
          </cell>
        </row>
        <row r="754">
          <cell r="N754" t="str">
            <v xml:space="preserve"> - </v>
          </cell>
        </row>
        <row r="755">
          <cell r="N755" t="str">
            <v xml:space="preserve"> - </v>
          </cell>
        </row>
        <row r="756">
          <cell r="N756" t="str">
            <v xml:space="preserve"> - </v>
          </cell>
        </row>
        <row r="757">
          <cell r="N757" t="str">
            <v xml:space="preserve"> - </v>
          </cell>
        </row>
        <row r="758">
          <cell r="N758" t="str">
            <v xml:space="preserve"> - </v>
          </cell>
        </row>
        <row r="759">
          <cell r="N759" t="str">
            <v xml:space="preserve"> - </v>
          </cell>
        </row>
        <row r="760">
          <cell r="N760" t="str">
            <v xml:space="preserve"> - </v>
          </cell>
        </row>
        <row r="761">
          <cell r="N761" t="str">
            <v xml:space="preserve"> - </v>
          </cell>
        </row>
        <row r="762">
          <cell r="N762" t="str">
            <v xml:space="preserve"> - </v>
          </cell>
        </row>
        <row r="763">
          <cell r="N763" t="str">
            <v xml:space="preserve"> - </v>
          </cell>
        </row>
        <row r="764">
          <cell r="N764" t="str">
            <v xml:space="preserve"> - </v>
          </cell>
        </row>
        <row r="765">
          <cell r="N765" t="str">
            <v xml:space="preserve"> - </v>
          </cell>
        </row>
        <row r="766">
          <cell r="N766" t="str">
            <v xml:space="preserve"> - </v>
          </cell>
        </row>
        <row r="767">
          <cell r="N767" t="str">
            <v xml:space="preserve"> - </v>
          </cell>
        </row>
        <row r="768">
          <cell r="N768" t="str">
            <v xml:space="preserve"> - </v>
          </cell>
        </row>
        <row r="769">
          <cell r="N769" t="str">
            <v xml:space="preserve"> - </v>
          </cell>
        </row>
        <row r="770">
          <cell r="N770" t="str">
            <v xml:space="preserve"> - </v>
          </cell>
        </row>
        <row r="771">
          <cell r="N771" t="str">
            <v xml:space="preserve"> - </v>
          </cell>
        </row>
        <row r="772">
          <cell r="N772" t="str">
            <v xml:space="preserve"> - </v>
          </cell>
        </row>
        <row r="773">
          <cell r="N773" t="str">
            <v xml:space="preserve"> - </v>
          </cell>
        </row>
        <row r="774">
          <cell r="N774" t="str">
            <v xml:space="preserve"> - </v>
          </cell>
        </row>
        <row r="775">
          <cell r="N775" t="str">
            <v xml:space="preserve"> - </v>
          </cell>
        </row>
        <row r="776">
          <cell r="N776" t="str">
            <v xml:space="preserve"> - </v>
          </cell>
        </row>
        <row r="777">
          <cell r="N777" t="str">
            <v xml:space="preserve"> - </v>
          </cell>
        </row>
        <row r="778">
          <cell r="N778" t="str">
            <v xml:space="preserve"> - </v>
          </cell>
        </row>
        <row r="779">
          <cell r="N779" t="str">
            <v xml:space="preserve"> - </v>
          </cell>
        </row>
        <row r="780">
          <cell r="N780" t="str">
            <v xml:space="preserve"> - </v>
          </cell>
        </row>
        <row r="781">
          <cell r="N781" t="str">
            <v xml:space="preserve"> - </v>
          </cell>
        </row>
        <row r="782">
          <cell r="N782" t="str">
            <v xml:space="preserve"> - </v>
          </cell>
        </row>
        <row r="783">
          <cell r="N783" t="str">
            <v xml:space="preserve"> - </v>
          </cell>
        </row>
        <row r="784">
          <cell r="N784" t="str">
            <v xml:space="preserve"> - </v>
          </cell>
        </row>
        <row r="785">
          <cell r="N785" t="str">
            <v xml:space="preserve"> - </v>
          </cell>
        </row>
        <row r="786">
          <cell r="N786" t="str">
            <v xml:space="preserve"> - </v>
          </cell>
        </row>
        <row r="787">
          <cell r="N787" t="str">
            <v xml:space="preserve"> - </v>
          </cell>
        </row>
        <row r="788">
          <cell r="N788" t="str">
            <v xml:space="preserve"> - </v>
          </cell>
        </row>
        <row r="789">
          <cell r="N789" t="str">
            <v xml:space="preserve"> - </v>
          </cell>
        </row>
        <row r="790">
          <cell r="N790" t="str">
            <v xml:space="preserve"> - </v>
          </cell>
        </row>
        <row r="791">
          <cell r="N791" t="str">
            <v xml:space="preserve"> - </v>
          </cell>
        </row>
        <row r="792">
          <cell r="N792" t="str">
            <v xml:space="preserve"> - </v>
          </cell>
        </row>
        <row r="793">
          <cell r="N793" t="str">
            <v xml:space="preserve"> - </v>
          </cell>
        </row>
        <row r="794">
          <cell r="N794" t="str">
            <v xml:space="preserve"> - </v>
          </cell>
        </row>
        <row r="795">
          <cell r="N795" t="str">
            <v xml:space="preserve"> - </v>
          </cell>
        </row>
        <row r="796">
          <cell r="N796" t="str">
            <v xml:space="preserve"> - </v>
          </cell>
        </row>
        <row r="797">
          <cell r="N797" t="str">
            <v xml:space="preserve"> - </v>
          </cell>
        </row>
        <row r="798">
          <cell r="N798" t="str">
            <v xml:space="preserve"> - </v>
          </cell>
        </row>
        <row r="799">
          <cell r="N799" t="str">
            <v xml:space="preserve"> - </v>
          </cell>
        </row>
        <row r="800">
          <cell r="N800" t="str">
            <v xml:space="preserve"> - </v>
          </cell>
        </row>
        <row r="801">
          <cell r="N801" t="str">
            <v xml:space="preserve"> - </v>
          </cell>
        </row>
        <row r="802">
          <cell r="N802" t="str">
            <v xml:space="preserve"> - </v>
          </cell>
        </row>
        <row r="1402">
          <cell r="B1402" t="str">
            <v>None</v>
          </cell>
        </row>
        <row r="1403">
          <cell r="B1403" t="str">
            <v>111-111 -Cash-Ina Rupiah</v>
          </cell>
        </row>
        <row r="1404">
          <cell r="B1404" t="str">
            <v>111-112 -Cash-US Dollar</v>
          </cell>
        </row>
        <row r="1405">
          <cell r="B1405" t="str">
            <v>111-113 -Cash-Euro</v>
          </cell>
        </row>
        <row r="1406">
          <cell r="B1406" t="str">
            <v>111-114 -Cash-HK Dollar</v>
          </cell>
        </row>
        <row r="1407">
          <cell r="B1407" t="str">
            <v>111-199 -Cash-Other Currency</v>
          </cell>
        </row>
        <row r="1408">
          <cell r="B1408" t="str">
            <v>111-201 -IDR-Bank Central Asia</v>
          </cell>
        </row>
        <row r="1409">
          <cell r="B1409" t="str">
            <v>111-202 -IDR-Bank Danamon  Tbk</v>
          </cell>
        </row>
        <row r="1410">
          <cell r="B1410" t="str">
            <v>111-203 -IDR-Bank Global</v>
          </cell>
        </row>
        <row r="1411">
          <cell r="B1411" t="str">
            <v>111-204 -IDR-Bank Internasional Indonesia Tbk</v>
          </cell>
        </row>
        <row r="1412">
          <cell r="B1412" t="str">
            <v>111-205 -IDR-Bank Lippo</v>
          </cell>
        </row>
        <row r="1413">
          <cell r="B1413" t="str">
            <v>111-206 -IDR-Bank Mandiri Syariah</v>
          </cell>
        </row>
        <row r="1414">
          <cell r="B1414" t="str">
            <v>111-207 -IDR-Bank Mandiri Tbk</v>
          </cell>
        </row>
        <row r="1415">
          <cell r="B1415" t="str">
            <v>111-208 -IDR-Bank Mega Tbk</v>
          </cell>
        </row>
        <row r="1416">
          <cell r="B1416" t="str">
            <v>111-209 -IDR-Bank Negara Indonesia Tbk</v>
          </cell>
        </row>
        <row r="1417">
          <cell r="B1417" t="str">
            <v>111-210 -IDR-Bank Niaga</v>
          </cell>
        </row>
        <row r="1418">
          <cell r="B1418" t="str">
            <v>111-211 -IDR-Bank Nusa</v>
          </cell>
        </row>
        <row r="1419">
          <cell r="B1419" t="str">
            <v>111-212 -IDR-Bank of New York</v>
          </cell>
        </row>
        <row r="1420">
          <cell r="B1420" t="str">
            <v>111-213 -IDR-Bank Pan Indonesia Tbk</v>
          </cell>
        </row>
        <row r="1421">
          <cell r="B1421" t="str">
            <v>111-214 -IDR-Bank Permata</v>
          </cell>
        </row>
        <row r="1422">
          <cell r="B1422" t="str">
            <v>111-215 -IDR-Bank Resona Perdania</v>
          </cell>
        </row>
        <row r="1423">
          <cell r="B1423" t="str">
            <v>111-216 -IDR-Citibank N.A.</v>
          </cell>
        </row>
        <row r="1424">
          <cell r="B1424" t="str">
            <v>111-217 -IDR-Credit Suisee FB</v>
          </cell>
        </row>
        <row r="1425">
          <cell r="B1425" t="str">
            <v xml:space="preserve">111-218 -IDR-Deutsche Bank </v>
          </cell>
        </row>
        <row r="1426">
          <cell r="B1426" t="str">
            <v>111-219 -IDR-Fortis Bank</v>
          </cell>
        </row>
        <row r="1427">
          <cell r="B1427" t="str">
            <v>111-220 -IDR-Hongkong Shanghai BC</v>
          </cell>
        </row>
        <row r="1428">
          <cell r="B1428" t="str">
            <v>111-221 -IDR-Standard Chartered Bank</v>
          </cell>
        </row>
        <row r="1429">
          <cell r="B1429" t="str">
            <v>111-299 -IDR-Other Banks</v>
          </cell>
        </row>
        <row r="1430">
          <cell r="B1430" t="str">
            <v>111-301 -USD-Bank Central Asia</v>
          </cell>
        </row>
        <row r="1431">
          <cell r="B1431" t="str">
            <v>111-302 -USD-Bank Danamon  Tbk</v>
          </cell>
        </row>
        <row r="1432">
          <cell r="B1432" t="str">
            <v>111-303 -USD-Bank Global</v>
          </cell>
        </row>
        <row r="1433">
          <cell r="B1433" t="str">
            <v>111-304 -USD-Bank Internasional Indonesia Tbk</v>
          </cell>
        </row>
        <row r="1434">
          <cell r="B1434" t="str">
            <v>111-305 -USD-Bank Lippo</v>
          </cell>
        </row>
        <row r="1435">
          <cell r="B1435" t="str">
            <v>111-306 -USD-Bank Mandiri Syariah</v>
          </cell>
        </row>
        <row r="1436">
          <cell r="B1436" t="str">
            <v>111-307 -USD-Bank Mandiri Tbk</v>
          </cell>
        </row>
        <row r="1437">
          <cell r="B1437" t="str">
            <v>111-308 -USD-Bank Mega Tbk</v>
          </cell>
        </row>
        <row r="1438">
          <cell r="B1438" t="str">
            <v>111-309 -USD-Bank Negara Indonesia Tbk</v>
          </cell>
        </row>
        <row r="1439">
          <cell r="B1439" t="str">
            <v>111-310 -USD-Bank Niaga</v>
          </cell>
        </row>
        <row r="1440">
          <cell r="B1440" t="str">
            <v>111-311 -USD-Bank Nusa</v>
          </cell>
        </row>
        <row r="1441">
          <cell r="B1441" t="str">
            <v>111-312 -USD-Bank of New York</v>
          </cell>
        </row>
        <row r="1442">
          <cell r="B1442" t="str">
            <v>111-313 -USD-Bank Pan Indonesia Tbk</v>
          </cell>
        </row>
        <row r="1443">
          <cell r="B1443" t="str">
            <v>111-314 -USD-Bank Permata</v>
          </cell>
        </row>
        <row r="1444">
          <cell r="B1444" t="str">
            <v>111-315 -USD-Bank Resona Perdania</v>
          </cell>
        </row>
        <row r="1445">
          <cell r="B1445" t="str">
            <v>111-316 -USD-Citibank N.A.</v>
          </cell>
        </row>
        <row r="1446">
          <cell r="B1446" t="str">
            <v>111-317 -USD-Credit Suisee FB</v>
          </cell>
        </row>
        <row r="1447">
          <cell r="B1447" t="str">
            <v xml:space="preserve">111-318 -USD-Deutsche Bank </v>
          </cell>
        </row>
        <row r="1448">
          <cell r="B1448" t="str">
            <v>111-319 -USD-Fortis Bank</v>
          </cell>
        </row>
        <row r="1449">
          <cell r="B1449" t="str">
            <v>111-320 -USD-Hongkong Shanghai BC</v>
          </cell>
        </row>
        <row r="1450">
          <cell r="B1450" t="str">
            <v>111-321 -USD-Standard Chartered Bank</v>
          </cell>
        </row>
        <row r="1451">
          <cell r="B1451" t="str">
            <v>111-399 -USD-Other Banks</v>
          </cell>
        </row>
        <row r="1452">
          <cell r="B1452" t="str">
            <v>111-401 -EUR-Bank Central Asia</v>
          </cell>
        </row>
        <row r="1453">
          <cell r="B1453" t="str">
            <v>111-402 -EUR-Bank Danamon  Tbk</v>
          </cell>
        </row>
        <row r="1454">
          <cell r="B1454" t="str">
            <v>111-403 -EUR-Bank Global</v>
          </cell>
        </row>
        <row r="1455">
          <cell r="B1455" t="str">
            <v>111-404 -EUR-Bank Internasional Indonesia Tbk</v>
          </cell>
        </row>
        <row r="1456">
          <cell r="B1456" t="str">
            <v>111-405 -EUR-Bank Lippo</v>
          </cell>
        </row>
        <row r="1457">
          <cell r="B1457" t="str">
            <v>111-406 -EUR-Bank Mandiri Syariah</v>
          </cell>
        </row>
        <row r="1458">
          <cell r="B1458" t="str">
            <v>111-407 -EUR-Bank Mandiri Tbk</v>
          </cell>
        </row>
        <row r="1459">
          <cell r="B1459" t="str">
            <v>111-408 -EUR-Bank Mega Tbk</v>
          </cell>
        </row>
        <row r="1460">
          <cell r="B1460" t="str">
            <v>111-409 -EUR-Bank Negara Indonesia Tbk</v>
          </cell>
        </row>
        <row r="1461">
          <cell r="B1461" t="str">
            <v>111-410 -EUR-Bank Niaga</v>
          </cell>
        </row>
        <row r="1462">
          <cell r="B1462" t="str">
            <v>111-411 -EUR-Bank Nusa</v>
          </cell>
        </row>
        <row r="1463">
          <cell r="B1463" t="str">
            <v>111-412 -EUR-Bank of New York</v>
          </cell>
        </row>
        <row r="1464">
          <cell r="B1464" t="str">
            <v>111-413 -EUR-Bank Pan Indonesia Tbk</v>
          </cell>
        </row>
        <row r="1465">
          <cell r="B1465" t="str">
            <v>111-414 -EUR-Bank Permata</v>
          </cell>
        </row>
        <row r="1466">
          <cell r="B1466" t="str">
            <v>111-415 -EUR-Bank Resona Perdania</v>
          </cell>
        </row>
        <row r="1467">
          <cell r="B1467" t="str">
            <v>111-416 -EUR-Citibank N.A.</v>
          </cell>
        </row>
        <row r="1468">
          <cell r="B1468" t="str">
            <v>111-417 -EUR-Credit Suisee FB</v>
          </cell>
        </row>
        <row r="1469">
          <cell r="B1469" t="str">
            <v xml:space="preserve">111-418 -EUR-Deutsche Bank </v>
          </cell>
        </row>
        <row r="1470">
          <cell r="B1470" t="str">
            <v>111-419 -EUR-Fortis Bank</v>
          </cell>
        </row>
        <row r="1471">
          <cell r="B1471" t="str">
            <v>111-420 -EUR-Hongkong Shanghai BC</v>
          </cell>
        </row>
        <row r="1472">
          <cell r="B1472" t="str">
            <v>111-421 -EUR-Standard Chartered Bank</v>
          </cell>
        </row>
        <row r="1473">
          <cell r="B1473" t="str">
            <v>111-499 -EUR-Other Banks</v>
          </cell>
        </row>
        <row r="1474">
          <cell r="B1474" t="str">
            <v>111-501 -HKD-Citibank N.A.</v>
          </cell>
        </row>
        <row r="1475">
          <cell r="B1475" t="str">
            <v>111-502 -HKD-Hongkong Shanghai BC</v>
          </cell>
        </row>
        <row r="1476">
          <cell r="B1476" t="str">
            <v>111-503 -HKD-Other Bank-01</v>
          </cell>
        </row>
        <row r="1477">
          <cell r="B1477" t="str">
            <v>111-504 -HKD-Other Bank-02</v>
          </cell>
        </row>
        <row r="1478">
          <cell r="B1478" t="str">
            <v>111-551 -Other Curr Bank-01</v>
          </cell>
        </row>
        <row r="1479">
          <cell r="B1479" t="str">
            <v>111-552 -Other Curr Bank-02</v>
          </cell>
        </row>
        <row r="1480">
          <cell r="B1480" t="str">
            <v>111-601 -IDR-TD-PT Bank Mega Tbk</v>
          </cell>
        </row>
        <row r="1481">
          <cell r="B1481" t="str">
            <v>111-602 -IDR-TD-Citibank NA</v>
          </cell>
        </row>
        <row r="1482">
          <cell r="B1482" t="str">
            <v>111-603 -IDR-TD-Other Bank-01</v>
          </cell>
        </row>
        <row r="1483">
          <cell r="B1483" t="str">
            <v>111-701 -USD-TD-Bank Mega Tbk</v>
          </cell>
        </row>
        <row r="1484">
          <cell r="B1484" t="str">
            <v xml:space="preserve">111-702 -USD-TD-Fortis Bank </v>
          </cell>
        </row>
        <row r="1485">
          <cell r="B1485" t="str">
            <v>111-703 -USD-TD-Bank Mandiri</v>
          </cell>
        </row>
        <row r="1486">
          <cell r="B1486" t="str">
            <v>111-704 -USD-TD-Standard Chartered</v>
          </cell>
        </row>
        <row r="1487">
          <cell r="B1487" t="str">
            <v>111-705 -USD-TD-Bank Internasional Indonesia</v>
          </cell>
        </row>
        <row r="1488">
          <cell r="B1488" t="str">
            <v>111-750 -USD-TD-Other Bank-01</v>
          </cell>
        </row>
        <row r="1489">
          <cell r="B1489" t="str">
            <v>111-751 -EUR-TD-Other Bank-01</v>
          </cell>
        </row>
        <row r="1490">
          <cell r="B1490" t="str">
            <v>111-770 -EUR-TD-Other Bank-02</v>
          </cell>
        </row>
        <row r="1491">
          <cell r="B1491" t="str">
            <v>111-771 -HKD-TD-Other Bank-01</v>
          </cell>
        </row>
        <row r="1492">
          <cell r="B1492" t="str">
            <v>111-780 -Other Curr-TD-Bank-02</v>
          </cell>
        </row>
        <row r="1493">
          <cell r="B1493" t="str">
            <v>111-790 -HKD-TD-Other Bank-02</v>
          </cell>
        </row>
        <row r="1494">
          <cell r="B1494" t="str">
            <v>111-791 -Other Curr-TD-Bank-01</v>
          </cell>
        </row>
        <row r="1495">
          <cell r="B1495" t="str">
            <v>111-801 -Cash in Transit :</v>
          </cell>
        </row>
        <row r="1496">
          <cell r="B1496" t="str">
            <v>111-901 -CSFB-Cash Deposit</v>
          </cell>
        </row>
        <row r="1497">
          <cell r="B1497" t="str">
            <v>111-902 -CSFB-Service Account</v>
          </cell>
        </row>
        <row r="1498">
          <cell r="B1498" t="str">
            <v>111-903 -CSFB-Collection Account</v>
          </cell>
        </row>
        <row r="1499">
          <cell r="B1499" t="str">
            <v>111-904 -STANDCHART-Bank Account</v>
          </cell>
        </row>
        <row r="1500">
          <cell r="B1500" t="str">
            <v>111-905 -BONY-Collection account</v>
          </cell>
        </row>
        <row r="1501">
          <cell r="B1501" t="str">
            <v>111-906 -BONY-Reserve Account</v>
          </cell>
        </row>
        <row r="1502">
          <cell r="B1502" t="str">
            <v xml:space="preserve">111-907 -BONY-DSRAccount </v>
          </cell>
        </row>
        <row r="1503">
          <cell r="B1503" t="str">
            <v>111-908 -BONY-Distribution account</v>
          </cell>
        </row>
        <row r="1504">
          <cell r="B1504" t="str">
            <v>111-999 -Restrict TD-Others</v>
          </cell>
        </row>
        <row r="1505">
          <cell r="B1505" t="str">
            <v>112-101 -Invest in Time Deposit-01</v>
          </cell>
        </row>
        <row r="1506">
          <cell r="B1506" t="str">
            <v>112-199 -Invest in Time Deposit-02</v>
          </cell>
        </row>
        <row r="1507">
          <cell r="B1507" t="str">
            <v>112-201 -Invest in Marketable Sec-01</v>
          </cell>
        </row>
        <row r="1508">
          <cell r="B1508" t="str">
            <v>112-299 -Invest in Marketable Sec-02</v>
          </cell>
        </row>
        <row r="1509">
          <cell r="B1509" t="str">
            <v>112-301 -Invest in Stock-01</v>
          </cell>
        </row>
        <row r="1510">
          <cell r="B1510" t="str">
            <v>112-399 -Invest in Stock-02</v>
          </cell>
        </row>
        <row r="1511">
          <cell r="B1511" t="str">
            <v>113-101 -Receivable-Pertamina</v>
          </cell>
        </row>
        <row r="1512">
          <cell r="B1512" t="str">
            <v>113-102 -Receivable-Malacca Brantas Finance</v>
          </cell>
        </row>
        <row r="1513">
          <cell r="B1513" t="str">
            <v>113-103 -Receivable-PGN</v>
          </cell>
        </row>
        <row r="1514">
          <cell r="B1514" t="str">
            <v>113-104 -Receivable-PLN</v>
          </cell>
        </row>
        <row r="1515">
          <cell r="B1515" t="str">
            <v>113-105 -Receivable-Petrokimia Gresik</v>
          </cell>
        </row>
        <row r="1516">
          <cell r="B1516" t="str">
            <v>113-106 -Receivable-Indogas</v>
          </cell>
        </row>
        <row r="1517">
          <cell r="B1517" t="str">
            <v>113-107 -Receivable-Petrochina Int'l Java Ltd.</v>
          </cell>
        </row>
        <row r="1518">
          <cell r="B1518" t="str">
            <v>113-197 -Receivable-Local Customer-01</v>
          </cell>
        </row>
        <row r="1519">
          <cell r="B1519" t="str">
            <v>113-198 -Receivable-Local Customer-02</v>
          </cell>
        </row>
        <row r="1520">
          <cell r="B1520" t="str">
            <v>113-199 -Receivable-Local Customer-03</v>
          </cell>
        </row>
        <row r="1521">
          <cell r="B1521" t="str">
            <v>113-201 -Receivable-Itochu Petroleum Co (S) Pte Ltd</v>
          </cell>
        </row>
        <row r="1522">
          <cell r="B1522" t="str">
            <v>113-202 -Receivable-BP Singapore Pte Ltd</v>
          </cell>
        </row>
        <row r="1523">
          <cell r="B1523" t="str">
            <v>113-203 -Receivable-Mitsubishi</v>
          </cell>
        </row>
        <row r="1524">
          <cell r="B1524" t="str">
            <v>113-204 -Receivable-Petro Diamond Pte Ltd.</v>
          </cell>
        </row>
        <row r="1525">
          <cell r="B1525" t="str">
            <v>113-297 -Receivable-Foreign Customer-01</v>
          </cell>
        </row>
        <row r="1526">
          <cell r="B1526" t="str">
            <v>113-298 -Receivable-Foreign Customer-02</v>
          </cell>
        </row>
        <row r="1527">
          <cell r="B1527" t="str">
            <v>113-299 -Receivable-Foreign Customer-03</v>
          </cell>
        </row>
        <row r="1528">
          <cell r="B1528" t="str">
            <v>113-301 -Allowance for Doubtfull Account</v>
          </cell>
        </row>
        <row r="1529">
          <cell r="B1529" t="str">
            <v>113-401 -Employee Receivable</v>
          </cell>
        </row>
        <row r="1530">
          <cell r="B1530" t="str">
            <v>113-402 -Pacework</v>
          </cell>
        </row>
        <row r="1531">
          <cell r="B1531" t="str">
            <v>113-403 -Gas Transportation Fee</v>
          </cell>
        </row>
        <row r="1532">
          <cell r="B1532" t="str">
            <v>113-404 -Pertamina-Pipe maintenance</v>
          </cell>
        </row>
        <row r="1533">
          <cell r="B1533" t="str">
            <v>113-405 -Pertamina-Over(Under) Lifting</v>
          </cell>
        </row>
        <row r="1534">
          <cell r="B1534" t="str">
            <v>113-406 -VAT-IN/OUT Receivable</v>
          </cell>
        </row>
        <row r="1535">
          <cell r="B1535" t="str">
            <v>113-407 -Supplier/Vendor Receivable</v>
          </cell>
        </row>
        <row r="1536">
          <cell r="B1536" t="str">
            <v>113-408 -Overhead Income from IJV</v>
          </cell>
        </row>
        <row r="1537">
          <cell r="B1537" t="str">
            <v>113-409 -Interest Receivables</v>
          </cell>
        </row>
        <row r="1538">
          <cell r="B1538" t="str">
            <v>113-410 -Allowance Receivables</v>
          </cell>
        </row>
        <row r="1539">
          <cell r="B1539" t="str">
            <v>113-498 -Other Receivable-Other</v>
          </cell>
        </row>
        <row r="1540">
          <cell r="B1540" t="str">
            <v>113-499 -Allowance for Doubtfull Other Receivables</v>
          </cell>
        </row>
        <row r="1541">
          <cell r="B1541" t="str">
            <v>114-101 -Sparepart Inventories</v>
          </cell>
        </row>
        <row r="1542">
          <cell r="B1542" t="str">
            <v>114-102 -Chemical Inventories</v>
          </cell>
        </row>
        <row r="1543">
          <cell r="B1543" t="str">
            <v>114-103 -Fuel/ Gas Inventories</v>
          </cell>
        </row>
        <row r="1544">
          <cell r="B1544" t="str">
            <v>114-199 -Others Inventories</v>
          </cell>
        </row>
        <row r="1545">
          <cell r="B1545" t="str">
            <v>114-201 -Sparepart Inventories</v>
          </cell>
        </row>
        <row r="1546">
          <cell r="B1546" t="str">
            <v>114-202 -Chemical Inventories</v>
          </cell>
        </row>
        <row r="1547">
          <cell r="B1547" t="str">
            <v>114-203 -Fuel/ Gas Inventories</v>
          </cell>
        </row>
        <row r="1548">
          <cell r="B1548" t="str">
            <v>114-299 -Others Inventories</v>
          </cell>
        </row>
        <row r="1549">
          <cell r="B1549" t="str">
            <v>115-101 -Preaid Exp-Project</v>
          </cell>
        </row>
        <row r="1550">
          <cell r="B1550" t="str">
            <v>115-102 -Preaid Exp-Office Rent</v>
          </cell>
        </row>
        <row r="1551">
          <cell r="B1551" t="str">
            <v>115-103 -Preaid Exp-House Rent</v>
          </cell>
        </row>
        <row r="1552">
          <cell r="B1552" t="str">
            <v>115-104 -Preaid Exp-Service Charge</v>
          </cell>
        </row>
        <row r="1553">
          <cell r="B1553" t="str">
            <v>115-105 -Preaid Exp-Car Rent</v>
          </cell>
        </row>
        <row r="1554">
          <cell r="B1554" t="str">
            <v>115-106 -Preaid Exp-Insurance</v>
          </cell>
        </row>
        <row r="1555">
          <cell r="B1555" t="str">
            <v>115-199 -Preaid Exp-Others</v>
          </cell>
        </row>
        <row r="1556">
          <cell r="B1556" t="str">
            <v>115-201 -Preaid Exp-BPPKA</v>
          </cell>
        </row>
        <row r="1557">
          <cell r="B1557" t="str">
            <v>115-202 -Preaid Exp-Employee</v>
          </cell>
        </row>
        <row r="1558">
          <cell r="B1558" t="str">
            <v>115-203 -Advance Others</v>
          </cell>
        </row>
        <row r="1559">
          <cell r="B1559" t="str">
            <v>115-204 -Prepaid Exp &amp; Other Asset-Fascilities</v>
          </cell>
        </row>
        <row r="1560">
          <cell r="B1560" t="str">
            <v>115-205 -Prepaid Exp &amp; Other Asset-Ofice Relocation</v>
          </cell>
        </row>
        <row r="1561">
          <cell r="B1561" t="str">
            <v>115-206 -Prepaid Exp &amp; Other Asset-Bank Fees</v>
          </cell>
        </row>
        <row r="1562">
          <cell r="B1562" t="str">
            <v>115-207 -Prepaid Exp &amp; Other Asset-Drilling</v>
          </cell>
        </row>
        <row r="1563">
          <cell r="B1563" t="str">
            <v>115-299 -Prepaid Exp &amp; Other Asset-Others</v>
          </cell>
        </row>
        <row r="1564">
          <cell r="B1564" t="str">
            <v>116-101 -Witholding Tax</v>
          </cell>
        </row>
        <row r="1565">
          <cell r="B1565" t="str">
            <v>116-201 -Prepaid Income Tax Art 4 (2)</v>
          </cell>
        </row>
        <row r="1566">
          <cell r="B1566" t="str">
            <v>116-202 -Prepaid Income Tax Art 21</v>
          </cell>
        </row>
        <row r="1567">
          <cell r="B1567" t="str">
            <v>116-203 -Prepaid Income Tax Art 22</v>
          </cell>
        </row>
        <row r="1568">
          <cell r="B1568" t="str">
            <v>116-204 -Prepaid Income Tax Art 23</v>
          </cell>
        </row>
        <row r="1569">
          <cell r="B1569" t="str">
            <v>116-205 -Prepaid Income Tax Art 25</v>
          </cell>
        </row>
        <row r="1570">
          <cell r="B1570" t="str">
            <v>116-206 -Prepaid Income Tax Art 26</v>
          </cell>
        </row>
        <row r="1571">
          <cell r="B1571" t="str">
            <v>116-301 -VAT-IN</v>
          </cell>
        </row>
        <row r="1572">
          <cell r="B1572" t="str">
            <v>116-401 -Prepaid tax Others:</v>
          </cell>
        </row>
        <row r="1573">
          <cell r="B1573" t="str">
            <v>117-101 -Deferred of right issue cost</v>
          </cell>
        </row>
        <row r="1574">
          <cell r="B1574" t="str">
            <v>121-101 -Due from Asian Worldwide Group Ltd</v>
          </cell>
        </row>
        <row r="1575">
          <cell r="B1575" t="str">
            <v>121-102 -Due from Bakrie Capital Indonesia</v>
          </cell>
        </row>
        <row r="1576">
          <cell r="B1576" t="str">
            <v>121-103 -Due from Costa International Group Ltd</v>
          </cell>
        </row>
        <row r="1577">
          <cell r="B1577" t="str">
            <v>121-104 -Due from Eastern Hydro Carbon (FEHL)</v>
          </cell>
        </row>
        <row r="1578">
          <cell r="B1578" t="str">
            <v>121-105 -Due from EMP Exploration</v>
          </cell>
        </row>
        <row r="1579">
          <cell r="B1579" t="str">
            <v>121-106 -Due from EMP Kangean</v>
          </cell>
        </row>
        <row r="1580">
          <cell r="B1580" t="str">
            <v>121-107 -Due from Energi Bumi Persada (EBP)</v>
          </cell>
        </row>
        <row r="1581">
          <cell r="B1581" t="str">
            <v>121-108 -Due from Energi Mega Persada Tbk (Holding)</v>
          </cell>
        </row>
        <row r="1582">
          <cell r="B1582" t="str">
            <v>121-109 -Due from Energi Mega Pratama Inc.</v>
          </cell>
        </row>
        <row r="1583">
          <cell r="B1583" t="str">
            <v>121-110 -Due from Energi Timur Jauh (ETJ)</v>
          </cell>
        </row>
        <row r="1584">
          <cell r="B1584" t="str">
            <v>121-111 -Due from Global Overseas Enterprise</v>
          </cell>
        </row>
        <row r="1585">
          <cell r="B1585" t="str">
            <v>121-112 -Due from Hartindo Adhi Kencana</v>
          </cell>
        </row>
        <row r="1586">
          <cell r="B1586" t="str">
            <v>121-113 -Due from Imbang Tata Alam</v>
          </cell>
        </row>
        <row r="1587">
          <cell r="B1587" t="str">
            <v>121-114 -Due from Insani Mitrasani Gelam (IMG)</v>
          </cell>
        </row>
        <row r="1588">
          <cell r="B1588" t="str">
            <v>121-115 -Due from Jasa Karya Utama</v>
          </cell>
        </row>
        <row r="1589">
          <cell r="B1589" t="str">
            <v>121-116 -Due from Jaya Wijaya Raya (JWR)</v>
          </cell>
        </row>
        <row r="1590">
          <cell r="B1590" t="str">
            <v>121-117 -Due from Kalila (Bentu) Pty Ltd</v>
          </cell>
        </row>
        <row r="1591">
          <cell r="B1591" t="str">
            <v>121-118 -Due from Kalila (Korinci Baru) Pty Ltd</v>
          </cell>
        </row>
        <row r="1592">
          <cell r="B1592" t="str">
            <v>121-119 -Due from Kalila Energi Hijau</v>
          </cell>
        </row>
        <row r="1593">
          <cell r="B1593" t="str">
            <v>121-120 -Due from Kalila Energi Ltd (KEL)</v>
          </cell>
        </row>
        <row r="1594">
          <cell r="B1594" t="str">
            <v>121-121 -Due from Kondur Petroleum SA</v>
          </cell>
        </row>
        <row r="1595">
          <cell r="B1595" t="str">
            <v>121-122 -Due from Ladinda Petro Indo</v>
          </cell>
        </row>
        <row r="1596">
          <cell r="B1596" t="str">
            <v>121-123 -Due from Lapindo Brantas Inc (LBI)</v>
          </cell>
        </row>
        <row r="1597">
          <cell r="B1597" t="str">
            <v>121-124 -Due from Mallaca Bratntas Finance (MBF)</v>
          </cell>
        </row>
        <row r="1598">
          <cell r="B1598" t="str">
            <v>121-125 -Due from Mitra Andalan Mandiri</v>
          </cell>
        </row>
        <row r="1599">
          <cell r="B1599" t="str">
            <v>121-126 -Due from Mitra Guna Tribakti</v>
          </cell>
        </row>
        <row r="1600">
          <cell r="B1600" t="str">
            <v>121-127 -Due from Mitrasani Lestari Nusa</v>
          </cell>
        </row>
        <row r="1601">
          <cell r="B1601" t="str">
            <v>121-128 -Due from Multi Energitama Lestari</v>
          </cell>
        </row>
        <row r="1602">
          <cell r="B1602" t="str">
            <v>121-129 -Due from Pan Asia Enterprise Ltd</v>
          </cell>
        </row>
        <row r="1603">
          <cell r="B1603" t="str">
            <v>121-130 -Due from RHI Corporation</v>
          </cell>
        </row>
        <row r="1604">
          <cell r="B1604" t="str">
            <v>121-131 -Due from Semberani Persada Oil (SEMCO)</v>
          </cell>
        </row>
        <row r="1605">
          <cell r="B1605" t="str">
            <v>121-132 -Due from Tunas Harapan Perkasa (THP)</v>
          </cell>
        </row>
        <row r="1606">
          <cell r="B1606" t="str">
            <v>121-133 -Due from Kalila (Korinci Baru) Ltd.</v>
          </cell>
        </row>
        <row r="1607">
          <cell r="B1607" t="str">
            <v>121-134 -Due from Kalila (Korinci Baru) Opr. Pty. Ltd.</v>
          </cell>
        </row>
        <row r="1608">
          <cell r="B1608" t="str">
            <v>121-135 -Due from Kalila (Bentu) Ltd.</v>
          </cell>
        </row>
        <row r="1609">
          <cell r="B1609" t="str">
            <v>121-136 -Due from Kalila (Bentu) Opr. Pty. Ltd.</v>
          </cell>
        </row>
        <row r="1610">
          <cell r="B1610" t="str">
            <v>121-137 -Due from Energi Daya Persada (Brantas Ind)</v>
          </cell>
        </row>
        <row r="1611">
          <cell r="B1611" t="str">
            <v>121-197 -Due from Other Related parties-01</v>
          </cell>
        </row>
        <row r="1612">
          <cell r="B1612" t="str">
            <v>121-198 -Due from Other Related parties-02</v>
          </cell>
        </row>
        <row r="1613">
          <cell r="B1613" t="str">
            <v>121-199 -Due from Other Related parties-03</v>
          </cell>
        </row>
        <row r="1614">
          <cell r="B1614" t="str">
            <v>121-201 -Due from shold Luxuriance Assets Ltd</v>
          </cell>
        </row>
        <row r="1615">
          <cell r="B1615" t="str">
            <v>121-202 -Due from shold PT Mitra Andalan Mandiri</v>
          </cell>
        </row>
        <row r="1616">
          <cell r="B1616" t="str">
            <v>121-203 -Due from shold Ichsan Rizal</v>
          </cell>
        </row>
        <row r="1617">
          <cell r="B1617" t="str">
            <v>121-297 -Due from shold Other-01</v>
          </cell>
        </row>
        <row r="1618">
          <cell r="B1618" t="str">
            <v>121-298 -Due from shold Other-02</v>
          </cell>
        </row>
        <row r="1619">
          <cell r="B1619" t="str">
            <v>121-299 -Due from shold Other-03</v>
          </cell>
        </row>
        <row r="1620">
          <cell r="B1620" t="str">
            <v>122-101 -Investment in Bentu</v>
          </cell>
        </row>
        <row r="1621">
          <cell r="B1621" t="str">
            <v>122-102 -Investment in Costa</v>
          </cell>
        </row>
        <row r="1622">
          <cell r="B1622" t="str">
            <v>122-103 -Investment in EMP Finance BV</v>
          </cell>
        </row>
        <row r="1623">
          <cell r="B1623" t="str">
            <v>122-104 -Investment in EMP Inc.</v>
          </cell>
        </row>
        <row r="1624">
          <cell r="B1624" t="str">
            <v>122-105 -Investment in IMG</v>
          </cell>
        </row>
        <row r="1625">
          <cell r="B1625" t="str">
            <v>122-106 -Investment in ITA</v>
          </cell>
        </row>
        <row r="1626">
          <cell r="B1626" t="str">
            <v>122-107 -Investment in Kalila Energy Ltd</v>
          </cell>
        </row>
        <row r="1627">
          <cell r="B1627" t="str">
            <v>122-108 -Investment in Korinci</v>
          </cell>
        </row>
        <row r="1628">
          <cell r="B1628" t="str">
            <v>122-109 -Investment in LBI</v>
          </cell>
        </row>
        <row r="1629">
          <cell r="B1629" t="str">
            <v>122-110 -Investment in MBF</v>
          </cell>
        </row>
        <row r="1630">
          <cell r="B1630" t="str">
            <v>122-111 -Investment in PAN</v>
          </cell>
        </row>
        <row r="1631">
          <cell r="B1631" t="str">
            <v>122-112 -Investment in KPSA</v>
          </cell>
        </row>
        <row r="1632">
          <cell r="B1632" t="str">
            <v>122-113 -Investment in RHI</v>
          </cell>
        </row>
        <row r="1633">
          <cell r="B1633" t="str">
            <v>122-114 -Investment in Semco</v>
          </cell>
        </row>
        <row r="1634">
          <cell r="B1634" t="str">
            <v>122-115 -Investment in THP</v>
          </cell>
        </row>
        <row r="1635">
          <cell r="B1635" t="str">
            <v>122-116 -Investment in EMP Exploration, Ltd.</v>
          </cell>
        </row>
        <row r="1636">
          <cell r="B1636" t="str">
            <v>122-117 -Investment in Brantas PSC</v>
          </cell>
        </row>
        <row r="1637">
          <cell r="B1637" t="str">
            <v>122-118 -Investment in Kangean PSC</v>
          </cell>
        </row>
        <row r="1638">
          <cell r="B1638" t="str">
            <v>122-119 -Investment in Malaka PSC</v>
          </cell>
        </row>
        <row r="1639">
          <cell r="B1639" t="str">
            <v>122-120 -Investment in Bentu PSC</v>
          </cell>
        </row>
        <row r="1640">
          <cell r="B1640" t="str">
            <v>122-121 -Investment in Semberah PSC</v>
          </cell>
        </row>
        <row r="1641">
          <cell r="B1641" t="str">
            <v>122-122 -Investment in Gebang PSC</v>
          </cell>
        </row>
        <row r="1642">
          <cell r="B1642" t="str">
            <v>122-123 -Investment in Korinci Baru PSC</v>
          </cell>
        </row>
        <row r="1643">
          <cell r="B1643" t="str">
            <v>122-124 -Investment in Gelam PSC</v>
          </cell>
        </row>
        <row r="1644">
          <cell r="B1644" t="str">
            <v>122-195 -Investment in PSC, Cost Poll Efect</v>
          </cell>
        </row>
        <row r="1645">
          <cell r="B1645" t="str">
            <v>122-196 -Investment in from FOREX Adjustment</v>
          </cell>
        </row>
        <row r="1646">
          <cell r="B1646" t="str">
            <v>122-197 -Investment in other subsidiaries-01</v>
          </cell>
        </row>
        <row r="1647">
          <cell r="B1647" t="str">
            <v>122-198 -Investment in other subsidiaries-02</v>
          </cell>
        </row>
        <row r="1648">
          <cell r="B1648" t="str">
            <v>122-199 -Investment in other subsidiaries-03</v>
          </cell>
        </row>
        <row r="1649">
          <cell r="B1649" t="str">
            <v>123-111 -Cost of Construction Utilities</v>
          </cell>
        </row>
        <row r="1650">
          <cell r="B1650" t="str">
            <v>123-112 -Cost of Drilling &amp; Production</v>
          </cell>
        </row>
        <row r="1651">
          <cell r="B1651" t="str">
            <v>123-113 -Cost of Production Facilities</v>
          </cell>
        </row>
        <row r="1652">
          <cell r="B1652" t="str">
            <v>123-115 -Cost of Furniture &amp; Fixtures-OGP</v>
          </cell>
        </row>
        <row r="1653">
          <cell r="B1653" t="str">
            <v>123-116 -Cost of Office Equipment-OGP</v>
          </cell>
        </row>
        <row r="1654">
          <cell r="B1654" t="str">
            <v>123-117 -Cost of Vehicles-OGP</v>
          </cell>
        </row>
        <row r="1655">
          <cell r="B1655" t="str">
            <v>123-118 -Deffered Cost of Gas</v>
          </cell>
        </row>
        <row r="1656">
          <cell r="B1656" t="str">
            <v>123-119 -Cost of Other Properties-OGP</v>
          </cell>
        </row>
        <row r="1657">
          <cell r="B1657" t="str">
            <v>123-121 -Acc.Depr/Amort of Construction Utilities</v>
          </cell>
        </row>
        <row r="1658">
          <cell r="B1658" t="str">
            <v>123-122 -Acc.Depr/Amort of Drilling &amp; Production</v>
          </cell>
        </row>
        <row r="1659">
          <cell r="B1659" t="str">
            <v>123-123 -Acc.Depr/Amort of Production Facilities</v>
          </cell>
        </row>
        <row r="1660">
          <cell r="B1660" t="str">
            <v>123-125 -Acc.Depr/Amort of Furniture &amp; Fixtures-OGP</v>
          </cell>
        </row>
        <row r="1661">
          <cell r="B1661" t="str">
            <v>123-126 -Acc.Depr/Amort of Office Equipment-OGP</v>
          </cell>
        </row>
        <row r="1662">
          <cell r="B1662" t="str">
            <v>123-127 -Acc.Depr/Amort of Vehicles-OGP</v>
          </cell>
        </row>
        <row r="1663">
          <cell r="B1663" t="str">
            <v>123-128 -Acc.Amort. Deffered Cost of Gas</v>
          </cell>
        </row>
        <row r="1664">
          <cell r="B1664" t="str">
            <v>123-129 -Acc.Depr/Amort of Other Properties-OGP</v>
          </cell>
        </row>
        <row r="1665">
          <cell r="B1665" t="str">
            <v>123-131 -WIP of Construction Utilities</v>
          </cell>
        </row>
        <row r="1666">
          <cell r="B1666" t="str">
            <v>123-132 -WIP of Drilling &amp; Production</v>
          </cell>
        </row>
        <row r="1667">
          <cell r="B1667" t="str">
            <v>123-133 -WIP of Production Facilities</v>
          </cell>
        </row>
        <row r="1668">
          <cell r="B1668" t="str">
            <v>123-139 -WIP of Other Properties-OGP</v>
          </cell>
        </row>
        <row r="1669">
          <cell r="B1669" t="str">
            <v>123-141 -Non recoverable cost</v>
          </cell>
        </row>
        <row r="1670">
          <cell r="B1670" t="str">
            <v>123-142 -Compensation, assistance and production bonus</v>
          </cell>
        </row>
        <row r="1671">
          <cell r="B1671" t="str">
            <v>123-211 -Cost of Furniture &amp; Fixtures-PNE</v>
          </cell>
        </row>
        <row r="1672">
          <cell r="B1672" t="str">
            <v>123-212 -Cost of Office Equipment-PNE</v>
          </cell>
        </row>
        <row r="1673">
          <cell r="B1673" t="str">
            <v>123-213 -Cost of Vehicles-PNE</v>
          </cell>
        </row>
        <row r="1674">
          <cell r="B1674" t="str">
            <v>123-221 -Acc.Depr of Furniture &amp; Fixtures-PNE</v>
          </cell>
        </row>
        <row r="1675">
          <cell r="B1675" t="str">
            <v>123-222 -Acc.Depr of Office Equipment-PNE</v>
          </cell>
        </row>
        <row r="1676">
          <cell r="B1676" t="str">
            <v>123-223 -Acc.Depr of Vehicles-PNE</v>
          </cell>
        </row>
        <row r="1677">
          <cell r="B1677" t="str">
            <v>123-231 -Work in progress of PNE</v>
          </cell>
        </row>
        <row r="1678">
          <cell r="B1678" t="str">
            <v>124-101 -Deftax-Fiscal Loss/ Unrecovered Cost</v>
          </cell>
        </row>
        <row r="1679">
          <cell r="B1679" t="str">
            <v>124-102 -Deftax- Non Capital Inventories</v>
          </cell>
        </row>
        <row r="1680">
          <cell r="B1680" t="str">
            <v>124-103 -Deftax-Depre/ Amortization</v>
          </cell>
        </row>
        <row r="1681">
          <cell r="B1681" t="str">
            <v>124-104 -Deftax-Empoyee Benefits</v>
          </cell>
        </row>
        <row r="1682">
          <cell r="B1682" t="str">
            <v>124-199 -Deftax-Others</v>
          </cell>
        </row>
        <row r="1683">
          <cell r="B1683" t="str">
            <v>125-101 -Abandonment and site restoration fund</v>
          </cell>
        </row>
        <row r="1684">
          <cell r="B1684" t="str">
            <v>125-201 -Unbilled VAT Receivable</v>
          </cell>
        </row>
        <row r="1685">
          <cell r="B1685" t="str">
            <v>126-101 -Cash deposits CFSB</v>
          </cell>
        </row>
        <row r="1686">
          <cell r="B1686" t="str">
            <v>126-199 -Other Long-term Investment</v>
          </cell>
        </row>
        <row r="1687">
          <cell r="B1687" t="str">
            <v>127-101 -Other Non Cur-Asset-Branch profit tax EKEL</v>
          </cell>
        </row>
        <row r="1688">
          <cell r="B1688" t="str">
            <v>127-102 -Other Non Cur-Asset-Branch profit tax KEL</v>
          </cell>
        </row>
        <row r="1689">
          <cell r="B1689" t="str">
            <v>127-103 -Other Non Cur-Asset-Penalties EKEL</v>
          </cell>
        </row>
        <row r="1690">
          <cell r="B1690" t="str">
            <v>127-104 -Other Non Cur-Asset-Penalties KEL</v>
          </cell>
        </row>
        <row r="1691">
          <cell r="B1691" t="str">
            <v>127-105 -Other Non Cur-Asset-Security deposit</v>
          </cell>
        </row>
        <row r="1692">
          <cell r="B1692" t="str">
            <v>127-106 -Other Non Cur-Asset-Deposit for Employee Benefits</v>
          </cell>
        </row>
        <row r="1693">
          <cell r="B1693" t="str">
            <v>127-107 -Other Non Cur-Asset-Employee</v>
          </cell>
        </row>
        <row r="1694">
          <cell r="B1694" t="str">
            <v>127-108 -Other Non Cur-Asset- Petrus Project</v>
          </cell>
        </row>
        <row r="1695">
          <cell r="B1695" t="str">
            <v>127-109 -Other Non Cur-Asset- Koperasi karyawan</v>
          </cell>
        </row>
        <row r="1696">
          <cell r="B1696" t="str">
            <v>127-198 -Other Non Cur-Asset- Other-01</v>
          </cell>
        </row>
        <row r="1697">
          <cell r="B1697" t="str">
            <v>127-199 -Other Non Cur-Asset- Other-02</v>
          </cell>
        </row>
        <row r="1698">
          <cell r="B1698" t="str">
            <v>211-101 -Short-Term CMA</v>
          </cell>
        </row>
        <row r="1699">
          <cell r="B1699" t="str">
            <v>211-102 -Short-Term Amerasia International</v>
          </cell>
        </row>
        <row r="1700">
          <cell r="B1700" t="str">
            <v>211-103 -Short-Term  Bank International Indonesia</v>
          </cell>
        </row>
        <row r="1701">
          <cell r="B1701" t="str">
            <v>211-104 -Short-Term Bank Niaga</v>
          </cell>
        </row>
        <row r="1702">
          <cell r="B1702" t="str">
            <v>211-105 -Short-Term Bank Permata, Tbk.</v>
          </cell>
        </row>
        <row r="1703">
          <cell r="B1703" t="str">
            <v>211-106 -Short-Term Credit Suisse FB</v>
          </cell>
        </row>
        <row r="1704">
          <cell r="B1704" t="str">
            <v>211-107 -Short-Term Mallaca Bratntas Finance (MBF)</v>
          </cell>
        </row>
        <row r="1705">
          <cell r="B1705" t="str">
            <v>211-108 -Short-Term Merill-Lynch</v>
          </cell>
        </row>
        <row r="1706">
          <cell r="B1706" t="str">
            <v>211-109 -Short-Term PMA</v>
          </cell>
        </row>
        <row r="1707">
          <cell r="B1707" t="str">
            <v>211-198 -Short-Term Bank Loan-Other 01</v>
          </cell>
        </row>
        <row r="1708">
          <cell r="B1708" t="str">
            <v>211-199 -Short-Term Bank Loan-Other 02</v>
          </cell>
        </row>
        <row r="1709">
          <cell r="B1709" t="str">
            <v>212-101 -Account Payable - Bentu</v>
          </cell>
        </row>
        <row r="1710">
          <cell r="B1710" t="str">
            <v>212-102 -Account Payable - Costa</v>
          </cell>
        </row>
        <row r="1711">
          <cell r="B1711" t="str">
            <v>212-103 -Account Payable - EMP Finance BV</v>
          </cell>
        </row>
        <row r="1712">
          <cell r="B1712" t="str">
            <v>212-104 -Account Payable - EMP Inc.</v>
          </cell>
        </row>
        <row r="1713">
          <cell r="B1713" t="str">
            <v>212-105 -Account Payable - IMG</v>
          </cell>
        </row>
        <row r="1714">
          <cell r="B1714" t="str">
            <v>212-106 -Account Payable - ITA</v>
          </cell>
        </row>
        <row r="1715">
          <cell r="B1715" t="str">
            <v>212-107 -Account Payable - Kalila Energy Ltd</v>
          </cell>
        </row>
        <row r="1716">
          <cell r="B1716" t="str">
            <v>212-108 -Account Payable - Korinci</v>
          </cell>
        </row>
        <row r="1717">
          <cell r="B1717" t="str">
            <v>212-109 -Account Payable - LBI</v>
          </cell>
        </row>
        <row r="1718">
          <cell r="B1718" t="str">
            <v>212-110 -Account Payable - MBF</v>
          </cell>
        </row>
        <row r="1719">
          <cell r="B1719" t="str">
            <v>212-111 -Account Payable - PAN</v>
          </cell>
        </row>
        <row r="1720">
          <cell r="B1720" t="str">
            <v>212-112 -Account Payable - PSC</v>
          </cell>
        </row>
        <row r="1721">
          <cell r="B1721" t="str">
            <v>212-113 -Account Payable - RHI</v>
          </cell>
        </row>
        <row r="1722">
          <cell r="B1722" t="str">
            <v>212-114 -Account Payable - Semco</v>
          </cell>
        </row>
        <row r="1723">
          <cell r="B1723" t="str">
            <v>212-115 -Account Payable - THP</v>
          </cell>
        </row>
        <row r="1724">
          <cell r="B1724" t="str">
            <v>212-116 -Account Payable - Brantas PSC</v>
          </cell>
        </row>
        <row r="1725">
          <cell r="B1725" t="str">
            <v>212-117 -Account Payable - other subsidiaries-01</v>
          </cell>
        </row>
        <row r="1726">
          <cell r="B1726" t="str">
            <v>212-118 -Account Payable - other subsidiaries-02</v>
          </cell>
        </row>
        <row r="1727">
          <cell r="B1727" t="str">
            <v>212-119 -Account Payable - other subsidiaries-03</v>
          </cell>
        </row>
        <row r="1728">
          <cell r="B1728" t="str">
            <v>212-999 -Account Payable - below IDR 100 Million</v>
          </cell>
        </row>
        <row r="1729">
          <cell r="B1729" t="str">
            <v>213-101 -Productions</v>
          </cell>
        </row>
        <row r="1730">
          <cell r="B1730" t="str">
            <v>213-102 -Production Support</v>
          </cell>
        </row>
        <row r="1731">
          <cell r="B1731" t="str">
            <v>213-103 -Project</v>
          </cell>
        </row>
        <row r="1732">
          <cell r="B1732" t="str">
            <v>213-104 -Drilling</v>
          </cell>
        </row>
        <row r="1733">
          <cell r="B1733" t="str">
            <v>213-105 -Profesional fee</v>
          </cell>
        </row>
        <row r="1734">
          <cell r="B1734" t="str">
            <v>213-106 -Geoligical &amp; Geophisical</v>
          </cell>
        </row>
        <row r="1735">
          <cell r="B1735" t="str">
            <v>213-107 -Salaries</v>
          </cell>
        </row>
        <row r="1736">
          <cell r="B1736" t="str">
            <v>213-108 -Interest of Loan</v>
          </cell>
        </row>
        <row r="1737">
          <cell r="B1737" t="str">
            <v>213-109 -Interest &amp; Tax Penalties</v>
          </cell>
        </row>
        <row r="1738">
          <cell r="B1738" t="str">
            <v>213-110 -Material</v>
          </cell>
        </row>
        <row r="1739">
          <cell r="B1739" t="str">
            <v>213-111 -Service Fees</v>
          </cell>
        </row>
        <row r="1740">
          <cell r="B1740" t="str">
            <v>213-112 -Financing costs</v>
          </cell>
        </row>
        <row r="1741">
          <cell r="B1741" t="str">
            <v>213-113 -Accrued-Office relocation</v>
          </cell>
        </row>
        <row r="1742">
          <cell r="B1742" t="str">
            <v>213-114 -Accrued-Office rent</v>
          </cell>
        </row>
        <row r="1743">
          <cell r="B1743" t="str">
            <v>213-115 -Legal &amp; Notary Fees</v>
          </cell>
        </row>
        <row r="1744">
          <cell r="B1744" t="str">
            <v>213-999 -Others Accrued Expenses</v>
          </cell>
        </row>
        <row r="1745">
          <cell r="B1745" t="str">
            <v>214-101 -Other w/holding tax</v>
          </cell>
        </row>
        <row r="1746">
          <cell r="B1746" t="str">
            <v>214-102 -Prior year branch profit tax (w/h tax)</v>
          </cell>
        </row>
        <row r="1747">
          <cell r="B1747" t="str">
            <v>214-201 -Payable Income Tax Art 4 (2)</v>
          </cell>
        </row>
        <row r="1748">
          <cell r="B1748" t="str">
            <v>214-202 -Payable Income Tax Art 21</v>
          </cell>
        </row>
        <row r="1749">
          <cell r="B1749" t="str">
            <v>214-203 -Payable Income Tax Art 22</v>
          </cell>
        </row>
        <row r="1750">
          <cell r="B1750" t="str">
            <v>214-204 -Payable Income Tax Art 23</v>
          </cell>
        </row>
        <row r="1751">
          <cell r="B1751" t="str">
            <v>214-205 -Payable Income Tax Art 25</v>
          </cell>
        </row>
        <row r="1752">
          <cell r="B1752" t="str">
            <v>214-206 -Payable Income Tax Art 26</v>
          </cell>
        </row>
        <row r="1753">
          <cell r="B1753" t="str">
            <v>214-301 -VAT-OUT</v>
          </cell>
        </row>
        <row r="1754">
          <cell r="B1754" t="str">
            <v>214-401 -Deviden Tax</v>
          </cell>
        </row>
        <row r="1755">
          <cell r="B1755" t="str">
            <v>214-501 -Foreign Tax Payable</v>
          </cell>
        </row>
        <row r="1756">
          <cell r="B1756" t="str">
            <v>214-502 -Tax payable others</v>
          </cell>
        </row>
        <row r="1757">
          <cell r="B1757" t="str">
            <v>215-101 -Curent Long-term CMA</v>
          </cell>
        </row>
        <row r="1758">
          <cell r="B1758" t="str">
            <v>215-102 -Current Long-term Amerasia International</v>
          </cell>
        </row>
        <row r="1759">
          <cell r="B1759" t="str">
            <v>215-103 -Current Long-term  Bank International Indonesia</v>
          </cell>
        </row>
        <row r="1760">
          <cell r="B1760" t="str">
            <v>215-104 -Current Long-term Bank Niaga</v>
          </cell>
        </row>
        <row r="1761">
          <cell r="B1761" t="str">
            <v>215-105 -Current Long-term Bank Permata, Tbk.</v>
          </cell>
        </row>
        <row r="1762">
          <cell r="B1762" t="str">
            <v>215-106 -Current Long-term Credit Suisse FB</v>
          </cell>
        </row>
        <row r="1763">
          <cell r="B1763" t="str">
            <v>215-107 -Current Long-term Mallaca Bratntas Finance (MBF)</v>
          </cell>
        </row>
        <row r="1764">
          <cell r="B1764" t="str">
            <v>215-108 -Current Long-term Merill-Lynch</v>
          </cell>
        </row>
        <row r="1765">
          <cell r="B1765" t="str">
            <v>215-109 -Current Long-term PMA</v>
          </cell>
        </row>
        <row r="1766">
          <cell r="B1766" t="str">
            <v>215-998 -Current Long-term Bank Loan-Other 01</v>
          </cell>
        </row>
        <row r="1767">
          <cell r="B1767" t="str">
            <v>215-999 -Current Long-term Bank Loan-Other 02</v>
          </cell>
        </row>
        <row r="1768">
          <cell r="B1768" t="str">
            <v>216-101 -Pertamina Over (Under) Lifting payable</v>
          </cell>
        </row>
        <row r="1769">
          <cell r="B1769" t="str">
            <v>216-102 -Overhead liabilities</v>
          </cell>
        </row>
        <row r="1770">
          <cell r="B1770" t="str">
            <v>216-103 -PGN- Tax or Pay</v>
          </cell>
        </row>
        <row r="1771">
          <cell r="B1771" t="str">
            <v>216-104 -Advance oil sales (net) - Itochu</v>
          </cell>
        </row>
        <row r="1772">
          <cell r="B1772" t="str">
            <v>216-105 -Deferred Financing Cost</v>
          </cell>
        </row>
        <row r="1773">
          <cell r="B1773" t="str">
            <v>216-106 -Holdback retention</v>
          </cell>
        </row>
        <row r="1774">
          <cell r="B1774" t="str">
            <v>216-107 -Merill lynch-Other Payables</v>
          </cell>
        </row>
        <row r="1775">
          <cell r="B1775" t="str">
            <v>216-999 -Other payables-Others</v>
          </cell>
        </row>
        <row r="1776">
          <cell r="B1776" t="str">
            <v>221-101 -Penalties &amp; Tax Pay-Branch profit tax EKEL</v>
          </cell>
        </row>
        <row r="1777">
          <cell r="B1777" t="str">
            <v>221-102 -Penalties &amp; Tax Pay-Branch profit tax KEL</v>
          </cell>
        </row>
        <row r="1778">
          <cell r="B1778" t="str">
            <v>221-103 -Penalties &amp; Tax Pay-Penalties EKEL</v>
          </cell>
        </row>
        <row r="1779">
          <cell r="B1779" t="str">
            <v>221-104 -Penalties &amp; Tax Pay-Penalties KEL</v>
          </cell>
        </row>
        <row r="1780">
          <cell r="B1780" t="str">
            <v>222-101 -Long-term CMA</v>
          </cell>
        </row>
        <row r="1781">
          <cell r="B1781" t="str">
            <v>222-102 -Long-term Amerasia International</v>
          </cell>
        </row>
        <row r="1782">
          <cell r="B1782" t="str">
            <v>222-103 -Long-term  Bank International Indonesia</v>
          </cell>
        </row>
        <row r="1783">
          <cell r="B1783" t="str">
            <v>222-104 -Long-term Bank Niaga</v>
          </cell>
        </row>
        <row r="1784">
          <cell r="B1784" t="str">
            <v>222-105 -Long-term Bank Permata, Tbk.</v>
          </cell>
        </row>
        <row r="1785">
          <cell r="B1785" t="str">
            <v>222-106 -Long-term Credit Suisse FB</v>
          </cell>
        </row>
        <row r="1786">
          <cell r="B1786" t="str">
            <v>222-107 -Long-term Mallaca Bratntas Finance (MBF)</v>
          </cell>
        </row>
        <row r="1787">
          <cell r="B1787" t="str">
            <v>222-108 -Long-term Merill-Lynch</v>
          </cell>
        </row>
        <row r="1788">
          <cell r="B1788" t="str">
            <v>222-109 -Long-term PMA</v>
          </cell>
        </row>
        <row r="1789">
          <cell r="B1789" t="str">
            <v>222-998 -Long-term Bank Loan-Other 01</v>
          </cell>
        </row>
        <row r="1790">
          <cell r="B1790" t="str">
            <v>222-999 -Long-term Bank Loan-Other 02</v>
          </cell>
        </row>
        <row r="1791">
          <cell r="B1791" t="str">
            <v>224-101 -Accrued-Employee benefits</v>
          </cell>
        </row>
        <row r="1792">
          <cell r="B1792" t="str">
            <v>225-101 -Abandonment and site restoration liability</v>
          </cell>
        </row>
        <row r="1793">
          <cell r="B1793" t="str">
            <v>226-101 -Due to Asian Worldwide Group Ltd</v>
          </cell>
        </row>
        <row r="1794">
          <cell r="B1794" t="str">
            <v>226-102 -Due to Bakrie Capital Indonesia</v>
          </cell>
        </row>
        <row r="1795">
          <cell r="B1795" t="str">
            <v>226-103 -Due to Costa International Group Ltd</v>
          </cell>
        </row>
        <row r="1796">
          <cell r="B1796" t="str">
            <v>226-104 -Due to Eastern Hydro Carbon (FEHL)</v>
          </cell>
        </row>
        <row r="1797">
          <cell r="B1797" t="str">
            <v>226-105 -Due to EMP Exploration</v>
          </cell>
        </row>
        <row r="1798">
          <cell r="B1798" t="str">
            <v>226-106 -Due to EMP Kangean</v>
          </cell>
        </row>
        <row r="1799">
          <cell r="B1799" t="str">
            <v>226-107 -Due to Energi Bumi Persada (EBP)</v>
          </cell>
        </row>
        <row r="1800">
          <cell r="B1800" t="str">
            <v>226-108 -Due to Energi Mega Persada Tbk (Holding)</v>
          </cell>
        </row>
        <row r="1801">
          <cell r="B1801" t="str">
            <v>226-109 -Due to Energi Mega Pratama Inc.</v>
          </cell>
        </row>
        <row r="1802">
          <cell r="B1802" t="str">
            <v>226-110 -Due to Energi Timur Jauh (ETJ)</v>
          </cell>
        </row>
        <row r="1803">
          <cell r="B1803" t="str">
            <v>226-111 -Due to Global Overseas Enterprise</v>
          </cell>
        </row>
        <row r="1804">
          <cell r="B1804" t="str">
            <v>226-112 -Due to Hartindo Adhi Kencana</v>
          </cell>
        </row>
        <row r="1805">
          <cell r="B1805" t="str">
            <v>226-113 -Due to Imbang Tata Alam</v>
          </cell>
        </row>
        <row r="1806">
          <cell r="B1806" t="str">
            <v>226-114 -Due to Insani Mitrasani Gelam (IMG)</v>
          </cell>
        </row>
        <row r="1807">
          <cell r="B1807" t="str">
            <v>226-115 -Due to Jasa Karya Utama</v>
          </cell>
        </row>
        <row r="1808">
          <cell r="B1808" t="str">
            <v>226-116 -Due to Jaya Wijaya Raya (JWR)</v>
          </cell>
        </row>
        <row r="1809">
          <cell r="B1809" t="str">
            <v>226-117 -Due to Kalila (Bentu) Pty Ltd</v>
          </cell>
        </row>
        <row r="1810">
          <cell r="B1810" t="str">
            <v>226-118 -Due to Kalila (Korinci Baru) Pty Ltd</v>
          </cell>
        </row>
        <row r="1811">
          <cell r="B1811" t="str">
            <v>226-119 -Due to Kalila Energi Hijau</v>
          </cell>
        </row>
        <row r="1812">
          <cell r="B1812" t="str">
            <v>226-120 -Due to Kalila Energi Ltd (KEL)</v>
          </cell>
        </row>
        <row r="1813">
          <cell r="B1813" t="str">
            <v>226-121 -Due to Kondur Petroleum SA</v>
          </cell>
        </row>
        <row r="1814">
          <cell r="B1814" t="str">
            <v>226-122 -Due to Ladinda Petro Indo</v>
          </cell>
        </row>
        <row r="1815">
          <cell r="B1815" t="str">
            <v>226-123 -Due to Lapindo Brantas Inc (LBI)</v>
          </cell>
        </row>
        <row r="1816">
          <cell r="B1816" t="str">
            <v>226-124 -Due to Mallaca Bratntas Finance (MBF)</v>
          </cell>
        </row>
        <row r="1817">
          <cell r="B1817" t="str">
            <v>226-125 -Due to Mitra Andalan Mandiri</v>
          </cell>
        </row>
        <row r="1818">
          <cell r="B1818" t="str">
            <v>226-126 -Due to Mitra Guna Tribakti</v>
          </cell>
        </row>
        <row r="1819">
          <cell r="B1819" t="str">
            <v>226-127 -Due to Mitrasani Lestari Nusa</v>
          </cell>
        </row>
        <row r="1820">
          <cell r="B1820" t="str">
            <v>226-128 -Due to Multi Energitama Lestari</v>
          </cell>
        </row>
        <row r="1821">
          <cell r="B1821" t="str">
            <v>226-129 -Due to Pan Asia Enterprise Ltd</v>
          </cell>
        </row>
        <row r="1822">
          <cell r="B1822" t="str">
            <v>226-130 -Due to RHI Corporation</v>
          </cell>
        </row>
        <row r="1823">
          <cell r="B1823" t="str">
            <v>226-131 -Due to Semberani Persada Oil (SEMCO)</v>
          </cell>
        </row>
        <row r="1824">
          <cell r="B1824" t="str">
            <v>226-132 -Due to Tunas Harapan Perkasa (THP)</v>
          </cell>
        </row>
        <row r="1825">
          <cell r="B1825" t="str">
            <v>226-133 -Due to Kalila (Korinci Baru) Ltd.</v>
          </cell>
        </row>
        <row r="1826">
          <cell r="B1826" t="str">
            <v>226-134 -Due to Kalila (Korinci Baru) Opr. Pty. Ltd.</v>
          </cell>
        </row>
        <row r="1827">
          <cell r="B1827" t="str">
            <v>226-135 -Due to Kalila (Bentu) Ltd.</v>
          </cell>
        </row>
        <row r="1828">
          <cell r="B1828" t="str">
            <v>226-136 -Due to Kalila (Bentu) Opr. Pty. Ltd.</v>
          </cell>
        </row>
        <row r="1829">
          <cell r="B1829" t="str">
            <v>226-136 -Due to Energi Daya Persada (Brantas Ind)</v>
          </cell>
        </row>
        <row r="1830">
          <cell r="B1830" t="str">
            <v>226-197 -Due to Other Related parties-01</v>
          </cell>
        </row>
        <row r="1831">
          <cell r="B1831" t="str">
            <v>226-198 -Due to Other Related parties-02</v>
          </cell>
        </row>
        <row r="1832">
          <cell r="B1832" t="str">
            <v>226-199 -Due to Other Related parties-03</v>
          </cell>
        </row>
        <row r="1833">
          <cell r="B1833" t="str">
            <v>231-101 -Minority Interest-Beginning Balance</v>
          </cell>
        </row>
        <row r="1834">
          <cell r="B1834" t="str">
            <v>231-102 -Minority Interest-(Addition) Deduction</v>
          </cell>
        </row>
        <row r="1835">
          <cell r="B1835" t="str">
            <v>311-101 -Captital Stock Hold-PT Energi Mega Persada Tbk</v>
          </cell>
        </row>
        <row r="1836">
          <cell r="B1836" t="str">
            <v>311-102 -Captital Stock Hold-Pan Asia Enterprise Ltd.</v>
          </cell>
        </row>
        <row r="1837">
          <cell r="B1837" t="str">
            <v>311-103 -Captital Stock Hold-Julianto Benhayudi</v>
          </cell>
        </row>
        <row r="1838">
          <cell r="B1838" t="str">
            <v>311-104 -Captital Stock Hold-RARL</v>
          </cell>
        </row>
        <row r="1839">
          <cell r="B1839" t="str">
            <v>311-105 -Captital Stock Hold-Others Entities-01</v>
          </cell>
        </row>
        <row r="1840">
          <cell r="B1840" t="str">
            <v>311-106 -Captital Stock Hold-Others Entities-02</v>
          </cell>
        </row>
        <row r="1841">
          <cell r="B1841" t="str">
            <v>311-107 -Captital Stock Hold-Others Entities-03</v>
          </cell>
        </row>
        <row r="1842">
          <cell r="B1842" t="str">
            <v>311-108 -Captital Stock Hold-Others Entities-04</v>
          </cell>
        </row>
        <row r="1843">
          <cell r="B1843" t="str">
            <v>311-109 -Captital Stock Hold-Others Entities-05</v>
          </cell>
        </row>
        <row r="1844">
          <cell r="B1844" t="str">
            <v>321-101 -Paid in capital-RHI</v>
          </cell>
        </row>
        <row r="1845">
          <cell r="B1845" t="str">
            <v>321-102 -Paid in capital-EMP Inc</v>
          </cell>
        </row>
        <row r="1846">
          <cell r="B1846" t="str">
            <v>321-103 -Paid in capital-MBF</v>
          </cell>
        </row>
        <row r="1847">
          <cell r="B1847" t="str">
            <v>321-104 -Paid in capital-THP</v>
          </cell>
        </row>
        <row r="1848">
          <cell r="B1848" t="str">
            <v>321-105 -Paid in capital-EMP Tbk</v>
          </cell>
        </row>
        <row r="1849">
          <cell r="B1849" t="str">
            <v>321-106 -Paid in capital-KEL</v>
          </cell>
        </row>
        <row r="1850">
          <cell r="B1850" t="str">
            <v>321-107 -Paid in capital-LBI</v>
          </cell>
        </row>
        <row r="1851">
          <cell r="B1851" t="str">
            <v>321-108 -Paid in capital-PAN</v>
          </cell>
        </row>
        <row r="1852">
          <cell r="B1852" t="str">
            <v>321-109 -Paid in capital-KPSA</v>
          </cell>
        </row>
        <row r="1853">
          <cell r="B1853" t="str">
            <v>321-110 -Paid in capital-Subsidiaries-01</v>
          </cell>
        </row>
        <row r="1854">
          <cell r="B1854" t="str">
            <v>321-111 -Paid in capital-Subsidiaries-02</v>
          </cell>
        </row>
        <row r="1855">
          <cell r="B1855" t="str">
            <v>321-112 -Paid in capital-Subsidiaries-03</v>
          </cell>
        </row>
        <row r="1856">
          <cell r="B1856" t="str">
            <v>321-113 -Paid in capital-Subsidiaries-04</v>
          </cell>
        </row>
        <row r="1857">
          <cell r="B1857" t="str">
            <v>321-114 -Paid in capital-Subsidiaries-05</v>
          </cell>
        </row>
        <row r="1858">
          <cell r="B1858" t="str">
            <v>331-101 -Under Common Control - ITA</v>
          </cell>
        </row>
        <row r="1859">
          <cell r="B1859" t="str">
            <v>331-102 -Under Common Control - PAN</v>
          </cell>
        </row>
        <row r="1860">
          <cell r="B1860" t="str">
            <v>331-103 -Under Common Control - KEL</v>
          </cell>
        </row>
        <row r="1861">
          <cell r="B1861" t="str">
            <v>331-104 -Under Common Control - LBI</v>
          </cell>
        </row>
        <row r="1862">
          <cell r="B1862" t="str">
            <v>331-105 -Under Common Control - RHI</v>
          </cell>
        </row>
        <row r="1863">
          <cell r="B1863" t="str">
            <v>331-106 -Under Common Control - EMP Inc</v>
          </cell>
        </row>
        <row r="1864">
          <cell r="B1864" t="str">
            <v>331-107 -Under Common Control - IMG</v>
          </cell>
        </row>
        <row r="1865">
          <cell r="B1865" t="str">
            <v>331-108 -Under Common Control - SEMCO</v>
          </cell>
        </row>
        <row r="1866">
          <cell r="B1866" t="str">
            <v>331-109 -Under Common Control - COSTA</v>
          </cell>
        </row>
        <row r="1867">
          <cell r="B1867" t="str">
            <v>331-110 -Under Common Control - BENTU</v>
          </cell>
        </row>
        <row r="1868">
          <cell r="B1868" t="str">
            <v>331-111 -Under Common Control - KORINCI BARU</v>
          </cell>
        </row>
        <row r="1869">
          <cell r="B1869" t="str">
            <v>331-112 -Under Common Control - SEMCO</v>
          </cell>
        </row>
        <row r="1870">
          <cell r="B1870" t="str">
            <v>331-113 -Under Common Control - THP</v>
          </cell>
        </row>
        <row r="1871">
          <cell r="B1871" t="str">
            <v>331-114 -Under Common Control - Subsidiaries-01</v>
          </cell>
        </row>
        <row r="1872">
          <cell r="B1872" t="str">
            <v>331-115 -Under Common Control - Subsidiaries-02</v>
          </cell>
        </row>
        <row r="1873">
          <cell r="B1873" t="str">
            <v>331-116 -Under Common Control - Subsidiaries-03</v>
          </cell>
        </row>
        <row r="1874">
          <cell r="B1874" t="str">
            <v>341-101 -Cash Call</v>
          </cell>
        </row>
        <row r="1875">
          <cell r="B1875" t="str">
            <v>341-201 -Acumulated Expenditures</v>
          </cell>
        </row>
        <row r="1876">
          <cell r="B1876" t="str">
            <v>341-301 -Current Expenditures</v>
          </cell>
        </row>
        <row r="1877">
          <cell r="B1877" t="str">
            <v>341-999 -Other Participant Equity</v>
          </cell>
        </row>
        <row r="1878">
          <cell r="B1878" t="str">
            <v>351-101 -Translation adjustment</v>
          </cell>
        </row>
        <row r="1879">
          <cell r="B1879" t="str">
            <v>361-101 -Retained Eearning - Previous Periode</v>
          </cell>
        </row>
        <row r="1880">
          <cell r="B1880" t="str">
            <v>361-201 -Retained Eearning - Curent Expenditures</v>
          </cell>
        </row>
        <row r="1881">
          <cell r="B1881" t="str">
            <v>811-101 -COGS - Geological &amp; Geophisycal</v>
          </cell>
        </row>
        <row r="1882">
          <cell r="B1882" t="str">
            <v>811-102 -COGS -Exploration Drilling</v>
          </cell>
        </row>
        <row r="1883">
          <cell r="B1883" t="str">
            <v>811-103 -COGS -Development Drilling</v>
          </cell>
        </row>
        <row r="1884">
          <cell r="B1884" t="str">
            <v>811-201 -COGS -Work Over</v>
          </cell>
        </row>
        <row r="1885">
          <cell r="B1885" t="str">
            <v>811-202 -COGS -Project Capital</v>
          </cell>
        </row>
        <row r="1886">
          <cell r="B1886" t="str">
            <v xml:space="preserve">811-203 -COGS -Production </v>
          </cell>
        </row>
        <row r="1887">
          <cell r="B1887" t="str">
            <v xml:space="preserve">811-204 -COGS -Support </v>
          </cell>
        </row>
        <row r="1888">
          <cell r="B1888" t="str">
            <v xml:space="preserve">811-205 -COGS -Depre/ Amortization </v>
          </cell>
        </row>
        <row r="1889">
          <cell r="B1889" t="str">
            <v>811-206 -COGS -Overhead from Operator</v>
          </cell>
        </row>
        <row r="1890">
          <cell r="B1890" t="str">
            <v>811-207 -COGS -Interest Expense</v>
          </cell>
        </row>
        <row r="1891">
          <cell r="B1891" t="str">
            <v xml:space="preserve">811-208 -COGS -General and Admin. </v>
          </cell>
        </row>
        <row r="1892">
          <cell r="B1892" t="str">
            <v>811-299 -COGS -Other Direct Cost</v>
          </cell>
        </row>
        <row r="1893">
          <cell r="B1893" t="str">
            <v>821-101 -Selling Expenses</v>
          </cell>
        </row>
        <row r="1894">
          <cell r="B1894" t="str">
            <v>831-101 -OpExp-Employee Benefit</v>
          </cell>
        </row>
        <row r="1895">
          <cell r="B1895" t="str">
            <v>831-102 -OpExp-Salaries &amp; Wages</v>
          </cell>
        </row>
        <row r="1896">
          <cell r="B1896" t="str">
            <v>831-103 -OpExp-Marketing fees</v>
          </cell>
        </row>
        <row r="1897">
          <cell r="B1897" t="str">
            <v>831-104 -OpExp-Office Supplies &amp; Charges</v>
          </cell>
        </row>
        <row r="1898">
          <cell r="B1898" t="str">
            <v>831-105 -OpExp-Profesional Fees</v>
          </cell>
        </row>
        <row r="1899">
          <cell r="B1899" t="str">
            <v>831-106 -OpExp-Advertising</v>
          </cell>
        </row>
        <row r="1900">
          <cell r="B1900" t="str">
            <v>831-107 -OpExp-Entertainment</v>
          </cell>
        </row>
        <row r="1901">
          <cell r="B1901" t="str">
            <v>831-108 -OpExp-Legal Consulting Fees</v>
          </cell>
        </row>
        <row r="1902">
          <cell r="B1902" t="str">
            <v>831-109 -OpExp-Travelling</v>
          </cell>
        </row>
        <row r="1903">
          <cell r="B1903" t="str">
            <v>831-110 -OpExp-Represenattion &amp; Donation</v>
          </cell>
        </row>
        <row r="1904">
          <cell r="B1904" t="str">
            <v xml:space="preserve">831-111 -OpExp-Rental-Office </v>
          </cell>
        </row>
        <row r="1905">
          <cell r="B1905" t="str">
            <v xml:space="preserve">831-112 -OpExp-Rental-House </v>
          </cell>
        </row>
        <row r="1906">
          <cell r="B1906" t="str">
            <v xml:space="preserve">831-113 -OpExp-Rental-Car </v>
          </cell>
        </row>
        <row r="1907">
          <cell r="B1907" t="str">
            <v xml:space="preserve">831-114 -OpExp-Rental-Others </v>
          </cell>
        </row>
        <row r="1908">
          <cell r="B1908" t="str">
            <v>831-115 -OpExp-Abonement (Langganan)</v>
          </cell>
        </row>
        <row r="1909">
          <cell r="B1909" t="str">
            <v>831-116 -OpExp-Tax</v>
          </cell>
        </row>
        <row r="1910">
          <cell r="B1910" t="str">
            <v>831-117 -OpExp-Offset</v>
          </cell>
        </row>
        <row r="1911">
          <cell r="B1911" t="str">
            <v>831-118 -OpExp-Comunication-Telepone</v>
          </cell>
        </row>
        <row r="1912">
          <cell r="B1912" t="str">
            <v>831-119 -OpExp-Comunication-Inertenet&amp;Fax</v>
          </cell>
        </row>
        <row r="1913">
          <cell r="B1913" t="str">
            <v>831-120 -OpExp-Comunication-Mail</v>
          </cell>
        </row>
        <row r="1914">
          <cell r="B1914" t="str">
            <v>831-121 -OpExp-Electricity</v>
          </cell>
        </row>
        <row r="1915">
          <cell r="B1915" t="str">
            <v>831-122 -OpExp-Bank Charges</v>
          </cell>
        </row>
        <row r="1916">
          <cell r="B1916" t="str">
            <v>831-123 -OpExp-Operational Fees</v>
          </cell>
        </row>
        <row r="1917">
          <cell r="B1917" t="str">
            <v>831-124 -OpExp-Insurance</v>
          </cell>
        </row>
        <row r="1918">
          <cell r="B1918" t="str">
            <v>831-125 -OpExp-Tax Services</v>
          </cell>
        </row>
        <row r="1919">
          <cell r="B1919" t="str">
            <v>831-126 -OpExp-Trainning &amp; Education</v>
          </cell>
        </row>
        <row r="1920">
          <cell r="B1920" t="str">
            <v>831-127 -OpExp-Depre/Amort/Deples</v>
          </cell>
        </row>
        <row r="1921">
          <cell r="B1921" t="str">
            <v>831-197 -OpExp-Other01</v>
          </cell>
        </row>
        <row r="1922">
          <cell r="B1922" t="str">
            <v>831-198 -OpExp-Other02</v>
          </cell>
        </row>
        <row r="1923">
          <cell r="B1923" t="str">
            <v>831-199 -OpExp-Other03</v>
          </cell>
        </row>
        <row r="1924">
          <cell r="B1924" t="str">
            <v>841-101 -Interest Expenses-Bank Charges</v>
          </cell>
        </row>
        <row r="1925">
          <cell r="B1925" t="str">
            <v>841-102 -Interest Expenses-Related Parties</v>
          </cell>
        </row>
        <row r="1926">
          <cell r="B1926" t="str">
            <v>841-103 -Interest Expenses-Leasing</v>
          </cell>
        </row>
        <row r="1927">
          <cell r="B1927" t="str">
            <v>841-104 -Interest Expenses-Others</v>
          </cell>
        </row>
        <row r="1928">
          <cell r="B1928" t="str">
            <v>841-201 -Allocation to Subsidiaries</v>
          </cell>
        </row>
        <row r="1929">
          <cell r="B1929" t="str">
            <v>841-301 -Loss (gain) on foreign exchange</v>
          </cell>
        </row>
        <row r="1930">
          <cell r="B1930" t="str">
            <v>844-101 -Provision/ Aranger Fee - CFSB</v>
          </cell>
        </row>
        <row r="1931">
          <cell r="B1931" t="str">
            <v>844-102 -Provision/ Aranger Fee - CMA</v>
          </cell>
        </row>
        <row r="1932">
          <cell r="B1932" t="str">
            <v>844-103 -Provision/ Aranger Fee - Sinarmas</v>
          </cell>
        </row>
        <row r="1933">
          <cell r="B1933" t="str">
            <v>844-104 -Provision/ Aranger Fee - Amerasia International</v>
          </cell>
        </row>
        <row r="1934">
          <cell r="B1934" t="str">
            <v xml:space="preserve">844-105 -Provision/ Aranger Fee - PMA </v>
          </cell>
        </row>
        <row r="1935">
          <cell r="B1935" t="str">
            <v xml:space="preserve">844-106 -Provision/ Aranger Fee - SCI </v>
          </cell>
        </row>
        <row r="1936">
          <cell r="B1936" t="str">
            <v>844-107 -Provision/ Aranger Fee - MBF</v>
          </cell>
        </row>
        <row r="1937">
          <cell r="B1937" t="str">
            <v>844-108 -Provision/ Aranger Fee - Bank Permata</v>
          </cell>
        </row>
        <row r="1938">
          <cell r="B1938" t="str">
            <v>844-109 -Provision/ Aranger Fee - Bank Niaga</v>
          </cell>
        </row>
        <row r="1939">
          <cell r="B1939" t="str">
            <v>844-110 -Provision/ Aranger Fee - Merill-Liych</v>
          </cell>
        </row>
        <row r="1940">
          <cell r="B1940" t="str">
            <v>844-111 -Provision/ Aranger Fee - BII</v>
          </cell>
        </row>
        <row r="1941">
          <cell r="B1941" t="str">
            <v>844-199 -Provision/ Aranger Fee - Loan Others</v>
          </cell>
        </row>
        <row r="1942">
          <cell r="B1942" t="str">
            <v>844-201 -Interest Expense - CFSB</v>
          </cell>
        </row>
        <row r="1943">
          <cell r="B1943" t="str">
            <v>844-202 -Interest Expense - CMA</v>
          </cell>
        </row>
        <row r="1944">
          <cell r="B1944" t="str">
            <v>844-203 -Interest Expense - Sinarmas</v>
          </cell>
        </row>
        <row r="1945">
          <cell r="B1945" t="str">
            <v>844-204 -Interest Expense - Amerasia International</v>
          </cell>
        </row>
        <row r="1946">
          <cell r="B1946" t="str">
            <v xml:space="preserve">844-205 -Interest Expense - PMA </v>
          </cell>
        </row>
        <row r="1947">
          <cell r="B1947" t="str">
            <v xml:space="preserve">844-206 -Interest Expense - SCI </v>
          </cell>
        </row>
        <row r="1948">
          <cell r="B1948" t="str">
            <v>844-207 -Interest Expense - MBF</v>
          </cell>
        </row>
        <row r="1949">
          <cell r="B1949" t="str">
            <v>844-208 -Interest Expense - Bank Permata</v>
          </cell>
        </row>
        <row r="1950">
          <cell r="B1950" t="str">
            <v>844-209 -Interest Expense - Bank Niaga</v>
          </cell>
        </row>
        <row r="1951">
          <cell r="B1951" t="str">
            <v>844-210 -Interest Expense - Merill-Liych</v>
          </cell>
        </row>
        <row r="1952">
          <cell r="B1952" t="str">
            <v>844-211 -Interest Expense - BII</v>
          </cell>
        </row>
        <row r="1953">
          <cell r="B1953" t="str">
            <v>844-299 -Interest Expense - Loan Others</v>
          </cell>
        </row>
        <row r="1954">
          <cell r="B1954" t="str">
            <v>845-101 -Allocation from ETJ</v>
          </cell>
        </row>
        <row r="1955">
          <cell r="B1955" t="str">
            <v>845-102 -Allocation from EMP Tbk (Holding)</v>
          </cell>
        </row>
        <row r="1960">
          <cell r="B1960" t="str">
            <v>899-103 -Non recoverable expense</v>
          </cell>
        </row>
        <row r="1961">
          <cell r="B1961" t="str">
            <v>899-104 -Marketing agent</v>
          </cell>
        </row>
        <row r="1962">
          <cell r="B1962" t="str">
            <v>899-105 -US Tax Return</v>
          </cell>
        </row>
        <row r="1963">
          <cell r="B1963" t="str">
            <v>899-106 -Insurance Claim</v>
          </cell>
        </row>
        <row r="1964">
          <cell r="B1964" t="str">
            <v>899-107 -Loss on Impairement of Asset</v>
          </cell>
        </row>
        <row r="1965">
          <cell r="B1965" t="str">
            <v>899-999 -Other (Inc)Exp-Others Net</v>
          </cell>
        </row>
        <row r="1966">
          <cell r="B1966" t="str">
            <v>911-101 -Sales-Pertamina</v>
          </cell>
        </row>
        <row r="1967">
          <cell r="B1967" t="str">
            <v>911-102 -Sales-Malacca Brantas Finance</v>
          </cell>
        </row>
        <row r="1968">
          <cell r="B1968" t="str">
            <v>911-103 -Sales-PGN</v>
          </cell>
        </row>
        <row r="1969">
          <cell r="B1969" t="str">
            <v>911-104 -Sales-PLN</v>
          </cell>
        </row>
        <row r="1970">
          <cell r="B1970" t="str">
            <v>911-105 -Sales-Petrokimia Gresik</v>
          </cell>
        </row>
        <row r="1971">
          <cell r="B1971" t="str">
            <v>911-106 -Sales-Indo Gas</v>
          </cell>
        </row>
        <row r="1972">
          <cell r="B1972" t="str">
            <v>911-107 -Sales-Petrochina Int'l Java Ltd.</v>
          </cell>
        </row>
        <row r="1973">
          <cell r="B1973" t="str">
            <v>911-197 -Sales-Other Local -01</v>
          </cell>
        </row>
        <row r="1974">
          <cell r="B1974" t="str">
            <v>911-198 -Sales-Other Local -02</v>
          </cell>
        </row>
        <row r="1975">
          <cell r="B1975" t="str">
            <v>911-199 -Sales-Other Local -03</v>
          </cell>
        </row>
        <row r="1976">
          <cell r="B1976" t="str">
            <v>911-201 -Sales-Itochu Petroleum Co (S) Pte Ltd</v>
          </cell>
        </row>
        <row r="1977">
          <cell r="B1977" t="str">
            <v>911-202 -Sales-BP Singapore Pte Ltd</v>
          </cell>
        </row>
        <row r="1978">
          <cell r="B1978" t="str">
            <v>911-203 -Sales-Mitsubishi</v>
          </cell>
        </row>
        <row r="1979">
          <cell r="B1979" t="str">
            <v>911-204 -Sales-Petro Diamond Pte Ltd.</v>
          </cell>
        </row>
        <row r="1980">
          <cell r="B1980" t="str">
            <v>911-297 -Sales-Foreign -01</v>
          </cell>
        </row>
        <row r="1981">
          <cell r="B1981" t="str">
            <v>911-298 -Sales-Foreign -02</v>
          </cell>
        </row>
        <row r="1982">
          <cell r="B1982" t="str">
            <v>911-299 -Sales-Foreign -03</v>
          </cell>
        </row>
        <row r="1983">
          <cell r="B1983" t="str">
            <v>941-101 -Interest Income-Bank</v>
          </cell>
        </row>
        <row r="1984">
          <cell r="B1984" t="str">
            <v>941-102 -Interest Income-Related Parties</v>
          </cell>
        </row>
        <row r="1985">
          <cell r="B1985" t="str">
            <v>951-101 -Overhead Recovery</v>
          </cell>
        </row>
        <row r="1986">
          <cell r="B1986" t="str">
            <v>953-101 -Net Loss(Income) RHI</v>
          </cell>
        </row>
        <row r="1987">
          <cell r="B1987" t="str">
            <v>953-102 -Net Loss(Income) PAN</v>
          </cell>
        </row>
        <row r="1988">
          <cell r="B1988" t="str">
            <v>953-103 -Net Loss(Income) LBI</v>
          </cell>
        </row>
        <row r="1989">
          <cell r="B1989" t="str">
            <v>953-104 -Net Loss(Income) KEL</v>
          </cell>
        </row>
        <row r="1990">
          <cell r="B1990" t="str">
            <v>953-105 -Net Loss(Income) ITA</v>
          </cell>
        </row>
        <row r="1991">
          <cell r="B1991" t="str">
            <v>953-106 -Net Loss(Income) EMP Inc</v>
          </cell>
        </row>
        <row r="1992">
          <cell r="B1992" t="str">
            <v>953-107 -Net Loss(Income) MBF</v>
          </cell>
        </row>
        <row r="1993">
          <cell r="B1993" t="str">
            <v>953-108 -Net Loss(Income) PSC effect cost poll</v>
          </cell>
        </row>
        <row r="1994">
          <cell r="B1994" t="str">
            <v>953-109 -Net Loss(Income) EMP Finance BV</v>
          </cell>
        </row>
        <row r="1995">
          <cell r="B1995" t="str">
            <v>953-110 -Net Loss(Income) THP</v>
          </cell>
        </row>
        <row r="1996">
          <cell r="B1996" t="str">
            <v>953-197 -Net Loss(Income) Subsidiaries-01</v>
          </cell>
        </row>
        <row r="1997">
          <cell r="B1997" t="str">
            <v>953-198 -Net Loss(Income) Subsidiaries-02</v>
          </cell>
        </row>
        <row r="1998">
          <cell r="B1998" t="str">
            <v>953-199 -Net Loss(Income) Subsidiaries-03</v>
          </cell>
        </row>
      </sheetData>
      <sheetData sheetId="6"/>
      <sheetData sheetId="7"/>
      <sheetData sheetId="8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Harga MAt"/>
      <sheetName val="Foundation"/>
      <sheetName val="SITE-E"/>
      <sheetName val="TONG HOP VL-NC"/>
      <sheetName val="#REF"/>
      <sheetName val="chitiet"/>
      <sheetName val="DONGIA"/>
      <sheetName val="DON GIA"/>
      <sheetName val="DG"/>
      <sheetName val="TONGKE3p "/>
      <sheetName val="VCV-BE-TONG"/>
      <sheetName val="CHITIET VL-NC"/>
      <sheetName val="SAP"/>
      <sheetName val="ALEK"/>
      <sheetName val="H.Satuan"/>
      <sheetName val="DAF-2"/>
      <sheetName val="Fill this out first___"/>
      <sheetName val="Mtd_Pelak"/>
      <sheetName val="Bangunan Utama"/>
      <sheetName val="TE TS FA LAN MATV"/>
      <sheetName val="FINISHING"/>
      <sheetName val="PLUMBING"/>
      <sheetName val="STRUKTUR"/>
      <sheetName val="BAG-III"/>
      <sheetName val="HB"/>
      <sheetName val="Analisa ME"/>
      <sheetName val="REF.ONLY"/>
      <sheetName val="DAFTAR HARGA"/>
      <sheetName val="Fill this out first..."/>
      <sheetName val="BAHAN"/>
      <sheetName val="Elektrikal"/>
      <sheetName val="Anls"/>
      <sheetName val="Harga_MAt"/>
      <sheetName val="anal"/>
      <sheetName val="HRG BHN"/>
      <sheetName val="Material"/>
      <sheetName val="harsat_str"/>
      <sheetName val="Koef"/>
      <sheetName val="BQ"/>
      <sheetName val="Scd_RAB"/>
      <sheetName val="Penwrn"/>
      <sheetName val="Schedule"/>
      <sheetName val="Harsat"/>
      <sheetName val="Harga Satuan"/>
      <sheetName val="UP PL"/>
      <sheetName val="Analisa Bupati"/>
      <sheetName val="Currency Rate"/>
      <sheetName val="Factor"/>
      <sheetName val="ES_aLL"/>
      <sheetName val="Analisa Baku ME"/>
      <sheetName val="Rekap Direct Cost"/>
      <sheetName val="CONSUMABLE"/>
      <sheetName val="Bhn"/>
      <sheetName val="Fill_this_out_first___"/>
      <sheetName val="OFFICE 2 LT"/>
      <sheetName val="Code 02"/>
      <sheetName val="Code 03"/>
      <sheetName val="Code 04"/>
      <sheetName val="Code 05"/>
      <sheetName val="Code 06"/>
      <sheetName val="Code 07"/>
      <sheetName val="Code 09"/>
      <sheetName val="DAF_2"/>
      <sheetName val="ch"/>
      <sheetName val="ANALISA PEK.UMUM"/>
      <sheetName val="TNHCHINH"/>
      <sheetName val="TDTKP"/>
      <sheetName val="Analisa -Baku"/>
      <sheetName val="BQNSC"/>
      <sheetName val="BQ ME"/>
      <sheetName val="BAG_III"/>
      <sheetName val="ES-aLL"/>
      <sheetName val="valve"/>
      <sheetName val="ppr12"/>
      <sheetName val="Summary_BQ"/>
      <sheetName val="SECURITY"/>
      <sheetName val="Telephone"/>
      <sheetName val="S System"/>
      <sheetName val="UPAH-BAHAN."/>
      <sheetName val="BOQ"/>
      <sheetName val="Unit Rate"/>
      <sheetName val="TOWN"/>
      <sheetName val="ESCON"/>
      <sheetName val="DAFTAR HARGA SATUAN MATERIAL"/>
      <sheetName val="Upah_Bahan"/>
      <sheetName val="ARSITEKTUR"/>
      <sheetName val="Hrg.Sat"/>
      <sheetName val="Material&amp;Alat"/>
      <sheetName val="DB"/>
      <sheetName val="csdim"/>
      <sheetName val="cdsload"/>
      <sheetName val="chsload"/>
      <sheetName val="CLAMP"/>
      <sheetName val="cvsload"/>
      <sheetName val="pipe"/>
      <sheetName val="TH VL, NC, DDHT Thanhphuoc"/>
      <sheetName val="Tiepdia"/>
      <sheetName val="Cover"/>
      <sheetName val="Kontrak awal"/>
      <sheetName val="Check List LBP"/>
      <sheetName val="3.g. Ikht.Biaya"/>
      <sheetName val="Prelim"/>
      <sheetName val="Analisa ME "/>
      <sheetName val="Direct Cost"/>
      <sheetName val="price"/>
      <sheetName val="DaftarHarga"/>
      <sheetName val="Analisa Hrg Sat "/>
      <sheetName val="작성기준"/>
      <sheetName val="Total Load List"/>
      <sheetName val="H_Satuan"/>
      <sheetName val="Bangunan_Utama"/>
      <sheetName val="CashFlow"/>
      <sheetName val="Coord"/>
      <sheetName val="Bill rekap"/>
      <sheetName val="Bunga"/>
      <sheetName val="Isolasi Luar Dalam"/>
      <sheetName val="Isolasi Luar"/>
      <sheetName val="rab"/>
      <sheetName val="an. struktur"/>
      <sheetName val="Dashboard"/>
      <sheetName val="Bill sipil"/>
      <sheetName val="BQ-Str"/>
      <sheetName val="MTO REV.0"/>
      <sheetName val="Rekap dpb 11"/>
      <sheetName val="LB 01"/>
      <sheetName val="CATU DAYA LISTRIK PLB"/>
      <sheetName val="PERALATAN UTAMA PK"/>
      <sheetName val="CATU DAYA LISTRIK PK"/>
      <sheetName val="PERALATAN &amp; KATUP2 PK"/>
      <sheetName val="PERALATAN UTAMA PLB"/>
      <sheetName val="PERALATAN &amp; KATUP2 PLB"/>
      <sheetName val="PEMIPAAN PK"/>
      <sheetName val="PEMIPAAN PLB"/>
      <sheetName val="div"/>
      <sheetName val="REF_ONLY"/>
      <sheetName val="BQ-ME"/>
      <sheetName val=" R A B"/>
      <sheetName val="CERT"/>
      <sheetName val="Smry Wk (P I)"/>
      <sheetName val="lap-bulan"/>
      <sheetName val="Lap-Minggu"/>
      <sheetName val="BAG_2"/>
      <sheetName val="A_2"/>
      <sheetName val="div7"/>
      <sheetName val="LABTOTAL"/>
      <sheetName val="hbaup"/>
      <sheetName val="Rekap"/>
      <sheetName val="Sheet1"/>
      <sheetName val="Rekapitulasi"/>
      <sheetName val="COA-17"/>
      <sheetName val="Soil factor"/>
      <sheetName val="Pricing-2"/>
      <sheetName val="Cessie"/>
      <sheetName val="material "/>
      <sheetName val="ref"/>
      <sheetName val="villa"/>
      <sheetName val="Eval TW I 2014"/>
      <sheetName val="Prognosa 2014"/>
      <sheetName val="3"/>
      <sheetName val="surfacing &amp; point..."/>
      <sheetName val="stone mas ARE"/>
      <sheetName val="REKAP ARSITEKTUR"/>
      <sheetName val="ANALISA - PGRKAN"/>
      <sheetName val="REKAP AHS Lansekap"/>
      <sheetName val="daftar timbngn percoba marshal"/>
      <sheetName val="C"/>
      <sheetName val="BasicPrice"/>
      <sheetName val="dft-harga"/>
      <sheetName val="Tabels"/>
      <sheetName val="gabungan (2)"/>
      <sheetName val="clg fin"/>
      <sheetName val="flr fin"/>
      <sheetName val="Col"/>
      <sheetName val="Rif_Col"/>
      <sheetName val="timber frame"/>
      <sheetName val="Wall Qty"/>
      <sheetName val="roof fin"/>
      <sheetName val="Flr, Rf Bm"/>
      <sheetName val="Rif_PCap"/>
      <sheetName val="Flr Slb, stair"/>
      <sheetName val="Gd Bm"/>
      <sheetName val="PC, G.Slab"/>
      <sheetName val="wall fin"/>
      <sheetName val="info"/>
      <sheetName val="Pendahuluan"/>
      <sheetName val="harga"/>
      <sheetName val="FORM X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TO REV.0"/>
      <sheetName val="jobhist"/>
      <sheetName val="MASTERS"/>
      <sheetName val="FE-1770-I"/>
      <sheetName val="FE-1770.P1"/>
      <sheetName val="FE-1770-II"/>
      <sheetName val="Type"/>
      <sheetName val="Input"/>
      <sheetName val="Menu"/>
      <sheetName val="Analisa Piutang"/>
      <sheetName val="Forecast Jan-Apr"/>
      <sheetName val="DBase"/>
      <sheetName val="Info"/>
      <sheetName val="SUMMARY NDE"/>
      <sheetName val="LOOKUP"/>
      <sheetName val="base MANO DE OBRA"/>
    </sheetNames>
    <sheetDataSet>
      <sheetData sheetId="0" refreshError="1">
        <row r="15">
          <cell r="U15">
            <v>1</v>
          </cell>
        </row>
        <row r="17">
          <cell r="I17">
            <v>1998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showGridLines="0" zoomScale="85" zoomScaleNormal="85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G22" sqref="G22"/>
    </sheetView>
  </sheetViews>
  <sheetFormatPr defaultRowHeight="15" x14ac:dyDescent="0.25"/>
  <cols>
    <col min="1" max="1" width="0.5703125" style="2" customWidth="1"/>
    <col min="2" max="2" width="9.140625" style="73"/>
    <col min="3" max="3" width="6" style="2" customWidth="1"/>
    <col min="4" max="4" width="33" style="2" customWidth="1"/>
    <col min="5" max="5" width="9.140625" style="2"/>
    <col min="6" max="7" width="15.140625" style="2" customWidth="1"/>
    <col min="8" max="8" width="15.140625" style="74" customWidth="1"/>
    <col min="9" max="9" width="11.85546875" style="2" customWidth="1"/>
    <col min="10" max="10" width="10.42578125" style="2" customWidth="1"/>
    <col min="11" max="11" width="11.5703125" style="2" bestFit="1" customWidth="1"/>
    <col min="12" max="12" width="9.5703125" style="2" bestFit="1" customWidth="1"/>
    <col min="13" max="16384" width="9.140625" style="2"/>
  </cols>
  <sheetData>
    <row r="1" spans="2:12" ht="6.75" customHeight="1" x14ac:dyDescent="0.25"/>
    <row r="2" spans="2:12" x14ac:dyDescent="0.25">
      <c r="B2" s="339" t="s">
        <v>109</v>
      </c>
      <c r="C2" s="340" t="s">
        <v>2</v>
      </c>
      <c r="D2" s="341"/>
      <c r="E2" s="339" t="s">
        <v>83</v>
      </c>
      <c r="F2" s="346" t="s">
        <v>66</v>
      </c>
      <c r="G2" s="339" t="s">
        <v>45</v>
      </c>
      <c r="H2" s="339"/>
      <c r="I2" s="340" t="s">
        <v>110</v>
      </c>
      <c r="J2" s="341"/>
    </row>
    <row r="3" spans="2:12" ht="34.5" customHeight="1" x14ac:dyDescent="0.25">
      <c r="B3" s="339"/>
      <c r="C3" s="342"/>
      <c r="D3" s="343"/>
      <c r="E3" s="339"/>
      <c r="F3" s="346"/>
      <c r="G3" s="75" t="s">
        <v>105</v>
      </c>
      <c r="H3" s="76" t="s">
        <v>111</v>
      </c>
      <c r="I3" s="342" t="s">
        <v>112</v>
      </c>
      <c r="J3" s="343"/>
    </row>
    <row r="4" spans="2:12" ht="12.75" customHeight="1" x14ac:dyDescent="0.25">
      <c r="B4" s="77">
        <v>1</v>
      </c>
      <c r="C4" s="344">
        <v>2</v>
      </c>
      <c r="D4" s="345"/>
      <c r="E4" s="77">
        <v>3</v>
      </c>
      <c r="F4" s="77">
        <v>4</v>
      </c>
      <c r="G4" s="77">
        <v>5</v>
      </c>
      <c r="H4" s="77">
        <v>6</v>
      </c>
      <c r="I4" s="77" t="s">
        <v>113</v>
      </c>
      <c r="J4" s="77" t="s">
        <v>114</v>
      </c>
    </row>
    <row r="5" spans="2:12" ht="12.75" customHeight="1" x14ac:dyDescent="0.25">
      <c r="B5" s="78"/>
      <c r="C5" s="79"/>
      <c r="D5" s="80"/>
      <c r="E5" s="78"/>
      <c r="F5" s="81"/>
      <c r="G5" s="81"/>
      <c r="H5" s="82"/>
      <c r="I5" s="81"/>
      <c r="J5" s="81"/>
    </row>
    <row r="6" spans="2:12" x14ac:dyDescent="0.25">
      <c r="B6" s="83">
        <v>2</v>
      </c>
      <c r="C6" s="84" t="s">
        <v>115</v>
      </c>
      <c r="D6" s="85"/>
      <c r="E6" s="86"/>
      <c r="F6" s="86"/>
      <c r="G6" s="86"/>
      <c r="H6" s="87"/>
      <c r="I6" s="86"/>
      <c r="J6" s="86"/>
    </row>
    <row r="7" spans="2:12" x14ac:dyDescent="0.25">
      <c r="B7" s="83"/>
      <c r="C7" s="88" t="s">
        <v>116</v>
      </c>
      <c r="D7" s="89" t="s">
        <v>117</v>
      </c>
      <c r="E7" s="86"/>
      <c r="F7" s="86"/>
      <c r="G7" s="86"/>
      <c r="H7" s="87"/>
      <c r="I7" s="86"/>
      <c r="J7" s="86"/>
    </row>
    <row r="8" spans="2:12" x14ac:dyDescent="0.25">
      <c r="B8" s="83"/>
      <c r="C8" s="84"/>
      <c r="D8" s="85" t="s">
        <v>118</v>
      </c>
      <c r="E8" s="86" t="s">
        <v>119</v>
      </c>
      <c r="F8" s="90">
        <v>0</v>
      </c>
      <c r="G8" s="87">
        <v>47163</v>
      </c>
      <c r="H8" s="87">
        <v>96009.605851999993</v>
      </c>
      <c r="I8" s="91">
        <v>0</v>
      </c>
      <c r="J8" s="92">
        <f>H8/G8*100</f>
        <v>203.56975987956659</v>
      </c>
    </row>
    <row r="9" spans="2:12" x14ac:dyDescent="0.25">
      <c r="B9" s="83"/>
      <c r="C9" s="84"/>
      <c r="D9" s="85" t="s">
        <v>120</v>
      </c>
      <c r="E9" s="86" t="s">
        <v>119</v>
      </c>
      <c r="F9" s="93">
        <v>38462.023817000001</v>
      </c>
      <c r="G9" s="87">
        <v>115366.83881895337</v>
      </c>
      <c r="H9" s="87">
        <v>109191.422808</v>
      </c>
      <c r="I9" s="91">
        <f t="shared" ref="I9:I31" si="0">H9/F9*100</f>
        <v>283.89411677223808</v>
      </c>
      <c r="J9" s="92">
        <f t="shared" ref="J9:J31" si="1">H9/G9*100</f>
        <v>94.647148111040352</v>
      </c>
    </row>
    <row r="10" spans="2:12" s="100" customFormat="1" x14ac:dyDescent="0.25">
      <c r="B10" s="94"/>
      <c r="C10" s="95"/>
      <c r="D10" s="89" t="s">
        <v>121</v>
      </c>
      <c r="E10" s="96" t="s">
        <v>119</v>
      </c>
      <c r="F10" s="97">
        <f>F8-F9</f>
        <v>-38462.023817000001</v>
      </c>
      <c r="G10" s="97">
        <f>G8-G9</f>
        <v>-68203.838818953373</v>
      </c>
      <c r="H10" s="97">
        <f t="shared" ref="H10" si="2">H8-H9</f>
        <v>-13181.81695600001</v>
      </c>
      <c r="I10" s="98">
        <f t="shared" si="0"/>
        <v>34.272291595258494</v>
      </c>
      <c r="J10" s="99">
        <f t="shared" si="1"/>
        <v>19.327089478043977</v>
      </c>
    </row>
    <row r="11" spans="2:12" x14ac:dyDescent="0.25">
      <c r="B11" s="83"/>
      <c r="C11" s="84"/>
      <c r="D11" s="85" t="s">
        <v>122</v>
      </c>
      <c r="E11" s="86"/>
      <c r="F11" s="86"/>
      <c r="G11" s="86"/>
      <c r="H11" s="87"/>
      <c r="I11" s="91"/>
      <c r="J11" s="91"/>
    </row>
    <row r="12" spans="2:12" x14ac:dyDescent="0.25">
      <c r="B12" s="83"/>
      <c r="C12" s="84"/>
      <c r="D12" s="101" t="s">
        <v>123</v>
      </c>
      <c r="E12" s="86" t="s">
        <v>119</v>
      </c>
      <c r="F12" s="87">
        <f>2238854976/1000000</f>
        <v>2238.8549760000001</v>
      </c>
      <c r="G12" s="87">
        <v>5026</v>
      </c>
      <c r="H12" s="102">
        <f>-19721549341/1000000</f>
        <v>-19721.549341000002</v>
      </c>
      <c r="I12" s="103">
        <f t="shared" si="0"/>
        <v>-880.87658881036873</v>
      </c>
      <c r="J12" s="103">
        <f t="shared" si="1"/>
        <v>-392.39055592916839</v>
      </c>
    </row>
    <row r="13" spans="2:12" x14ac:dyDescent="0.25">
      <c r="B13" s="83"/>
      <c r="C13" s="84"/>
      <c r="D13" s="101" t="s">
        <v>124</v>
      </c>
      <c r="E13" s="86" t="s">
        <v>119</v>
      </c>
      <c r="F13" s="102">
        <f>-38267449832/1000000</f>
        <v>-38267.449831999998</v>
      </c>
      <c r="G13" s="87">
        <v>1000</v>
      </c>
      <c r="H13" s="102">
        <f>-1770470675/1000000</f>
        <v>-1770.470675</v>
      </c>
      <c r="I13" s="103">
        <f t="shared" si="0"/>
        <v>4.6265708396369218</v>
      </c>
      <c r="J13" s="103">
        <f t="shared" si="1"/>
        <v>-177.0470675</v>
      </c>
    </row>
    <row r="14" spans="2:12" x14ac:dyDescent="0.25">
      <c r="B14" s="83"/>
      <c r="C14" s="84"/>
      <c r="D14" s="89" t="s">
        <v>125</v>
      </c>
      <c r="E14" s="96" t="s">
        <v>119</v>
      </c>
      <c r="F14" s="104">
        <f>F12-F13</f>
        <v>40506.304808000001</v>
      </c>
      <c r="G14" s="105">
        <f>G12+G13</f>
        <v>6026</v>
      </c>
      <c r="H14" s="104">
        <f t="shared" ref="H14" si="3">H12-H13</f>
        <v>-17951.078666000001</v>
      </c>
      <c r="I14" s="106">
        <f t="shared" si="0"/>
        <v>-44.316752049065364</v>
      </c>
      <c r="J14" s="106">
        <f t="shared" si="1"/>
        <v>-297.89377142383012</v>
      </c>
      <c r="K14" s="107"/>
    </row>
    <row r="15" spans="2:12" x14ac:dyDescent="0.25">
      <c r="B15" s="83"/>
      <c r="C15" s="84"/>
      <c r="D15" s="85" t="s">
        <v>101</v>
      </c>
      <c r="E15" s="86" t="s">
        <v>119</v>
      </c>
      <c r="F15" s="108">
        <v>0</v>
      </c>
      <c r="G15" s="90">
        <v>0</v>
      </c>
      <c r="H15" s="108">
        <v>0</v>
      </c>
      <c r="I15" s="91">
        <v>0</v>
      </c>
      <c r="J15" s="91">
        <v>0</v>
      </c>
    </row>
    <row r="16" spans="2:12" x14ac:dyDescent="0.25">
      <c r="B16" s="83"/>
      <c r="C16" s="84"/>
      <c r="D16" s="85" t="s">
        <v>126</v>
      </c>
      <c r="E16" s="86" t="s">
        <v>119</v>
      </c>
      <c r="F16" s="108">
        <v>0</v>
      </c>
      <c r="G16" s="93">
        <v>33664.387499610457</v>
      </c>
      <c r="H16" s="108">
        <v>111814.055704</v>
      </c>
      <c r="I16" s="91">
        <v>0</v>
      </c>
      <c r="J16" s="91">
        <f t="shared" si="1"/>
        <v>332.1434429938576</v>
      </c>
      <c r="K16" s="107"/>
      <c r="L16" s="6"/>
    </row>
    <row r="17" spans="2:12" x14ac:dyDescent="0.25">
      <c r="B17" s="83"/>
      <c r="C17" s="84"/>
      <c r="D17" s="89" t="s">
        <v>127</v>
      </c>
      <c r="E17" s="96" t="s">
        <v>119</v>
      </c>
      <c r="F17" s="97">
        <f t="shared" ref="F17" si="4">F10+F14+F15-F16</f>
        <v>2044.2809909999996</v>
      </c>
      <c r="G17" s="97">
        <f>G10+G14+G15-G16</f>
        <v>-95842.226318563829</v>
      </c>
      <c r="H17" s="97">
        <f t="shared" ref="H17" si="5">H10+H14+H15-H16</f>
        <v>-142946.95132600001</v>
      </c>
      <c r="I17" s="106">
        <f t="shared" ref="I17:I19" si="6">H17/F17*100</f>
        <v>-6992.5294984069069</v>
      </c>
      <c r="J17" s="106">
        <f t="shared" si="1"/>
        <v>149.14819575545729</v>
      </c>
    </row>
    <row r="18" spans="2:12" x14ac:dyDescent="0.25">
      <c r="B18" s="83"/>
      <c r="C18" s="84"/>
      <c r="D18" s="85" t="s">
        <v>128</v>
      </c>
      <c r="E18" s="86" t="s">
        <v>119</v>
      </c>
      <c r="F18" s="109">
        <v>-409.865296</v>
      </c>
      <c r="G18" s="110">
        <v>0</v>
      </c>
      <c r="H18" s="111">
        <v>24958.504287</v>
      </c>
      <c r="I18" s="112">
        <f t="shared" si="6"/>
        <v>-6089.440733474541</v>
      </c>
      <c r="J18" s="91">
        <v>0</v>
      </c>
    </row>
    <row r="19" spans="2:12" x14ac:dyDescent="0.25">
      <c r="B19" s="83"/>
      <c r="C19" s="84"/>
      <c r="D19" s="89" t="s">
        <v>129</v>
      </c>
      <c r="E19" s="96" t="s">
        <v>119</v>
      </c>
      <c r="F19" s="97">
        <f>F17+F18</f>
        <v>1634.4156949999997</v>
      </c>
      <c r="G19" s="97">
        <f>G17+G18</f>
        <v>-95842.226318563829</v>
      </c>
      <c r="H19" s="97">
        <f>H17+H18</f>
        <v>-117988.44703900001</v>
      </c>
      <c r="I19" s="106">
        <f t="shared" si="6"/>
        <v>-7218.9986549902796</v>
      </c>
      <c r="J19" s="106">
        <f t="shared" si="1"/>
        <v>123.106955640644</v>
      </c>
      <c r="K19" s="6"/>
      <c r="L19" s="113"/>
    </row>
    <row r="20" spans="2:12" x14ac:dyDescent="0.25">
      <c r="B20" s="83"/>
      <c r="C20" s="84"/>
      <c r="D20" s="89" t="s">
        <v>130</v>
      </c>
      <c r="E20" s="86"/>
      <c r="F20" s="86"/>
      <c r="G20" s="90"/>
      <c r="H20" s="87"/>
      <c r="I20" s="91"/>
      <c r="J20" s="91"/>
    </row>
    <row r="21" spans="2:12" x14ac:dyDescent="0.25">
      <c r="B21" s="83"/>
      <c r="C21" s="84"/>
      <c r="D21" s="85" t="s">
        <v>131</v>
      </c>
      <c r="E21" s="86" t="s">
        <v>119</v>
      </c>
      <c r="F21" s="90">
        <v>0</v>
      </c>
      <c r="G21" s="90">
        <v>0</v>
      </c>
      <c r="H21" s="108">
        <v>0</v>
      </c>
      <c r="I21" s="91">
        <v>0</v>
      </c>
      <c r="J21" s="91">
        <v>0</v>
      </c>
    </row>
    <row r="22" spans="2:12" x14ac:dyDescent="0.25">
      <c r="B22" s="83"/>
      <c r="C22" s="84"/>
      <c r="D22" s="85" t="s">
        <v>102</v>
      </c>
      <c r="E22" s="86" t="s">
        <v>119</v>
      </c>
      <c r="F22" s="90">
        <v>0</v>
      </c>
      <c r="G22" s="114">
        <v>-958.42226318563826</v>
      </c>
      <c r="H22" s="108">
        <v>0</v>
      </c>
      <c r="I22" s="91">
        <v>0</v>
      </c>
      <c r="J22" s="91">
        <v>0</v>
      </c>
    </row>
    <row r="23" spans="2:12" x14ac:dyDescent="0.25">
      <c r="B23" s="83"/>
      <c r="C23" s="84"/>
      <c r="D23" s="89" t="s">
        <v>132</v>
      </c>
      <c r="E23" s="96" t="s">
        <v>119</v>
      </c>
      <c r="F23" s="104">
        <f>F19-F22</f>
        <v>1634.4156949999997</v>
      </c>
      <c r="G23" s="104">
        <f>G19-G22</f>
        <v>-94883.80405537819</v>
      </c>
      <c r="H23" s="104">
        <f t="shared" ref="H23" si="7">H19-H22</f>
        <v>-117988.44703900001</v>
      </c>
      <c r="I23" s="106">
        <f t="shared" ref="I23" si="8">H23/F23*100</f>
        <v>-7218.9986549902796</v>
      </c>
      <c r="J23" s="106">
        <f t="shared" ref="J23" si="9">H23/G23*100</f>
        <v>124.35046024307475</v>
      </c>
    </row>
    <row r="24" spans="2:12" ht="3.75" customHeight="1" x14ac:dyDescent="0.25">
      <c r="B24" s="83"/>
      <c r="C24" s="84"/>
      <c r="D24" s="85"/>
      <c r="E24" s="86"/>
      <c r="F24" s="86"/>
      <c r="G24" s="86"/>
      <c r="H24" s="87"/>
      <c r="I24" s="91" t="e">
        <f t="shared" si="0"/>
        <v>#DIV/0!</v>
      </c>
      <c r="J24" s="91" t="e">
        <f t="shared" si="1"/>
        <v>#DIV/0!</v>
      </c>
    </row>
    <row r="25" spans="2:12" x14ac:dyDescent="0.25">
      <c r="B25" s="83"/>
      <c r="C25" s="84"/>
      <c r="D25" s="85" t="s">
        <v>133</v>
      </c>
      <c r="E25" s="86" t="s">
        <v>119</v>
      </c>
      <c r="F25" s="86"/>
      <c r="G25" s="86"/>
      <c r="H25" s="87"/>
      <c r="I25" s="91"/>
      <c r="J25" s="91"/>
    </row>
    <row r="26" spans="2:12" x14ac:dyDescent="0.25">
      <c r="B26" s="83"/>
      <c r="C26" s="84"/>
      <c r="D26" s="85" t="s">
        <v>134</v>
      </c>
      <c r="E26" s="83" t="s">
        <v>112</v>
      </c>
      <c r="F26" s="86"/>
      <c r="G26" s="86"/>
      <c r="H26" s="87"/>
      <c r="I26" s="91"/>
      <c r="J26" s="91"/>
    </row>
    <row r="27" spans="2:12" x14ac:dyDescent="0.25">
      <c r="B27" s="83"/>
      <c r="C27" s="84"/>
      <c r="D27" s="85" t="s">
        <v>135</v>
      </c>
      <c r="E27" s="83" t="s">
        <v>112</v>
      </c>
      <c r="F27" s="86"/>
      <c r="G27" s="86"/>
      <c r="H27" s="87"/>
      <c r="I27" s="91"/>
      <c r="J27" s="91"/>
    </row>
    <row r="28" spans="2:12" x14ac:dyDescent="0.25">
      <c r="B28" s="83"/>
      <c r="C28" s="88" t="s">
        <v>136</v>
      </c>
      <c r="D28" s="89" t="s">
        <v>137</v>
      </c>
      <c r="E28" s="86"/>
      <c r="F28" s="86"/>
      <c r="G28" s="86"/>
      <c r="H28" s="87"/>
      <c r="I28" s="91"/>
      <c r="J28" s="91"/>
    </row>
    <row r="29" spans="2:12" x14ac:dyDescent="0.25">
      <c r="B29" s="83"/>
      <c r="C29" s="84"/>
      <c r="D29" s="85" t="s">
        <v>138</v>
      </c>
      <c r="E29" s="86" t="s">
        <v>119</v>
      </c>
      <c r="F29" s="93">
        <v>3233653.8160310001</v>
      </c>
      <c r="G29" s="93">
        <v>3273927.7736809999</v>
      </c>
      <c r="H29" s="93">
        <v>3211156.2173810001</v>
      </c>
      <c r="I29" s="91">
        <f t="shared" si="0"/>
        <v>99.304266939816898</v>
      </c>
      <c r="J29" s="91">
        <f t="shared" si="1"/>
        <v>98.082683533686406</v>
      </c>
    </row>
    <row r="30" spans="2:12" x14ac:dyDescent="0.25">
      <c r="B30" s="83"/>
      <c r="C30" s="88" t="s">
        <v>139</v>
      </c>
      <c r="D30" s="89" t="s">
        <v>140</v>
      </c>
      <c r="E30" s="86"/>
      <c r="F30" s="86"/>
      <c r="G30" s="86"/>
      <c r="H30" s="86"/>
      <c r="I30" s="91"/>
      <c r="J30" s="91"/>
    </row>
    <row r="31" spans="2:12" x14ac:dyDescent="0.25">
      <c r="B31" s="115"/>
      <c r="C31" s="116"/>
      <c r="D31" s="117" t="s">
        <v>141</v>
      </c>
      <c r="E31" s="118" t="s">
        <v>119</v>
      </c>
      <c r="F31" s="119">
        <f>'[210]Arus Kas Metode Langsung'!$K$100/1000000</f>
        <v>55831.362632999997</v>
      </c>
      <c r="G31" s="119">
        <v>86000</v>
      </c>
      <c r="H31" s="119">
        <v>30618.181936000001</v>
      </c>
      <c r="I31" s="120">
        <f t="shared" si="0"/>
        <v>54.840470466867394</v>
      </c>
      <c r="J31" s="120">
        <f t="shared" si="1"/>
        <v>35.602537134883718</v>
      </c>
    </row>
    <row r="34" spans="7:7" x14ac:dyDescent="0.25">
      <c r="G34" s="6"/>
    </row>
    <row r="35" spans="7:7" x14ac:dyDescent="0.25">
      <c r="G35" s="6"/>
    </row>
    <row r="36" spans="7:7" x14ac:dyDescent="0.25">
      <c r="G36" s="113"/>
    </row>
  </sheetData>
  <mergeCells count="8">
    <mergeCell ref="G2:H2"/>
    <mergeCell ref="I2:J2"/>
    <mergeCell ref="I3:J3"/>
    <mergeCell ref="C4:D4"/>
    <mergeCell ref="B2:B3"/>
    <mergeCell ref="C2:D3"/>
    <mergeCell ref="E2:E3"/>
    <mergeCell ref="F2:F3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zoomScale="85" zoomScaleNormal="85" workbookViewId="0">
      <pane xSplit="3" ySplit="3" topLeftCell="D7" activePane="bottomRight" state="frozen"/>
      <selection activeCell="A12" sqref="A12"/>
      <selection pane="topRight" activeCell="A12" sqref="A12"/>
      <selection pane="bottomLeft" activeCell="A12" sqref="A12"/>
      <selection pane="bottomRight" activeCell="C25" sqref="C25"/>
    </sheetView>
  </sheetViews>
  <sheetFormatPr defaultRowHeight="15" x14ac:dyDescent="0.25"/>
  <cols>
    <col min="1" max="1" width="6.85546875" style="145" customWidth="1"/>
    <col min="2" max="2" width="45" customWidth="1"/>
    <col min="3" max="3" width="41.42578125" customWidth="1"/>
    <col min="4" max="4" width="11.5703125" style="145" customWidth="1"/>
    <col min="5" max="5" width="15.42578125" customWidth="1"/>
    <col min="6" max="6" width="12.7109375" customWidth="1"/>
    <col min="7" max="8" width="14.42578125" customWidth="1"/>
    <col min="9" max="9" width="14.7109375" bestFit="1" customWidth="1"/>
  </cols>
  <sheetData>
    <row r="1" spans="1:11" ht="21.75" customHeight="1" x14ac:dyDescent="0.25">
      <c r="A1" s="386" t="s">
        <v>166</v>
      </c>
      <c r="B1" s="386" t="s">
        <v>181</v>
      </c>
      <c r="C1" s="386" t="s">
        <v>161</v>
      </c>
      <c r="D1" s="386" t="s">
        <v>185</v>
      </c>
      <c r="E1" s="386" t="s">
        <v>148</v>
      </c>
      <c r="F1" s="386" t="s">
        <v>149</v>
      </c>
      <c r="G1" s="386" t="s">
        <v>150</v>
      </c>
      <c r="H1" s="386" t="s">
        <v>151</v>
      </c>
    </row>
    <row r="2" spans="1:11" ht="27" customHeight="1" thickBot="1" x14ac:dyDescent="0.3">
      <c r="A2" s="387"/>
      <c r="B2" s="387"/>
      <c r="C2" s="387"/>
      <c r="D2" s="387"/>
      <c r="E2" s="387"/>
      <c r="F2" s="387"/>
      <c r="G2" s="387"/>
      <c r="H2" s="387"/>
    </row>
    <row r="3" spans="1:11" ht="16.5" customHeight="1" thickTop="1" thickBot="1" x14ac:dyDescent="0.3">
      <c r="A3" s="3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</row>
    <row r="4" spans="1:11" ht="30.75" customHeight="1" thickTop="1" thickBot="1" x14ac:dyDescent="0.3">
      <c r="A4" s="137" t="s">
        <v>75</v>
      </c>
      <c r="B4" s="7" t="s">
        <v>182</v>
      </c>
      <c r="C4" s="7" t="s">
        <v>118</v>
      </c>
      <c r="D4" s="8"/>
      <c r="E4" s="8"/>
      <c r="F4" s="8"/>
      <c r="G4" s="8"/>
      <c r="H4" s="8"/>
      <c r="K4" s="9"/>
    </row>
    <row r="5" spans="1:11" ht="16.5" thickBot="1" x14ac:dyDescent="0.3">
      <c r="A5" s="138"/>
      <c r="B5" s="10" t="s">
        <v>183</v>
      </c>
      <c r="C5" s="146" t="s">
        <v>6</v>
      </c>
      <c r="D5" s="153" t="s">
        <v>186</v>
      </c>
      <c r="E5" s="11">
        <f>'Neraca 2022'!D10/'Neraca 2022'!D24</f>
        <v>1.2005929683473007</v>
      </c>
      <c r="F5" s="147">
        <f>'Neraca 2022'!E10/'Neraca 2022'!E24</f>
        <v>1.0221052631578946</v>
      </c>
      <c r="G5" s="11">
        <f>'Neraca 2022'!F10/'Neraca 2022'!F24</f>
        <v>0.93877548140537292</v>
      </c>
      <c r="H5" s="11">
        <f>'Neraca 2022'!G10/'Neraca 2022'!G24</f>
        <v>2.2468388063710565</v>
      </c>
    </row>
    <row r="6" spans="1:11" ht="17.25" customHeight="1" thickBot="1" x14ac:dyDescent="0.3">
      <c r="A6" s="139"/>
      <c r="B6" s="13"/>
      <c r="C6" s="13" t="s">
        <v>184</v>
      </c>
      <c r="D6" s="154"/>
      <c r="E6" s="14"/>
      <c r="F6" s="15"/>
      <c r="G6" s="15"/>
      <c r="H6" s="15"/>
    </row>
    <row r="7" spans="1:11" ht="17.25" customHeight="1" thickBot="1" x14ac:dyDescent="0.3">
      <c r="A7" s="138"/>
      <c r="B7" s="10"/>
      <c r="C7" s="10"/>
      <c r="D7" s="155"/>
      <c r="E7" s="16"/>
      <c r="F7" s="16"/>
      <c r="G7" s="16"/>
      <c r="H7" s="16"/>
    </row>
    <row r="8" spans="1:11" ht="16.5" thickBot="1" x14ac:dyDescent="0.3">
      <c r="A8" s="140"/>
      <c r="B8" s="13" t="s">
        <v>187</v>
      </c>
      <c r="C8" s="149" t="s">
        <v>188</v>
      </c>
      <c r="D8" s="154" t="s">
        <v>186</v>
      </c>
      <c r="E8" s="148">
        <f>'Neraca 2022'!D11/'Neraca 2022'!D24</f>
        <v>0.33008442985607772</v>
      </c>
      <c r="F8" s="148">
        <f>'Neraca 2022'!E11/'Neraca 2022'!E24</f>
        <v>0.22789473684210526</v>
      </c>
      <c r="G8" s="148">
        <f>'Neraca 2022'!F11/'Neraca 2022'!F24</f>
        <v>0.15241657436748138</v>
      </c>
      <c r="H8" s="148">
        <f>'Neraca 2022'!G11/'Neraca 2022'!G24</f>
        <v>2.093820163757266</v>
      </c>
    </row>
    <row r="9" spans="1:11" ht="27.75" customHeight="1" thickBot="1" x14ac:dyDescent="0.3">
      <c r="A9" s="138"/>
      <c r="B9" s="10"/>
      <c r="C9" s="10" t="s">
        <v>184</v>
      </c>
      <c r="D9" s="156"/>
      <c r="E9" s="17"/>
      <c r="F9" s="17"/>
      <c r="G9" s="17"/>
      <c r="H9" s="17"/>
    </row>
    <row r="10" spans="1:11" ht="16.5" thickBot="1" x14ac:dyDescent="0.3">
      <c r="A10" s="140" t="s">
        <v>76</v>
      </c>
      <c r="B10" s="19" t="s">
        <v>189</v>
      </c>
      <c r="C10" s="19"/>
      <c r="D10" s="157"/>
      <c r="E10" s="126"/>
      <c r="F10" s="126"/>
      <c r="G10" s="126"/>
      <c r="H10" s="126"/>
    </row>
    <row r="11" spans="1:11" ht="21" customHeight="1" thickTop="1" thickBot="1" x14ac:dyDescent="0.3">
      <c r="A11" s="141"/>
      <c r="B11" s="10" t="s">
        <v>190</v>
      </c>
      <c r="C11" s="150" t="s">
        <v>191</v>
      </c>
      <c r="D11" s="158" t="s">
        <v>186</v>
      </c>
      <c r="E11" s="151">
        <f>'Neraca 2022'!D21/'Neraca 2022'!D23</f>
        <v>1.5766248404847403</v>
      </c>
      <c r="F11" s="151">
        <f>'Neraca 2022'!E21/'Neraca 2022'!E23</f>
        <v>1.4698816991565278</v>
      </c>
      <c r="G11" s="151">
        <f>'Neraca 2022'!F21/'Neraca 2022'!F23</f>
        <v>1.4960044021474184</v>
      </c>
      <c r="H11" s="151">
        <f>'Neraca 2022'!G21/'Neraca 2022'!G23</f>
        <v>1.6829084599454318</v>
      </c>
    </row>
    <row r="12" spans="1:11" ht="15.75" customHeight="1" thickBot="1" x14ac:dyDescent="0.3">
      <c r="A12" s="139"/>
      <c r="B12" s="13"/>
      <c r="C12" s="13" t="s">
        <v>192</v>
      </c>
      <c r="D12" s="159"/>
      <c r="E12" s="128"/>
      <c r="F12" s="128"/>
      <c r="G12" s="128"/>
      <c r="H12" s="128"/>
    </row>
    <row r="13" spans="1:11" ht="15.75" customHeight="1" thickBot="1" x14ac:dyDescent="0.3">
      <c r="A13" s="138"/>
      <c r="B13" s="10"/>
      <c r="C13" s="10"/>
      <c r="D13" s="160"/>
      <c r="E13" s="129"/>
      <c r="F13" s="129"/>
      <c r="G13" s="129"/>
      <c r="H13" s="129"/>
    </row>
    <row r="14" spans="1:11" ht="18" customHeight="1" thickBot="1" x14ac:dyDescent="0.3">
      <c r="A14" s="139"/>
      <c r="B14" s="13" t="s">
        <v>193</v>
      </c>
      <c r="C14" s="149" t="s">
        <v>194</v>
      </c>
      <c r="D14" s="159" t="s">
        <v>186</v>
      </c>
      <c r="E14" s="152">
        <f>'Neraca 2022'!D25/'Neraca 2022'!D26</f>
        <v>1.5912105204899532</v>
      </c>
      <c r="F14" s="152">
        <f>'Neraca 2022'!E25/'Neraca 2022'!E26</f>
        <v>1.9466527298394678</v>
      </c>
      <c r="G14" s="152">
        <f>'Neraca 2022'!F25/'Neraca 2022'!F26</f>
        <v>1.8274279923142134</v>
      </c>
      <c r="H14" s="152">
        <f>'Neraca 2022'!G25/'Neraca 2022'!G26</f>
        <v>1.3833121912106172</v>
      </c>
    </row>
    <row r="15" spans="1:11" ht="15.75" customHeight="1" thickBot="1" x14ac:dyDescent="0.3">
      <c r="A15" s="138"/>
      <c r="B15" s="10"/>
      <c r="C15" s="10" t="s">
        <v>195</v>
      </c>
      <c r="D15" s="160"/>
      <c r="E15" s="129"/>
      <c r="F15" s="129"/>
      <c r="G15" s="129"/>
      <c r="H15" s="129"/>
    </row>
    <row r="16" spans="1:11" ht="15.75" customHeight="1" thickBot="1" x14ac:dyDescent="0.3">
      <c r="A16" s="139"/>
      <c r="B16" s="13"/>
      <c r="C16" s="13"/>
      <c r="D16" s="159"/>
      <c r="E16" s="128"/>
      <c r="F16" s="128"/>
      <c r="G16" s="128"/>
      <c r="H16" s="128"/>
    </row>
    <row r="17" spans="1:11" ht="24.75" customHeight="1" thickBot="1" x14ac:dyDescent="0.3">
      <c r="A17" s="138"/>
      <c r="B17" s="10" t="s">
        <v>196</v>
      </c>
      <c r="C17" s="146" t="s">
        <v>197</v>
      </c>
      <c r="D17" s="160" t="s">
        <v>186</v>
      </c>
      <c r="E17" s="129"/>
      <c r="F17" s="129"/>
      <c r="G17" s="129"/>
      <c r="H17" s="129"/>
    </row>
    <row r="18" spans="1:11" ht="15.75" customHeight="1" thickBot="1" x14ac:dyDescent="0.3">
      <c r="A18" s="139"/>
      <c r="B18" s="13"/>
      <c r="C18" s="13" t="s">
        <v>198</v>
      </c>
      <c r="D18" s="159"/>
      <c r="E18" s="128"/>
      <c r="F18" s="128"/>
      <c r="G18" s="128"/>
      <c r="H18" s="128"/>
    </row>
    <row r="19" spans="1:11" ht="15.75" customHeight="1" thickBot="1" x14ac:dyDescent="0.3">
      <c r="A19" s="138"/>
      <c r="B19" s="10"/>
      <c r="C19" s="10"/>
      <c r="D19" s="160"/>
      <c r="E19" s="129"/>
      <c r="F19" s="129"/>
      <c r="G19" s="129"/>
      <c r="H19" s="129"/>
    </row>
    <row r="20" spans="1:11" ht="16.5" thickBot="1" x14ac:dyDescent="0.3">
      <c r="A20" s="140" t="s">
        <v>77</v>
      </c>
      <c r="B20" s="19" t="s">
        <v>199</v>
      </c>
      <c r="C20" s="19"/>
      <c r="D20" s="157"/>
      <c r="E20" s="126"/>
      <c r="F20" s="126"/>
      <c r="G20" s="126"/>
      <c r="H20" s="126"/>
      <c r="I20" s="125"/>
    </row>
    <row r="21" spans="1:11" ht="28.5" customHeight="1" thickTop="1" thickBot="1" x14ac:dyDescent="0.3">
      <c r="A21" s="142"/>
      <c r="B21" s="10" t="s">
        <v>200</v>
      </c>
      <c r="C21" s="146" t="s">
        <v>201</v>
      </c>
      <c r="D21" s="164" t="s">
        <v>203</v>
      </c>
      <c r="E21" s="163">
        <v>0</v>
      </c>
      <c r="F21" s="163">
        <f>-'LR 2022'!C26/'LR 2022'!C14*100</f>
        <v>244.61302041632931</v>
      </c>
      <c r="G21" s="163">
        <f>-'LR 2022'!D26/'LR 2022'!D14*100</f>
        <v>113.72968552367556</v>
      </c>
      <c r="H21" s="163">
        <f>-'LR 2022'!E26/'LR 2022'!E14*100</f>
        <v>39.870092869718597</v>
      </c>
    </row>
    <row r="22" spans="1:11" ht="16.5" customHeight="1" thickTop="1" thickBot="1" x14ac:dyDescent="0.3">
      <c r="A22" s="137"/>
      <c r="B22" s="7"/>
      <c r="C22" s="162" t="s">
        <v>202</v>
      </c>
      <c r="D22" s="8"/>
      <c r="E22" s="8"/>
      <c r="F22" s="8"/>
      <c r="G22" s="8"/>
      <c r="H22" s="8"/>
      <c r="K22" s="9"/>
    </row>
    <row r="23" spans="1:11" ht="16.5" thickBot="1" x14ac:dyDescent="0.3">
      <c r="A23" s="138"/>
      <c r="B23" s="10"/>
      <c r="C23" s="10"/>
      <c r="D23" s="155"/>
      <c r="E23" s="16"/>
      <c r="F23" s="16"/>
      <c r="G23" s="16"/>
      <c r="H23" s="16"/>
    </row>
    <row r="24" spans="1:11" ht="16.5" thickBot="1" x14ac:dyDescent="0.3">
      <c r="A24" s="143"/>
      <c r="B24" s="328" t="s">
        <v>204</v>
      </c>
      <c r="C24" s="329" t="s">
        <v>205</v>
      </c>
      <c r="D24" s="159" t="s">
        <v>203</v>
      </c>
      <c r="E24" s="152">
        <f>SUM('LR 2022'!B34)/SUM('Neraca 2022'!D21-'Neraca 2022'!D16)*100</f>
        <v>0.804847390378018</v>
      </c>
      <c r="F24" s="330">
        <f>SUM('LR 2022'!C34)/SUM('Neraca 2022'!E21-'Neraca 2022'!E16)*100</f>
        <v>-49.352330751062759</v>
      </c>
      <c r="G24" s="330">
        <f>SUM('LR 2022'!D34)/SUM('Neraca 2022'!E16)*100</f>
        <v>-3.8311323503108197</v>
      </c>
      <c r="H24" s="152">
        <f>SUM('LR 2022'!B34)/SUM('Neraca 2022'!G16)*100</f>
        <v>5.4516757803192546E-2</v>
      </c>
      <c r="I24" s="245"/>
      <c r="J24" s="245"/>
    </row>
    <row r="25" spans="1:11" ht="17.25" thickTop="1" thickBot="1" x14ac:dyDescent="0.3">
      <c r="A25" s="142"/>
      <c r="B25" s="252"/>
      <c r="C25" s="247" t="s">
        <v>206</v>
      </c>
      <c r="D25" s="161"/>
      <c r="E25" s="22"/>
      <c r="F25" s="22"/>
      <c r="G25" s="22"/>
      <c r="H25" s="22"/>
      <c r="I25" s="245"/>
      <c r="J25" s="245"/>
    </row>
    <row r="26" spans="1:11" ht="16.5" thickBot="1" x14ac:dyDescent="0.3">
      <c r="A26" s="144"/>
      <c r="B26" s="255"/>
      <c r="C26" s="255"/>
      <c r="D26" s="159"/>
      <c r="E26" s="128"/>
      <c r="F26" s="128"/>
      <c r="G26" s="128"/>
      <c r="H26" s="128"/>
      <c r="I26" s="331">
        <f>-'LR 2022'!E21</f>
        <v>44767.969487511706</v>
      </c>
      <c r="J26" s="245" t="s">
        <v>211</v>
      </c>
    </row>
    <row r="27" spans="1:11" ht="30" customHeight="1" thickBot="1" x14ac:dyDescent="0.3">
      <c r="A27" s="142"/>
      <c r="B27" s="247" t="s">
        <v>207</v>
      </c>
      <c r="C27" s="247" t="s">
        <v>208</v>
      </c>
      <c r="D27" s="160" t="s">
        <v>119</v>
      </c>
      <c r="E27" s="129">
        <f>'[215]REAL. LR DES 2021'!$B$35</f>
        <v>2874.1434689999924</v>
      </c>
      <c r="F27" s="129">
        <f>'[215]REAL. LR DES 2021'!$C$35</f>
        <v>11330.411012199969</v>
      </c>
      <c r="G27" s="129">
        <f>'[215]REAL. LR DES 2021'!$D$35</f>
        <v>-6368.2538609999829</v>
      </c>
      <c r="H27" s="129">
        <f>I28+I26</f>
        <v>277289.03900351102</v>
      </c>
      <c r="I27" s="331">
        <f>118260933428.591/1000000</f>
        <v>118260.933428591</v>
      </c>
      <c r="J27" s="245" t="s">
        <v>210</v>
      </c>
    </row>
    <row r="28" spans="1:11" ht="16.5" thickBot="1" x14ac:dyDescent="0.3">
      <c r="A28" s="139"/>
      <c r="B28" s="257"/>
      <c r="C28" s="257"/>
      <c r="D28" s="332"/>
      <c r="E28" s="333"/>
      <c r="F28" s="333"/>
      <c r="G28" s="333"/>
      <c r="H28" s="333"/>
      <c r="I28" s="331">
        <f>'LR 2022'!E32+I27</f>
        <v>232521.06951599932</v>
      </c>
      <c r="J28" s="245" t="s">
        <v>209</v>
      </c>
    </row>
    <row r="29" spans="1:11" ht="16.5" customHeight="1" thickBot="1" x14ac:dyDescent="0.3">
      <c r="A29" s="142"/>
      <c r="B29" s="247" t="s">
        <v>212</v>
      </c>
      <c r="C29" s="334" t="s">
        <v>213</v>
      </c>
      <c r="D29" s="160" t="s">
        <v>203</v>
      </c>
      <c r="E29" s="129">
        <v>0</v>
      </c>
      <c r="F29" s="335">
        <f>'LR 2022'!C27/'LR 2022'!C14*100</f>
        <v>-144.61302041632933</v>
      </c>
      <c r="G29" s="335">
        <f>'LR 2022'!D27/'LR 2022'!D14*100</f>
        <v>-13.729685523675547</v>
      </c>
      <c r="H29" s="335">
        <f>'LR 2022'!E27/'LR 2022'!E14*100</f>
        <v>60.129907130281403</v>
      </c>
      <c r="I29" s="245"/>
      <c r="J29" s="245"/>
    </row>
    <row r="30" spans="1:11" ht="16.5" thickBot="1" x14ac:dyDescent="0.3">
      <c r="A30" s="139"/>
      <c r="B30" s="257"/>
      <c r="C30" s="257" t="s">
        <v>202</v>
      </c>
      <c r="D30" s="332"/>
      <c r="E30" s="333"/>
      <c r="F30" s="333"/>
      <c r="G30" s="333"/>
      <c r="H30" s="333"/>
      <c r="I30" s="245"/>
      <c r="J30" s="245"/>
    </row>
    <row r="31" spans="1:11" ht="16.5" customHeight="1" thickBot="1" x14ac:dyDescent="0.3">
      <c r="A31" s="142"/>
      <c r="B31" s="10"/>
      <c r="C31" s="10"/>
      <c r="D31" s="155"/>
      <c r="E31" s="16"/>
      <c r="F31" s="16"/>
      <c r="G31" s="16"/>
      <c r="H31" s="16"/>
    </row>
    <row r="32" spans="1:11" ht="16.5" thickBot="1" x14ac:dyDescent="0.3">
      <c r="A32" s="139"/>
      <c r="B32" s="13" t="s">
        <v>214</v>
      </c>
      <c r="C32" s="149" t="s">
        <v>215</v>
      </c>
      <c r="D32" s="166" t="s">
        <v>203</v>
      </c>
      <c r="E32" s="167">
        <v>0</v>
      </c>
      <c r="F32" s="165">
        <f>'Arus Kas 2022'!C16/'LR 2022'!C14*100</f>
        <v>-162.51722748764919</v>
      </c>
      <c r="G32" s="148">
        <f>'Arus Kas 2022'!D16/'LR 2022'!D14*100</f>
        <v>32.464110988068086</v>
      </c>
      <c r="H32" s="148">
        <f>'Arus Kas 2022'!E16/'LR 2022'!E14*100</f>
        <v>95.999956168299207</v>
      </c>
    </row>
    <row r="33" spans="1:8" ht="16.5" customHeight="1" thickBot="1" x14ac:dyDescent="0.3">
      <c r="A33" s="142"/>
      <c r="B33" s="10"/>
      <c r="C33" s="10" t="s">
        <v>202</v>
      </c>
      <c r="D33" s="155"/>
      <c r="E33" s="16"/>
      <c r="F33" s="16"/>
      <c r="G33" s="16"/>
      <c r="H33" s="16"/>
    </row>
  </sheetData>
  <mergeCells count="8">
    <mergeCell ref="F1:F2"/>
    <mergeCell ref="G1:G2"/>
    <mergeCell ref="H1:H2"/>
    <mergeCell ref="A1:A2"/>
    <mergeCell ref="B1:B2"/>
    <mergeCell ref="D1:D2"/>
    <mergeCell ref="C1:C2"/>
    <mergeCell ref="E1:E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showGridLines="0" topLeftCell="A4" zoomScale="90" zoomScaleNormal="90" workbookViewId="0">
      <selection activeCell="I8" sqref="I8"/>
    </sheetView>
  </sheetViews>
  <sheetFormatPr defaultRowHeight="15" x14ac:dyDescent="0.25"/>
  <cols>
    <col min="1" max="1" width="5" style="172" customWidth="1"/>
    <col min="2" max="2" width="19.140625" style="172" bestFit="1" customWidth="1"/>
    <col min="3" max="3" width="17.85546875" style="172" customWidth="1"/>
    <col min="4" max="4" width="9.140625" style="176"/>
    <col min="5" max="6" width="12.28515625" style="172" customWidth="1"/>
    <col min="7" max="7" width="13" style="172" bestFit="1" customWidth="1"/>
    <col min="8" max="8" width="12.85546875" style="172" bestFit="1" customWidth="1"/>
    <col min="9" max="9" width="11.140625" style="172" customWidth="1"/>
    <col min="10" max="10" width="9.42578125" style="172" customWidth="1"/>
    <col min="11" max="11" width="10" style="172" customWidth="1"/>
    <col min="12" max="16384" width="9.140625" style="172"/>
  </cols>
  <sheetData>
    <row r="1" spans="1:11" ht="15" customHeight="1" x14ac:dyDescent="0.25">
      <c r="A1" s="359" t="s">
        <v>109</v>
      </c>
      <c r="B1" s="362" t="s">
        <v>2</v>
      </c>
      <c r="C1" s="363"/>
      <c r="D1" s="359" t="s">
        <v>83</v>
      </c>
      <c r="E1" s="347" t="s">
        <v>240</v>
      </c>
      <c r="F1" s="347" t="s">
        <v>241</v>
      </c>
      <c r="G1" s="347" t="s">
        <v>248</v>
      </c>
      <c r="H1" s="350" t="s">
        <v>242</v>
      </c>
      <c r="I1" s="353" t="s">
        <v>246</v>
      </c>
      <c r="J1" s="354"/>
      <c r="K1" s="355"/>
    </row>
    <row r="2" spans="1:11" x14ac:dyDescent="0.25">
      <c r="A2" s="360"/>
      <c r="B2" s="364"/>
      <c r="C2" s="365"/>
      <c r="D2" s="360"/>
      <c r="E2" s="348"/>
      <c r="F2" s="348"/>
      <c r="G2" s="348"/>
      <c r="H2" s="351"/>
      <c r="I2" s="356"/>
      <c r="J2" s="357"/>
      <c r="K2" s="358"/>
    </row>
    <row r="3" spans="1:11" ht="16.5" customHeight="1" x14ac:dyDescent="0.25">
      <c r="A3" s="361"/>
      <c r="B3" s="366"/>
      <c r="C3" s="367"/>
      <c r="D3" s="361"/>
      <c r="E3" s="349"/>
      <c r="F3" s="349"/>
      <c r="G3" s="349"/>
      <c r="H3" s="352"/>
      <c r="I3" s="177" t="s">
        <v>243</v>
      </c>
      <c r="J3" s="177" t="s">
        <v>244</v>
      </c>
      <c r="K3" s="178" t="s">
        <v>245</v>
      </c>
    </row>
    <row r="4" spans="1:11" x14ac:dyDescent="0.25">
      <c r="A4" s="173">
        <v>1</v>
      </c>
      <c r="B4" s="368">
        <v>2</v>
      </c>
      <c r="C4" s="369"/>
      <c r="D4" s="173">
        <v>3</v>
      </c>
      <c r="E4" s="173">
        <v>4</v>
      </c>
      <c r="F4" s="173">
        <v>5</v>
      </c>
      <c r="G4" s="173">
        <v>6</v>
      </c>
      <c r="H4" s="173">
        <v>7</v>
      </c>
      <c r="I4" s="173">
        <v>8</v>
      </c>
      <c r="J4" s="173">
        <v>9</v>
      </c>
      <c r="K4" s="173">
        <v>10</v>
      </c>
    </row>
    <row r="5" spans="1:11" x14ac:dyDescent="0.25">
      <c r="A5" s="168">
        <v>1</v>
      </c>
      <c r="B5" s="174" t="s">
        <v>216</v>
      </c>
      <c r="C5" s="169"/>
      <c r="D5" s="168"/>
      <c r="E5" s="179"/>
      <c r="F5" s="179"/>
      <c r="G5" s="179"/>
      <c r="H5" s="180"/>
      <c r="I5" s="179"/>
      <c r="J5" s="179"/>
      <c r="K5" s="179"/>
    </row>
    <row r="6" spans="1:11" x14ac:dyDescent="0.25">
      <c r="A6" s="170"/>
      <c r="B6" s="186" t="s">
        <v>217</v>
      </c>
      <c r="C6" s="187"/>
      <c r="D6" s="188" t="s">
        <v>119</v>
      </c>
      <c r="E6" s="189" t="s">
        <v>247</v>
      </c>
      <c r="F6" s="190">
        <f>'LR 2022'!C14</f>
        <v>47163</v>
      </c>
      <c r="G6" s="190">
        <f>'LR 2022'!D14</f>
        <v>96009.605851999993</v>
      </c>
      <c r="H6" s="191">
        <f>'LR 2022'!E14</f>
        <v>417276.18832399999</v>
      </c>
      <c r="I6" s="192">
        <v>0</v>
      </c>
      <c r="J6" s="193">
        <f t="shared" ref="J6:K8" si="0">G6/F6*100</f>
        <v>203.56975987956659</v>
      </c>
      <c r="K6" s="193">
        <f t="shared" si="0"/>
        <v>434.61920775639521</v>
      </c>
    </row>
    <row r="7" spans="1:11" x14ac:dyDescent="0.25">
      <c r="A7" s="170"/>
      <c r="B7" s="194" t="s">
        <v>218</v>
      </c>
      <c r="C7" s="187"/>
      <c r="D7" s="188" t="s">
        <v>119</v>
      </c>
      <c r="E7" s="184">
        <f>'LR 2022'!B26</f>
        <v>-38462.023816999994</v>
      </c>
      <c r="F7" s="184">
        <f>'LR 2022'!C26</f>
        <v>-115366.8388189534</v>
      </c>
      <c r="G7" s="184">
        <f>'LR 2022'!D26</f>
        <v>-109191.42280799999</v>
      </c>
      <c r="H7" s="184">
        <f>'LR 2022'!E26</f>
        <v>-166368.40380800067</v>
      </c>
      <c r="I7" s="195">
        <f>G7/E7*100</f>
        <v>283.89411677223808</v>
      </c>
      <c r="J7" s="193">
        <f t="shared" si="0"/>
        <v>94.647148111040323</v>
      </c>
      <c r="K7" s="193">
        <f t="shared" si="0"/>
        <v>152.36398567728122</v>
      </c>
    </row>
    <row r="8" spans="1:11" x14ac:dyDescent="0.25">
      <c r="A8" s="170"/>
      <c r="B8" s="186" t="s">
        <v>219</v>
      </c>
      <c r="C8" s="187"/>
      <c r="D8" s="188" t="s">
        <v>119</v>
      </c>
      <c r="E8" s="260">
        <f>SUM(E6:E7)</f>
        <v>-38462.023816999994</v>
      </c>
      <c r="F8" s="260">
        <f>SUM(F6:F7)</f>
        <v>-68203.838818953402</v>
      </c>
      <c r="G8" s="260">
        <f>SUM(G6:G7)</f>
        <v>-13181.816955999995</v>
      </c>
      <c r="H8" s="260">
        <f>SUM(H6:H7)</f>
        <v>250907.78451599932</v>
      </c>
      <c r="I8" s="261">
        <f>G8/E8*100</f>
        <v>34.272291595258459</v>
      </c>
      <c r="J8" s="262">
        <f t="shared" si="0"/>
        <v>19.327089478043945</v>
      </c>
      <c r="K8" s="263">
        <f t="shared" si="0"/>
        <v>-1903.4385423004458</v>
      </c>
    </row>
    <row r="9" spans="1:11" x14ac:dyDescent="0.25">
      <c r="A9" s="170"/>
      <c r="B9" s="186" t="s">
        <v>220</v>
      </c>
      <c r="C9" s="187"/>
      <c r="D9" s="197"/>
      <c r="E9" s="198"/>
      <c r="F9" s="198"/>
      <c r="G9" s="191"/>
      <c r="H9" s="191"/>
      <c r="I9" s="199"/>
      <c r="J9" s="200"/>
      <c r="K9" s="201"/>
    </row>
    <row r="10" spans="1:11" x14ac:dyDescent="0.25">
      <c r="A10" s="170"/>
      <c r="B10" s="202" t="s">
        <v>221</v>
      </c>
      <c r="C10" s="203"/>
      <c r="D10" s="197" t="s">
        <v>119</v>
      </c>
      <c r="E10" s="182">
        <f>'LR 2022'!B29</f>
        <v>807372.250612</v>
      </c>
      <c r="F10" s="183">
        <f>'LR 2022'!C29</f>
        <v>8150</v>
      </c>
      <c r="G10" s="183">
        <f>'LR 2022'!D29</f>
        <v>5213.5339839999997</v>
      </c>
      <c r="H10" s="182">
        <f>'LR 2022'!E29</f>
        <v>3890.4</v>
      </c>
      <c r="I10" s="204">
        <f>G10/E10*100</f>
        <v>0.64574104200981208</v>
      </c>
      <c r="J10" s="204">
        <f>G10/F10*100</f>
        <v>63.969742134969323</v>
      </c>
      <c r="K10" s="204">
        <f>H10/G10*100</f>
        <v>74.621168902694166</v>
      </c>
    </row>
    <row r="11" spans="1:11" x14ac:dyDescent="0.25">
      <c r="A11" s="170"/>
      <c r="B11" s="202" t="s">
        <v>222</v>
      </c>
      <c r="C11" s="203"/>
      <c r="D11" s="197" t="s">
        <v>119</v>
      </c>
      <c r="E11" s="184">
        <f>'LR 2022'!B30</f>
        <v>-766865.94580400002</v>
      </c>
      <c r="F11" s="184">
        <f>'LR 2022'!C30</f>
        <v>-35788.387499610493</v>
      </c>
      <c r="G11" s="184">
        <f>'LR 2022'!D30</f>
        <v>134978.66835399999</v>
      </c>
      <c r="H11" s="184">
        <f>'LR 2022'!E30</f>
        <v>-140538.04842859099</v>
      </c>
      <c r="I11" s="204">
        <f>G11/E11*100</f>
        <v>-17.601338159889892</v>
      </c>
      <c r="J11" s="204">
        <f>G11/F11*100</f>
        <v>-377.15772568816925</v>
      </c>
      <c r="K11" s="204">
        <f>H11/G11*100</f>
        <v>-104.11871012092871</v>
      </c>
    </row>
    <row r="12" spans="1:11" x14ac:dyDescent="0.25">
      <c r="A12" s="170"/>
      <c r="B12" s="202" t="s">
        <v>223</v>
      </c>
      <c r="C12" s="205"/>
      <c r="D12" s="197" t="s">
        <v>119</v>
      </c>
      <c r="E12" s="191"/>
      <c r="F12" s="191"/>
      <c r="G12" s="191"/>
      <c r="H12" s="206"/>
      <c r="I12" s="199"/>
      <c r="J12" s="207"/>
      <c r="K12" s="207"/>
    </row>
    <row r="13" spans="1:11" x14ac:dyDescent="0.25">
      <c r="A13" s="170"/>
      <c r="B13" s="208" t="s">
        <v>224</v>
      </c>
      <c r="C13" s="209"/>
      <c r="D13" s="197" t="s">
        <v>119</v>
      </c>
      <c r="E13" s="210">
        <f>SUM(E10:E12)</f>
        <v>40506.304807999986</v>
      </c>
      <c r="F13" s="210">
        <f t="shared" ref="F13:H13" si="1">SUM(F10:F12)</f>
        <v>-27638.387499610493</v>
      </c>
      <c r="G13" s="210">
        <f>G10-G11</f>
        <v>-129765.13437</v>
      </c>
      <c r="H13" s="210">
        <f t="shared" si="1"/>
        <v>-136647.648428591</v>
      </c>
      <c r="I13" s="211">
        <f>G13/E13*100</f>
        <v>-320.35786770747706</v>
      </c>
      <c r="J13" s="211">
        <f>G13/F13*100</f>
        <v>469.51051095809692</v>
      </c>
      <c r="K13" s="211">
        <f>H13/G13*100</f>
        <v>105.30382378287133</v>
      </c>
    </row>
    <row r="14" spans="1:11" x14ac:dyDescent="0.25">
      <c r="A14" s="170"/>
      <c r="B14" s="186" t="s">
        <v>225</v>
      </c>
      <c r="C14" s="187"/>
      <c r="D14" s="197" t="s">
        <v>119</v>
      </c>
      <c r="E14" s="206"/>
      <c r="F14" s="206"/>
      <c r="G14" s="191"/>
      <c r="H14" s="206"/>
      <c r="I14" s="207"/>
      <c r="J14" s="207"/>
      <c r="K14" s="207"/>
    </row>
    <row r="15" spans="1:11" x14ac:dyDescent="0.25">
      <c r="A15" s="170"/>
      <c r="B15" s="208" t="s">
        <v>226</v>
      </c>
      <c r="C15" s="187"/>
      <c r="D15" s="197" t="s">
        <v>119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0</v>
      </c>
      <c r="K15" s="196">
        <v>0</v>
      </c>
    </row>
    <row r="16" spans="1:11" x14ac:dyDescent="0.25">
      <c r="A16" s="170"/>
      <c r="B16" s="186" t="s">
        <v>227</v>
      </c>
      <c r="C16" s="187"/>
      <c r="D16" s="197" t="s">
        <v>119</v>
      </c>
      <c r="E16" s="212">
        <v>0</v>
      </c>
      <c r="F16" s="212">
        <f>'LR 2022'!C43</f>
        <v>33664.387499610457</v>
      </c>
      <c r="G16" s="198">
        <f>'LR 2022'!D43</f>
        <v>111814.055704</v>
      </c>
      <c r="H16" s="212">
        <f>'LR 2022'!E43</f>
        <v>118260.933428591</v>
      </c>
      <c r="I16" s="199">
        <v>0</v>
      </c>
      <c r="J16" s="204">
        <f>G16/F16*100</f>
        <v>332.1434429938576</v>
      </c>
      <c r="K16" s="204">
        <f>H16/G16*100</f>
        <v>105.76571316012139</v>
      </c>
    </row>
    <row r="17" spans="1:11" x14ac:dyDescent="0.25">
      <c r="A17" s="170"/>
      <c r="B17" s="186" t="s">
        <v>228</v>
      </c>
      <c r="C17" s="187"/>
      <c r="D17" s="197" t="s">
        <v>119</v>
      </c>
      <c r="E17" s="213">
        <v>0</v>
      </c>
      <c r="F17" s="213">
        <v>0</v>
      </c>
      <c r="G17" s="213">
        <v>0</v>
      </c>
      <c r="H17" s="213">
        <v>0</v>
      </c>
      <c r="I17" s="207">
        <v>0</v>
      </c>
      <c r="J17" s="207">
        <v>0</v>
      </c>
      <c r="K17" s="207">
        <v>0</v>
      </c>
    </row>
    <row r="18" spans="1:11" x14ac:dyDescent="0.25">
      <c r="A18" s="170"/>
      <c r="B18" s="208" t="s">
        <v>127</v>
      </c>
      <c r="C18" s="187"/>
      <c r="D18" s="197" t="s">
        <v>119</v>
      </c>
      <c r="E18" s="214">
        <f>'LR 2022'!B32</f>
        <v>2044.2809909999924</v>
      </c>
      <c r="F18" s="214">
        <f>'LR 2022'!C32</f>
        <v>-95842.226318563888</v>
      </c>
      <c r="G18" s="196">
        <f>'LR 2022'!D32</f>
        <v>-142946.95132599998</v>
      </c>
      <c r="H18" s="215">
        <f>'LR 2022'!E32</f>
        <v>114260.13608740832</v>
      </c>
      <c r="I18" s="211">
        <f>G18/E18*100</f>
        <v>-6992.5294984069296</v>
      </c>
      <c r="J18" s="211">
        <f>G18/F18*100</f>
        <v>149.14819575545718</v>
      </c>
      <c r="K18" s="216">
        <f>H18/G18*100</f>
        <v>-79.93184536466994</v>
      </c>
    </row>
    <row r="19" spans="1:11" x14ac:dyDescent="0.25">
      <c r="A19" s="170"/>
      <c r="B19" s="186" t="s">
        <v>229</v>
      </c>
      <c r="C19" s="187"/>
      <c r="D19" s="197" t="s">
        <v>119</v>
      </c>
      <c r="E19" s="217">
        <f>Sheet1!F18</f>
        <v>-409.865296</v>
      </c>
      <c r="F19" s="217">
        <f>Sheet1!G18</f>
        <v>0</v>
      </c>
      <c r="G19" s="217">
        <f>Sheet1!H18</f>
        <v>24958.504287</v>
      </c>
      <c r="H19" s="217">
        <f>'LR 2022'!E33</f>
        <v>-23135.5540372877</v>
      </c>
      <c r="I19" s="218">
        <f>G19/E19*100</f>
        <v>-6089.440733474541</v>
      </c>
      <c r="J19" s="218">
        <f>0</f>
        <v>0</v>
      </c>
      <c r="K19" s="218">
        <f>H19/G19*100</f>
        <v>-92.696075739355067</v>
      </c>
    </row>
    <row r="20" spans="1:11" x14ac:dyDescent="0.25">
      <c r="A20" s="170"/>
      <c r="B20" s="208" t="s">
        <v>230</v>
      </c>
      <c r="C20" s="187"/>
      <c r="D20" s="197" t="s">
        <v>119</v>
      </c>
      <c r="E20" s="219"/>
      <c r="F20" s="219"/>
      <c r="G20" s="220"/>
      <c r="H20" s="221"/>
      <c r="I20" s="222"/>
      <c r="J20" s="222"/>
      <c r="K20" s="222"/>
    </row>
    <row r="21" spans="1:11" x14ac:dyDescent="0.25">
      <c r="A21" s="170"/>
      <c r="B21" s="208" t="s">
        <v>231</v>
      </c>
      <c r="C21" s="187"/>
      <c r="D21" s="197" t="s">
        <v>119</v>
      </c>
      <c r="E21" s="184">
        <f>SUM(E18:E19)</f>
        <v>1634.4156949999924</v>
      </c>
      <c r="F21" s="184">
        <f>SUM(F18:F19)</f>
        <v>-95842.226318563888</v>
      </c>
      <c r="G21" s="184">
        <f>SUM(G18:G19)</f>
        <v>-117988.44703899998</v>
      </c>
      <c r="H21" s="184">
        <f>SUM(H18:H19)</f>
        <v>91124.582050120618</v>
      </c>
      <c r="I21" s="204">
        <f>G21/E21*100</f>
        <v>-7218.9986549903097</v>
      </c>
      <c r="J21" s="199">
        <f>G21/F21*100</f>
        <v>123.10695564064389</v>
      </c>
      <c r="K21" s="199">
        <f>H21/G21*100</f>
        <v>-77.231783566064095</v>
      </c>
    </row>
    <row r="22" spans="1:11" x14ac:dyDescent="0.25">
      <c r="A22" s="170"/>
      <c r="B22" s="208" t="s">
        <v>232</v>
      </c>
      <c r="C22" s="187"/>
      <c r="D22" s="197"/>
      <c r="E22" s="223"/>
      <c r="F22" s="223"/>
      <c r="G22" s="224"/>
      <c r="H22" s="212"/>
      <c r="I22" s="199"/>
      <c r="J22" s="199"/>
      <c r="K22" s="199"/>
    </row>
    <row r="23" spans="1:11" x14ac:dyDescent="0.25">
      <c r="A23" s="170"/>
      <c r="B23" s="186" t="s">
        <v>249</v>
      </c>
      <c r="C23" s="187"/>
      <c r="D23" s="197" t="s">
        <v>119</v>
      </c>
      <c r="E23" s="206">
        <f>Sheet1!F21</f>
        <v>0</v>
      </c>
      <c r="F23" s="206">
        <f>Sheet1!G21</f>
        <v>0</v>
      </c>
      <c r="G23" s="206">
        <f>Sheet1!H21</f>
        <v>0</v>
      </c>
      <c r="H23" s="225">
        <v>0</v>
      </c>
      <c r="I23" s="207">
        <v>0</v>
      </c>
      <c r="J23" s="207">
        <v>0</v>
      </c>
      <c r="K23" s="207">
        <v>0</v>
      </c>
    </row>
    <row r="24" spans="1:11" x14ac:dyDescent="0.25">
      <c r="A24" s="170"/>
      <c r="B24" s="186" t="s">
        <v>233</v>
      </c>
      <c r="C24" s="187"/>
      <c r="D24" s="197" t="s">
        <v>119</v>
      </c>
      <c r="E24" s="225">
        <f>Sheet1!F22</f>
        <v>0</v>
      </c>
      <c r="F24" s="184">
        <f>Sheet1!G22</f>
        <v>-958.42226318563826</v>
      </c>
      <c r="G24" s="225">
        <v>0</v>
      </c>
      <c r="H24" s="225">
        <v>0</v>
      </c>
      <c r="I24" s="199">
        <v>0</v>
      </c>
      <c r="J24" s="199">
        <f>G24/F24*100</f>
        <v>0</v>
      </c>
      <c r="K24" s="199">
        <v>0</v>
      </c>
    </row>
    <row r="25" spans="1:11" s="175" customFormat="1" x14ac:dyDescent="0.25">
      <c r="A25" s="94"/>
      <c r="B25" s="226" t="s">
        <v>213</v>
      </c>
      <c r="C25" s="227"/>
      <c r="D25" s="197" t="s">
        <v>119</v>
      </c>
      <c r="E25" s="228">
        <f>E21-E24</f>
        <v>1634.4156949999924</v>
      </c>
      <c r="F25" s="228">
        <f>F21-F24</f>
        <v>-94883.804055378248</v>
      </c>
      <c r="G25" s="228">
        <f>G21-G24</f>
        <v>-117988.44703899998</v>
      </c>
      <c r="H25" s="228">
        <f>H21-H24</f>
        <v>91124.582050120618</v>
      </c>
      <c r="I25" s="228">
        <f>G25/E25*100</f>
        <v>-7218.9986549903097</v>
      </c>
      <c r="J25" s="259">
        <f>G25/F25*100</f>
        <v>124.35046024307465</v>
      </c>
      <c r="K25" s="259">
        <f>H25/G25*100</f>
        <v>-77.231783566064095</v>
      </c>
    </row>
    <row r="26" spans="1:11" x14ac:dyDescent="0.25">
      <c r="A26" s="170"/>
      <c r="B26" s="208" t="s">
        <v>234</v>
      </c>
      <c r="C26" s="187"/>
      <c r="D26" s="197" t="s">
        <v>203</v>
      </c>
      <c r="E26" s="189"/>
      <c r="F26" s="229"/>
      <c r="G26" s="229"/>
      <c r="H26" s="191"/>
      <c r="I26" s="199"/>
      <c r="J26" s="199"/>
      <c r="K26" s="199"/>
    </row>
    <row r="27" spans="1:11" x14ac:dyDescent="0.25">
      <c r="A27" s="170"/>
      <c r="B27" s="208" t="s">
        <v>235</v>
      </c>
      <c r="C27" s="187"/>
      <c r="D27" s="197" t="s">
        <v>203</v>
      </c>
      <c r="E27" s="230"/>
      <c r="F27" s="229"/>
      <c r="G27" s="229"/>
      <c r="H27" s="191"/>
      <c r="I27" s="199"/>
      <c r="J27" s="199"/>
      <c r="K27" s="199"/>
    </row>
    <row r="28" spans="1:11" x14ac:dyDescent="0.25">
      <c r="A28" s="170"/>
      <c r="B28" s="208" t="s">
        <v>198</v>
      </c>
      <c r="C28" s="187"/>
      <c r="D28" s="197" t="s">
        <v>119</v>
      </c>
      <c r="E28" s="231">
        <f>'LR 2022'!B38</f>
        <v>2874.1434689999924</v>
      </c>
      <c r="F28" s="231">
        <f>'LR 2022'!C38</f>
        <v>11330.411012199969</v>
      </c>
      <c r="G28" s="231">
        <f>'LR 2022'!D38</f>
        <v>2202.1069650000209</v>
      </c>
      <c r="H28" s="231">
        <f>'LR 2022'!E38</f>
        <v>277289.03900351102</v>
      </c>
      <c r="I28" s="232">
        <f>G28/E28*100</f>
        <v>76.617851152928182</v>
      </c>
      <c r="J28" s="232">
        <f>G28/F28*100</f>
        <v>19.435367019156782</v>
      </c>
      <c r="K28" s="233">
        <f>H28/G28*100</f>
        <v>12591.987737685049</v>
      </c>
    </row>
    <row r="29" spans="1:11" x14ac:dyDescent="0.25">
      <c r="A29" s="170">
        <v>2</v>
      </c>
      <c r="B29" s="194" t="s">
        <v>236</v>
      </c>
      <c r="C29" s="187"/>
      <c r="D29" s="197" t="s">
        <v>119</v>
      </c>
      <c r="E29" s="234"/>
      <c r="F29" s="234"/>
      <c r="G29" s="234"/>
      <c r="H29" s="234"/>
      <c r="I29" s="235"/>
      <c r="J29" s="235"/>
      <c r="K29" s="236"/>
    </row>
    <row r="30" spans="1:11" x14ac:dyDescent="0.25">
      <c r="A30" s="170">
        <v>3</v>
      </c>
      <c r="B30" s="194" t="s">
        <v>237</v>
      </c>
      <c r="C30" s="187"/>
      <c r="D30" s="197"/>
      <c r="E30" s="229"/>
      <c r="F30" s="237"/>
      <c r="G30" s="237"/>
      <c r="H30" s="229"/>
      <c r="I30" s="200"/>
      <c r="J30" s="200"/>
      <c r="K30" s="199"/>
    </row>
    <row r="31" spans="1:11" x14ac:dyDescent="0.25">
      <c r="A31" s="170"/>
      <c r="B31" s="238" t="s">
        <v>238</v>
      </c>
      <c r="C31" s="187"/>
      <c r="D31" s="188" t="s">
        <v>119</v>
      </c>
      <c r="E31" s="184">
        <f>'Arus Kas 2022'!B28</f>
        <v>50219.215704000002</v>
      </c>
      <c r="F31" s="184">
        <f>'Arus Kas 2022'!C28</f>
        <v>65500</v>
      </c>
      <c r="G31" s="184">
        <f>'Arus Kas 2022'!D28</f>
        <v>55831.362632999997</v>
      </c>
      <c r="H31" s="184">
        <f>'Arus Kas 2022'!E28</f>
        <v>73343.430164039193</v>
      </c>
      <c r="I31" s="239">
        <f>G31/E31*100</f>
        <v>111.1752978423217</v>
      </c>
      <c r="J31" s="239">
        <f>G31/F31*100</f>
        <v>85.238721577099227</v>
      </c>
      <c r="K31" s="204">
        <f>H31/G31*100</f>
        <v>131.36600416893356</v>
      </c>
    </row>
    <row r="32" spans="1:11" x14ac:dyDescent="0.25">
      <c r="A32" s="171"/>
      <c r="B32" s="240" t="s">
        <v>239</v>
      </c>
      <c r="C32" s="241"/>
      <c r="D32" s="242" t="s">
        <v>119</v>
      </c>
      <c r="E32" s="221">
        <f>'Arus Kas 2022'!B29</f>
        <v>55831.362632999808</v>
      </c>
      <c r="F32" s="243">
        <f>'Arus Kas 2022'!C29</f>
        <v>43300</v>
      </c>
      <c r="G32" s="243">
        <f>'Arus Kas 2022'!D29</f>
        <v>30617.72316199998</v>
      </c>
      <c r="H32" s="243">
        <f>'Arus Kas 2022'!E29</f>
        <v>222819.38805582881</v>
      </c>
      <c r="I32" s="244">
        <f>G32/E32*100</f>
        <v>54.839648753088113</v>
      </c>
      <c r="J32" s="244">
        <f>G32/F32*100</f>
        <v>70.710677048498809</v>
      </c>
      <c r="K32" s="244">
        <f>H32/G32*100</f>
        <v>727.74643260336416</v>
      </c>
    </row>
    <row r="33" spans="2:11" x14ac:dyDescent="0.25">
      <c r="B33" s="245"/>
      <c r="C33" s="245"/>
      <c r="D33" s="246"/>
      <c r="E33" s="245"/>
      <c r="F33" s="245"/>
      <c r="G33" s="245"/>
      <c r="H33" s="245"/>
      <c r="I33" s="245"/>
      <c r="J33" s="245"/>
      <c r="K33" s="245"/>
    </row>
    <row r="34" spans="2:11" x14ac:dyDescent="0.25">
      <c r="B34" s="245"/>
      <c r="C34" s="245"/>
      <c r="D34" s="246"/>
      <c r="E34" s="245"/>
      <c r="F34" s="245"/>
      <c r="G34" s="245"/>
      <c r="H34" s="245"/>
      <c r="I34" s="245"/>
      <c r="J34" s="245"/>
      <c r="K34" s="245"/>
    </row>
    <row r="35" spans="2:11" x14ac:dyDescent="0.25">
      <c r="B35" s="245"/>
      <c r="C35" s="245"/>
      <c r="D35" s="246"/>
      <c r="E35" s="245"/>
      <c r="F35" s="245"/>
      <c r="G35" s="245"/>
      <c r="H35" s="245"/>
      <c r="I35" s="245"/>
      <c r="J35" s="245"/>
      <c r="K35" s="245"/>
    </row>
    <row r="36" spans="2:11" x14ac:dyDescent="0.25">
      <c r="B36" s="245"/>
      <c r="C36" s="245"/>
      <c r="D36" s="246"/>
      <c r="E36" s="245"/>
      <c r="F36" s="245"/>
      <c r="G36" s="245"/>
      <c r="H36" s="245"/>
      <c r="I36" s="245"/>
      <c r="J36" s="245"/>
      <c r="K36" s="245"/>
    </row>
    <row r="37" spans="2:11" x14ac:dyDescent="0.25">
      <c r="B37" s="245"/>
      <c r="C37" s="245"/>
      <c r="D37" s="246"/>
      <c r="E37" s="245"/>
      <c r="F37" s="245"/>
      <c r="G37" s="245"/>
      <c r="H37" s="245"/>
      <c r="I37" s="245"/>
      <c r="J37" s="245"/>
      <c r="K37" s="245"/>
    </row>
  </sheetData>
  <mergeCells count="9">
    <mergeCell ref="B4:C4"/>
    <mergeCell ref="F1:F3"/>
    <mergeCell ref="G1:G3"/>
    <mergeCell ref="H1:H3"/>
    <mergeCell ref="I1:K2"/>
    <mergeCell ref="A1:A3"/>
    <mergeCell ref="B1:C3"/>
    <mergeCell ref="D1:D3"/>
    <mergeCell ref="E1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B1:J25"/>
  <sheetViews>
    <sheetView showGridLines="0" zoomScale="85" zoomScaleNormal="85" workbookViewId="0">
      <pane xSplit="4" ySplit="2" topLeftCell="G3" activePane="bottomRight" state="frozen"/>
      <selection pane="topRight" activeCell="D1" sqref="D1"/>
      <selection pane="bottomLeft" activeCell="A10" sqref="A10"/>
      <selection pane="bottomRight" activeCell="H18" sqref="H18"/>
    </sheetView>
  </sheetViews>
  <sheetFormatPr defaultColWidth="8.85546875" defaultRowHeight="15.75" x14ac:dyDescent="0.25"/>
  <cols>
    <col min="1" max="1" width="1.42578125" style="55" customWidth="1"/>
    <col min="2" max="2" width="8.140625" style="54" customWidth="1"/>
    <col min="3" max="3" width="14.7109375" style="55" customWidth="1"/>
    <col min="4" max="4" width="51.85546875" style="55" customWidth="1"/>
    <col min="5" max="5" width="5.42578125" style="56" customWidth="1"/>
    <col min="6" max="6" width="14.85546875" style="56" customWidth="1"/>
    <col min="7" max="7" width="18" style="56" customWidth="1"/>
    <col min="8" max="8" width="19.140625" style="56" customWidth="1"/>
    <col min="9" max="9" width="9.7109375" style="56" customWidth="1"/>
    <col min="10" max="10" width="12" style="56" customWidth="1"/>
    <col min="11" max="11" width="0.7109375" style="55" customWidth="1"/>
    <col min="12" max="16384" width="8.85546875" style="55"/>
  </cols>
  <sheetData>
    <row r="1" spans="2:10" ht="5.25" customHeight="1" x14ac:dyDescent="0.25"/>
    <row r="2" spans="2:10" s="52" customFormat="1" ht="45.75" customHeight="1" x14ac:dyDescent="0.25">
      <c r="B2" s="57" t="s">
        <v>64</v>
      </c>
      <c r="C2" s="57" t="s">
        <v>104</v>
      </c>
      <c r="D2" s="57" t="s">
        <v>2</v>
      </c>
      <c r="E2" s="58" t="s">
        <v>83</v>
      </c>
      <c r="F2" s="59" t="s">
        <v>106</v>
      </c>
      <c r="G2" s="59" t="s">
        <v>27</v>
      </c>
      <c r="H2" s="59" t="s">
        <v>67</v>
      </c>
      <c r="I2" s="370" t="s">
        <v>71</v>
      </c>
      <c r="J2" s="371"/>
    </row>
    <row r="3" spans="2:10" s="52" customFormat="1" ht="17.649999999999999" customHeight="1" x14ac:dyDescent="0.25">
      <c r="B3" s="60"/>
      <c r="C3" s="57"/>
      <c r="D3" s="57"/>
      <c r="E3" s="58"/>
      <c r="F3" s="58" t="s">
        <v>68</v>
      </c>
      <c r="G3" s="58" t="s">
        <v>69</v>
      </c>
      <c r="H3" s="58" t="s">
        <v>84</v>
      </c>
      <c r="I3" s="58" t="s">
        <v>72</v>
      </c>
      <c r="J3" s="58" t="s">
        <v>73</v>
      </c>
    </row>
    <row r="4" spans="2:10" s="52" customFormat="1" ht="18.75" customHeight="1" x14ac:dyDescent="0.25">
      <c r="B4" s="57">
        <v>1</v>
      </c>
      <c r="C4" s="61">
        <v>4020102000</v>
      </c>
      <c r="D4" s="62" t="s">
        <v>88</v>
      </c>
      <c r="E4" s="63" t="s">
        <v>107</v>
      </c>
      <c r="F4" s="63">
        <f>SUM(F5:F7)</f>
        <v>0</v>
      </c>
      <c r="G4" s="63">
        <f>SUM(G5:G7)</f>
        <v>37157500.668136194</v>
      </c>
      <c r="H4" s="63">
        <f>SUM(H5:H7)</f>
        <v>69465920.697999999</v>
      </c>
      <c r="I4" s="64">
        <v>0</v>
      </c>
      <c r="J4" s="65">
        <f>H4/G4*100</f>
        <v>186.94992787168098</v>
      </c>
    </row>
    <row r="5" spans="2:10" s="52" customFormat="1" ht="14.25" customHeight="1" x14ac:dyDescent="0.25">
      <c r="B5" s="66"/>
      <c r="C5" s="67">
        <v>4020102010</v>
      </c>
      <c r="D5" s="60" t="s">
        <v>85</v>
      </c>
      <c r="E5" s="63" t="s">
        <v>107</v>
      </c>
      <c r="F5" s="64">
        <v>0</v>
      </c>
      <c r="G5" s="64">
        <f>36622656216/1000</f>
        <v>36622656.215999998</v>
      </c>
      <c r="H5" s="64">
        <f>SUM(66780354857+1534014589+390584000)/1000</f>
        <v>68704953.445999995</v>
      </c>
      <c r="I5" s="64">
        <v>0</v>
      </c>
      <c r="J5" s="68">
        <f t="shared" ref="J5:J19" si="0">H5/G5*100</f>
        <v>187.60232201831289</v>
      </c>
    </row>
    <row r="6" spans="2:10" s="52" customFormat="1" ht="14.25" customHeight="1" x14ac:dyDescent="0.25">
      <c r="B6" s="66"/>
      <c r="C6" s="67">
        <v>4020102040</v>
      </c>
      <c r="D6" s="60" t="s">
        <v>86</v>
      </c>
      <c r="E6" s="63" t="s">
        <v>107</v>
      </c>
      <c r="F6" s="64">
        <v>0</v>
      </c>
      <c r="G6" s="64">
        <f>1710412.51204048/1000</f>
        <v>1710.4125120404801</v>
      </c>
      <c r="H6" s="64">
        <f>SUM(661948315+2080451)/1000</f>
        <v>664028.76599999995</v>
      </c>
      <c r="I6" s="64">
        <v>0</v>
      </c>
      <c r="J6" s="68">
        <f t="shared" si="0"/>
        <v>38822.726174274183</v>
      </c>
    </row>
    <row r="7" spans="2:10" s="52" customFormat="1" ht="14.25" customHeight="1" x14ac:dyDescent="0.25">
      <c r="B7" s="66"/>
      <c r="C7" s="67">
        <v>4020102050</v>
      </c>
      <c r="D7" s="60" t="s">
        <v>87</v>
      </c>
      <c r="E7" s="63" t="s">
        <v>107</v>
      </c>
      <c r="F7" s="64">
        <v>0</v>
      </c>
      <c r="G7" s="64">
        <f>533134039.624154/1000</f>
        <v>533134.03962415399</v>
      </c>
      <c r="H7" s="64">
        <f>SUM(73355882+23582604)/1000</f>
        <v>96938.486000000004</v>
      </c>
      <c r="I7" s="64">
        <v>0</v>
      </c>
      <c r="J7" s="68">
        <f t="shared" si="0"/>
        <v>18.182760580873655</v>
      </c>
    </row>
    <row r="8" spans="2:10" s="52" customFormat="1" ht="16.5" customHeight="1" x14ac:dyDescent="0.25">
      <c r="B8" s="57">
        <v>2</v>
      </c>
      <c r="C8" s="61">
        <v>4020103000</v>
      </c>
      <c r="D8" s="62" t="s">
        <v>93</v>
      </c>
      <c r="E8" s="63" t="s">
        <v>107</v>
      </c>
      <c r="F8" s="63">
        <f>SUM(F9:F12)</f>
        <v>0</v>
      </c>
      <c r="G8" s="63">
        <f t="shared" ref="G8" si="1">SUM(G9:G12)</f>
        <v>8767587.0802535731</v>
      </c>
      <c r="H8" s="63">
        <f>SUM(H9:H12)</f>
        <v>21409853</v>
      </c>
      <c r="I8" s="64">
        <v>0</v>
      </c>
      <c r="J8" s="65">
        <f t="shared" si="0"/>
        <v>244.19321763247081</v>
      </c>
    </row>
    <row r="9" spans="2:10" s="52" customFormat="1" ht="14.25" customHeight="1" x14ac:dyDescent="0.25">
      <c r="B9" s="66"/>
      <c r="C9" s="67">
        <v>4020103010</v>
      </c>
      <c r="D9" s="60" t="s">
        <v>89</v>
      </c>
      <c r="E9" s="63" t="s">
        <v>107</v>
      </c>
      <c r="F9" s="64">
        <v>0</v>
      </c>
      <c r="G9" s="64">
        <f>5520655729.68631/1000</f>
        <v>5520655.7296863096</v>
      </c>
      <c r="H9" s="64">
        <f>SUM(10174205250+486209400)/1000</f>
        <v>10660414.65</v>
      </c>
      <c r="I9" s="64">
        <v>0</v>
      </c>
      <c r="J9" s="68">
        <f t="shared" si="0"/>
        <v>193.10051508330042</v>
      </c>
    </row>
    <row r="10" spans="2:10" s="52" customFormat="1" ht="14.25" customHeight="1" x14ac:dyDescent="0.25">
      <c r="B10" s="66"/>
      <c r="C10" s="67">
        <v>4020103021</v>
      </c>
      <c r="D10" s="60" t="s">
        <v>90</v>
      </c>
      <c r="E10" s="63" t="s">
        <v>107</v>
      </c>
      <c r="F10" s="64">
        <v>0</v>
      </c>
      <c r="G10" s="64">
        <f>172936258.501282/1000</f>
        <v>172936.25850128202</v>
      </c>
      <c r="H10" s="64">
        <f>SUM(44901000+24661000)/1000</f>
        <v>69562</v>
      </c>
      <c r="I10" s="64">
        <v>0</v>
      </c>
      <c r="J10" s="68">
        <f t="shared" si="0"/>
        <v>40.224069031471686</v>
      </c>
    </row>
    <row r="11" spans="2:10" s="52" customFormat="1" ht="14.25" customHeight="1" x14ac:dyDescent="0.25">
      <c r="B11" s="66"/>
      <c r="C11" s="67">
        <v>4020103030</v>
      </c>
      <c r="D11" s="60" t="s">
        <v>91</v>
      </c>
      <c r="E11" s="63" t="s">
        <v>107</v>
      </c>
      <c r="F11" s="64">
        <v>0</v>
      </c>
      <c r="G11" s="64">
        <f>2227886387.65663/1000</f>
        <v>2227886.38765663</v>
      </c>
      <c r="H11" s="64">
        <f>SUM(8790172150+641410500)/1000</f>
        <v>9431582.6500000004</v>
      </c>
      <c r="I11" s="64">
        <v>0</v>
      </c>
      <c r="J11" s="68">
        <f t="shared" si="0"/>
        <v>423.34217320302736</v>
      </c>
    </row>
    <row r="12" spans="2:10" s="52" customFormat="1" ht="14.25" customHeight="1" x14ac:dyDescent="0.25">
      <c r="B12" s="66"/>
      <c r="C12" s="67">
        <v>4020103040</v>
      </c>
      <c r="D12" s="60" t="s">
        <v>92</v>
      </c>
      <c r="E12" s="63" t="s">
        <v>107</v>
      </c>
      <c r="F12" s="64">
        <v>0</v>
      </c>
      <c r="G12" s="64">
        <f>846108704.409352/1000</f>
        <v>846108.70440935192</v>
      </c>
      <c r="H12" s="64">
        <f>SUM(614963340+145783560+116381700+371165100)/1000</f>
        <v>1248293.7</v>
      </c>
      <c r="I12" s="64">
        <v>0</v>
      </c>
      <c r="J12" s="68">
        <f t="shared" si="0"/>
        <v>147.53348990439753</v>
      </c>
    </row>
    <row r="13" spans="2:10" s="52" customFormat="1" ht="15" customHeight="1" x14ac:dyDescent="0.25">
      <c r="B13" s="57">
        <v>3</v>
      </c>
      <c r="C13" s="61">
        <v>4020106011</v>
      </c>
      <c r="D13" s="62" t="s">
        <v>94</v>
      </c>
      <c r="E13" s="63" t="s">
        <v>107</v>
      </c>
      <c r="F13" s="63">
        <f>SUM(F17:F17)</f>
        <v>0</v>
      </c>
      <c r="G13" s="63">
        <f>SUM(G14:G17)</f>
        <v>428406.238424715</v>
      </c>
      <c r="H13" s="63">
        <f>SUM(H14:H17)</f>
        <v>1479534.6400000001</v>
      </c>
      <c r="I13" s="64">
        <v>0</v>
      </c>
      <c r="J13" s="65">
        <f t="shared" si="0"/>
        <v>345.35786533836921</v>
      </c>
    </row>
    <row r="14" spans="2:10" s="52" customFormat="1" ht="14.25" customHeight="1" x14ac:dyDescent="0.25">
      <c r="B14" s="66"/>
      <c r="C14" s="67">
        <v>4020106013</v>
      </c>
      <c r="D14" s="60" t="s">
        <v>95</v>
      </c>
      <c r="E14" s="63" t="s">
        <v>107</v>
      </c>
      <c r="F14" s="64">
        <v>0</v>
      </c>
      <c r="G14" s="64">
        <f>428406238.424715/1000</f>
        <v>428406.238424715</v>
      </c>
      <c r="H14" s="64">
        <f>868598600/1000</f>
        <v>868598.6</v>
      </c>
      <c r="I14" s="64">
        <v>0</v>
      </c>
      <c r="J14" s="68">
        <f t="shared" ref="J14" si="2">H14/G14*100</f>
        <v>202.75115581741025</v>
      </c>
    </row>
    <row r="15" spans="2:10" s="52" customFormat="1" ht="14.25" customHeight="1" x14ac:dyDescent="0.25">
      <c r="B15" s="66"/>
      <c r="C15" s="67">
        <v>4020106040</v>
      </c>
      <c r="D15" s="60" t="s">
        <v>96</v>
      </c>
      <c r="E15" s="63" t="s">
        <v>107</v>
      </c>
      <c r="F15" s="64">
        <v>0</v>
      </c>
      <c r="G15" s="64">
        <v>0</v>
      </c>
      <c r="H15" s="64">
        <f>407250/1000</f>
        <v>407.25</v>
      </c>
      <c r="I15" s="64">
        <v>0</v>
      </c>
      <c r="J15" s="68">
        <v>0</v>
      </c>
    </row>
    <row r="16" spans="2:10" s="52" customFormat="1" ht="14.25" customHeight="1" x14ac:dyDescent="0.25">
      <c r="B16" s="66"/>
      <c r="C16" s="67">
        <v>4020106050</v>
      </c>
      <c r="D16" s="60" t="s">
        <v>97</v>
      </c>
      <c r="E16" s="63" t="s">
        <v>107</v>
      </c>
      <c r="F16" s="64">
        <v>0</v>
      </c>
      <c r="G16" s="64">
        <v>0</v>
      </c>
      <c r="H16" s="64">
        <f>16338000/1000</f>
        <v>16338</v>
      </c>
      <c r="I16" s="64">
        <v>0</v>
      </c>
      <c r="J16" s="68">
        <v>0</v>
      </c>
    </row>
    <row r="17" spans="2:10" s="52" customFormat="1" ht="14.25" customHeight="1" x14ac:dyDescent="0.25">
      <c r="B17" s="66"/>
      <c r="C17" s="67">
        <v>4020106060</v>
      </c>
      <c r="D17" s="60" t="s">
        <v>98</v>
      </c>
      <c r="E17" s="63" t="s">
        <v>107</v>
      </c>
      <c r="F17" s="64">
        <v>0</v>
      </c>
      <c r="G17" s="64">
        <v>0</v>
      </c>
      <c r="H17" s="64">
        <f>(314250000+279940790)/1000</f>
        <v>594190.79</v>
      </c>
      <c r="I17" s="64">
        <v>0</v>
      </c>
      <c r="J17" s="68">
        <v>0</v>
      </c>
    </row>
    <row r="18" spans="2:10" s="52" customFormat="1" ht="16.5" customHeight="1" x14ac:dyDescent="0.25">
      <c r="B18" s="57">
        <v>4</v>
      </c>
      <c r="C18" s="61">
        <v>4090300000</v>
      </c>
      <c r="D18" s="62" t="s">
        <v>100</v>
      </c>
      <c r="E18" s="63" t="s">
        <v>107</v>
      </c>
      <c r="F18" s="63">
        <f>SUM(F19:F19)</f>
        <v>0</v>
      </c>
      <c r="G18" s="63">
        <f>SUM(G19:G19)</f>
        <v>221506.012881131</v>
      </c>
      <c r="H18" s="63">
        <f>SUM(H19:H19)</f>
        <v>460669.65399999998</v>
      </c>
      <c r="I18" s="64">
        <v>0</v>
      </c>
      <c r="J18" s="65">
        <f t="shared" si="0"/>
        <v>207.97162479160951</v>
      </c>
    </row>
    <row r="19" spans="2:10" s="52" customFormat="1" ht="14.25" customHeight="1" x14ac:dyDescent="0.25">
      <c r="B19" s="69"/>
      <c r="C19" s="67">
        <v>4090301000</v>
      </c>
      <c r="D19" s="60" t="s">
        <v>99</v>
      </c>
      <c r="E19" s="63" t="s">
        <v>107</v>
      </c>
      <c r="F19" s="64">
        <v>0</v>
      </c>
      <c r="G19" s="64">
        <f>221506012.881131/1000</f>
        <v>221506.012881131</v>
      </c>
      <c r="H19" s="64">
        <f>460669654/1000</f>
        <v>460669.65399999998</v>
      </c>
      <c r="I19" s="64">
        <v>0</v>
      </c>
      <c r="J19" s="68">
        <f t="shared" si="0"/>
        <v>207.97162479160951</v>
      </c>
    </row>
    <row r="20" spans="2:10" s="52" customFormat="1" ht="16.5" customHeight="1" x14ac:dyDescent="0.25">
      <c r="B20" s="57">
        <v>4</v>
      </c>
      <c r="C20" s="61">
        <v>4090300000</v>
      </c>
      <c r="D20" s="62" t="s">
        <v>142</v>
      </c>
      <c r="E20" s="63" t="s">
        <v>107</v>
      </c>
      <c r="F20" s="63">
        <f>SUM(F21:F21)</f>
        <v>0</v>
      </c>
      <c r="G20" s="63">
        <f>SUM(G21:G21)</f>
        <v>221506.012881131</v>
      </c>
      <c r="H20" s="63">
        <f>SUM(H21:H21)</f>
        <v>767831.33273999998</v>
      </c>
      <c r="I20" s="64">
        <v>0</v>
      </c>
      <c r="J20" s="65">
        <f t="shared" ref="J20:J21" si="3">H20/G20*100</f>
        <v>346.64130456451716</v>
      </c>
    </row>
    <row r="21" spans="2:10" s="52" customFormat="1" ht="14.25" customHeight="1" x14ac:dyDescent="0.25">
      <c r="B21" s="69"/>
      <c r="C21" s="67">
        <v>4099900000</v>
      </c>
      <c r="D21" s="60" t="s">
        <v>103</v>
      </c>
      <c r="E21" s="63" t="s">
        <v>107</v>
      </c>
      <c r="F21" s="64">
        <v>0</v>
      </c>
      <c r="G21" s="64">
        <f>221506012.881131/1000</f>
        <v>221506.012881131</v>
      </c>
      <c r="H21" s="64">
        <f>SUM(702175000+24650000+3291670+20304102.74+17410560)/1000</f>
        <v>767831.33273999998</v>
      </c>
      <c r="I21" s="64">
        <v>0</v>
      </c>
      <c r="J21" s="68">
        <f t="shared" si="3"/>
        <v>346.64130456451716</v>
      </c>
    </row>
    <row r="22" spans="2:10" s="52" customFormat="1" ht="14.25" customHeight="1" x14ac:dyDescent="0.25">
      <c r="B22" s="69"/>
      <c r="C22" s="67"/>
      <c r="D22" s="62" t="s">
        <v>108</v>
      </c>
      <c r="E22" s="63" t="s">
        <v>107</v>
      </c>
      <c r="F22" s="63">
        <f>F4+F8+F13+F18</f>
        <v>0</v>
      </c>
      <c r="G22" s="63">
        <f>G4+G8+G13+G18</f>
        <v>46574999.999695614</v>
      </c>
      <c r="H22" s="63">
        <f>H4+H8+H13+H18+H20</f>
        <v>93583809.324739993</v>
      </c>
      <c r="I22" s="63">
        <v>0</v>
      </c>
      <c r="J22" s="65">
        <f t="shared" ref="J22" si="4">H22/G22*100</f>
        <v>200.93142098840923</v>
      </c>
    </row>
    <row r="23" spans="2:10" s="52" customFormat="1" ht="4.5" customHeight="1" x14ac:dyDescent="0.25">
      <c r="B23" s="70"/>
      <c r="C23" s="71"/>
      <c r="D23" s="71"/>
      <c r="E23" s="72"/>
      <c r="F23" s="72"/>
      <c r="G23" s="72"/>
      <c r="H23" s="72"/>
      <c r="I23" s="72"/>
      <c r="J23" s="72"/>
    </row>
    <row r="24" spans="2:10" x14ac:dyDescent="0.25">
      <c r="H24" s="53">
        <f>93583809344/1000</f>
        <v>93583809.343999997</v>
      </c>
    </row>
    <row r="25" spans="2:10" x14ac:dyDescent="0.25">
      <c r="H25" s="53">
        <f>H22-H24</f>
        <v>-1.9260004162788391E-2</v>
      </c>
    </row>
  </sheetData>
  <mergeCells count="1">
    <mergeCell ref="I2: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1:L31"/>
  <sheetViews>
    <sheetView showGridLines="0" zoomScale="70" zoomScaleNormal="70" zoomScaleSheetLayoutView="85" workbookViewId="0">
      <pane xSplit="3" ySplit="6" topLeftCell="D7" activePane="bottomRight" state="frozen"/>
      <selection activeCell="A12" sqref="A12"/>
      <selection pane="topRight" activeCell="A12" sqref="A12"/>
      <selection pane="bottomLeft" activeCell="A12" sqref="A12"/>
      <selection pane="bottomRight" activeCell="H11" sqref="H11"/>
    </sheetView>
  </sheetViews>
  <sheetFormatPr defaultRowHeight="15" x14ac:dyDescent="0.25"/>
  <cols>
    <col min="1" max="1" width="1.28515625" style="2" customWidth="1"/>
    <col min="2" max="2" width="6.5703125" style="2" customWidth="1"/>
    <col min="3" max="3" width="45.7109375" style="2" customWidth="1"/>
    <col min="4" max="4" width="12.140625" style="2" customWidth="1"/>
    <col min="5" max="5" width="17.42578125" style="2" customWidth="1"/>
    <col min="6" max="6" width="17.85546875" style="2" customWidth="1"/>
    <col min="7" max="7" width="16.7109375" style="2" customWidth="1"/>
    <col min="8" max="8" width="15.28515625" style="2" customWidth="1"/>
    <col min="9" max="9" width="12.28515625" style="2" customWidth="1"/>
    <col min="10" max="10" width="1" style="2" customWidth="1"/>
    <col min="11" max="16384" width="9.140625" style="2"/>
  </cols>
  <sheetData>
    <row r="1" spans="2:12" ht="18.75" x14ac:dyDescent="0.25">
      <c r="B1" s="1" t="s">
        <v>0</v>
      </c>
      <c r="C1" s="1"/>
    </row>
    <row r="2" spans="2:12" ht="18.75" x14ac:dyDescent="0.25">
      <c r="B2" s="1" t="s">
        <v>1</v>
      </c>
      <c r="C2" s="1"/>
    </row>
    <row r="3" spans="2:12" ht="5.25" customHeight="1" x14ac:dyDescent="0.25"/>
    <row r="4" spans="2:12" ht="23.25" customHeight="1" x14ac:dyDescent="0.25">
      <c r="B4" s="372" t="s">
        <v>64</v>
      </c>
      <c r="C4" s="372" t="s">
        <v>2</v>
      </c>
      <c r="D4" s="372" t="s">
        <v>65</v>
      </c>
      <c r="E4" s="372" t="s">
        <v>66</v>
      </c>
      <c r="F4" s="372" t="s">
        <v>3</v>
      </c>
      <c r="G4" s="372" t="s">
        <v>67</v>
      </c>
      <c r="H4" s="373" t="s">
        <v>71</v>
      </c>
      <c r="I4" s="374"/>
    </row>
    <row r="5" spans="2:12" ht="26.25" customHeight="1" x14ac:dyDescent="0.25">
      <c r="B5" s="372"/>
      <c r="C5" s="372"/>
      <c r="D5" s="372"/>
      <c r="E5" s="372"/>
      <c r="F5" s="372"/>
      <c r="G5" s="372"/>
      <c r="H5" s="375"/>
      <c r="I5" s="376"/>
    </row>
    <row r="6" spans="2:12" ht="14.25" customHeight="1" x14ac:dyDescent="0.25">
      <c r="B6" s="32"/>
      <c r="C6" s="32"/>
      <c r="D6" s="33"/>
      <c r="E6" s="33" t="s">
        <v>68</v>
      </c>
      <c r="F6" s="33" t="s">
        <v>69</v>
      </c>
      <c r="G6" s="33" t="s">
        <v>70</v>
      </c>
      <c r="H6" s="33" t="s">
        <v>72</v>
      </c>
      <c r="I6" s="33" t="s">
        <v>73</v>
      </c>
    </row>
    <row r="7" spans="2:12" ht="18.75" x14ac:dyDescent="0.25">
      <c r="B7" s="49" t="s">
        <v>75</v>
      </c>
      <c r="C7" s="34" t="s">
        <v>5</v>
      </c>
      <c r="D7" s="35"/>
      <c r="E7" s="35"/>
      <c r="F7" s="35"/>
      <c r="G7" s="35"/>
      <c r="H7" s="35"/>
      <c r="I7" s="35"/>
    </row>
    <row r="8" spans="2:12" ht="18.75" x14ac:dyDescent="0.25">
      <c r="B8" s="50"/>
      <c r="C8" s="36" t="s">
        <v>6</v>
      </c>
      <c r="D8" s="37" t="s">
        <v>74</v>
      </c>
      <c r="E8" s="37">
        <f>SUM(E9:E13)</f>
        <v>203071.50331099998</v>
      </c>
      <c r="F8" s="37">
        <f>SUM(F9:F13)</f>
        <v>243780</v>
      </c>
      <c r="G8" s="37">
        <f>SUM(G9:G13)</f>
        <v>188585.77950599999</v>
      </c>
      <c r="H8" s="38">
        <f>G8/E8*100</f>
        <v>92.866688053805674</v>
      </c>
      <c r="I8" s="38">
        <f>G8/F8*100</f>
        <v>77.359003817376319</v>
      </c>
      <c r="K8" s="130"/>
      <c r="L8" s="130"/>
    </row>
    <row r="9" spans="2:12" ht="18.75" x14ac:dyDescent="0.25">
      <c r="B9" s="51"/>
      <c r="C9" s="39" t="s">
        <v>7</v>
      </c>
      <c r="D9" s="37" t="s">
        <v>74</v>
      </c>
      <c r="E9" s="35">
        <f>40831.362633+15000</f>
        <v>55831.362632999997</v>
      </c>
      <c r="F9" s="35">
        <f>86000000000/1000000</f>
        <v>86000</v>
      </c>
      <c r="G9" s="35">
        <f>30618181936/1000000</f>
        <v>30618.181936000001</v>
      </c>
      <c r="H9" s="40">
        <f>G9/E9*100</f>
        <v>54.840470466867394</v>
      </c>
      <c r="I9" s="40">
        <f>G9/F9*100</f>
        <v>35.602537134883718</v>
      </c>
    </row>
    <row r="10" spans="2:12" ht="18.75" x14ac:dyDescent="0.25">
      <c r="B10" s="51"/>
      <c r="C10" s="39" t="s">
        <v>8</v>
      </c>
      <c r="D10" s="37" t="s">
        <v>74</v>
      </c>
      <c r="E10" s="41">
        <v>0</v>
      </c>
      <c r="F10" s="41">
        <f>3500000000/1000000</f>
        <v>3500</v>
      </c>
      <c r="G10" s="41">
        <f>2637171323/1000000</f>
        <v>2637.171323</v>
      </c>
      <c r="H10" s="40">
        <v>0</v>
      </c>
      <c r="I10" s="40">
        <f t="shared" ref="I10:I13" si="0">G10/F10*100</f>
        <v>75.347752085714276</v>
      </c>
    </row>
    <row r="11" spans="2:12" ht="18.75" customHeight="1" x14ac:dyDescent="0.25">
      <c r="B11" s="51"/>
      <c r="C11" s="39" t="s">
        <v>9</v>
      </c>
      <c r="D11" s="37" t="s">
        <v>74</v>
      </c>
      <c r="E11" s="41">
        <v>0</v>
      </c>
      <c r="F11" s="41">
        <v>0</v>
      </c>
      <c r="G11" s="41">
        <f>1950261663/1000000</f>
        <v>1950.261663</v>
      </c>
      <c r="H11" s="40">
        <v>0</v>
      </c>
      <c r="I11" s="40">
        <v>0</v>
      </c>
    </row>
    <row r="12" spans="2:12" ht="18.75" x14ac:dyDescent="0.25">
      <c r="B12" s="51"/>
      <c r="C12" s="39" t="s">
        <v>10</v>
      </c>
      <c r="D12" s="37" t="s">
        <v>74</v>
      </c>
      <c r="E12" s="42">
        <v>145392.83108800001</v>
      </c>
      <c r="F12" s="42">
        <f>154000000000/1000000</f>
        <v>154000</v>
      </c>
      <c r="G12" s="42">
        <f>152947324084/1000000</f>
        <v>152947.32408399999</v>
      </c>
      <c r="H12" s="40">
        <f t="shared" ref="H12:H13" si="1">G12/E12*100</f>
        <v>105.19591849162602</v>
      </c>
      <c r="I12" s="40">
        <f t="shared" si="0"/>
        <v>99.316444210389605</v>
      </c>
    </row>
    <row r="13" spans="2:12" ht="18.75" x14ac:dyDescent="0.25">
      <c r="B13" s="51"/>
      <c r="C13" s="39" t="s">
        <v>11</v>
      </c>
      <c r="D13" s="37" t="s">
        <v>74</v>
      </c>
      <c r="E13" s="43">
        <v>1847.3095900000001</v>
      </c>
      <c r="F13" s="43">
        <f>280000000/1000000</f>
        <v>280</v>
      </c>
      <c r="G13" s="43">
        <f>432840500/1000000</f>
        <v>432.84050000000002</v>
      </c>
      <c r="H13" s="40">
        <f t="shared" si="1"/>
        <v>23.430858711668357</v>
      </c>
      <c r="I13" s="40">
        <f t="shared" si="0"/>
        <v>154.58589285714285</v>
      </c>
    </row>
    <row r="14" spans="2:12" ht="18.75" x14ac:dyDescent="0.25">
      <c r="B14" s="50" t="s">
        <v>76</v>
      </c>
      <c r="C14" s="36" t="s">
        <v>12</v>
      </c>
      <c r="D14" s="37" t="s">
        <v>74</v>
      </c>
      <c r="E14" s="37">
        <f>SUM(E15:E19)</f>
        <v>3030582.3127199998</v>
      </c>
      <c r="F14" s="37">
        <f t="shared" ref="F14" si="2">SUM(F15:F19)</f>
        <v>3030147.7736810003</v>
      </c>
      <c r="G14" s="37">
        <f>SUM(G15:G19)</f>
        <v>3022570.4378749998</v>
      </c>
      <c r="H14" s="38">
        <f>G14/E14*100</f>
        <v>99.735632495069595</v>
      </c>
      <c r="I14" s="38">
        <f t="shared" ref="I14" si="3">G14/F14*100</f>
        <v>99.749935106405857</v>
      </c>
    </row>
    <row r="15" spans="2:12" ht="18.75" x14ac:dyDescent="0.25">
      <c r="B15" s="51"/>
      <c r="C15" s="39" t="s">
        <v>13</v>
      </c>
      <c r="D15" s="37" t="s">
        <v>74</v>
      </c>
      <c r="E15" s="44">
        <v>0</v>
      </c>
      <c r="F15" s="35">
        <f>2649717723/1000000</f>
        <v>2649.7177230000002</v>
      </c>
      <c r="G15" s="35">
        <f>2335500000/1000000</f>
        <v>2335.5</v>
      </c>
      <c r="H15" s="40">
        <v>0</v>
      </c>
      <c r="I15" s="40">
        <f>G15/F15*100</f>
        <v>88.141464267210921</v>
      </c>
    </row>
    <row r="16" spans="2:12" ht="18.75" x14ac:dyDescent="0.25">
      <c r="B16" s="51"/>
      <c r="C16" s="39" t="s">
        <v>14</v>
      </c>
      <c r="D16" s="37" t="s">
        <v>74</v>
      </c>
      <c r="E16" s="42">
        <v>0</v>
      </c>
      <c r="F16" s="45">
        <v>0</v>
      </c>
      <c r="G16" s="42">
        <v>0</v>
      </c>
      <c r="H16" s="40">
        <v>0</v>
      </c>
      <c r="I16" s="40">
        <v>0</v>
      </c>
    </row>
    <row r="17" spans="2:9" ht="18.75" x14ac:dyDescent="0.25">
      <c r="B17" s="51"/>
      <c r="C17" s="39" t="s">
        <v>15</v>
      </c>
      <c r="D17" s="37" t="s">
        <v>74</v>
      </c>
      <c r="E17" s="42">
        <v>1332.3431069999999</v>
      </c>
      <c r="F17" s="41">
        <f>499015913/1000000</f>
        <v>499.01591300000001</v>
      </c>
      <c r="G17" s="42">
        <f>499015913/1000000</f>
        <v>499.01591300000001</v>
      </c>
      <c r="H17" s="40">
        <f>G17/E17*100</f>
        <v>37.454009434823462</v>
      </c>
      <c r="I17" s="40">
        <f t="shared" ref="I17" si="4">G17/F17*100</f>
        <v>100</v>
      </c>
    </row>
    <row r="18" spans="2:9" ht="18.75" x14ac:dyDescent="0.25">
      <c r="B18" s="51"/>
      <c r="C18" s="39" t="s">
        <v>16</v>
      </c>
      <c r="D18" s="37" t="s">
        <v>74</v>
      </c>
      <c r="E18" s="43">
        <v>3029249.9696129998</v>
      </c>
      <c r="F18" s="43">
        <f>3001999040045/1000000</f>
        <v>3001999.0400450001</v>
      </c>
      <c r="G18" s="43">
        <f>2994793561357/1000000</f>
        <v>2994793.5613569999</v>
      </c>
      <c r="H18" s="40">
        <f>G18/E18*100</f>
        <v>98.862543249925267</v>
      </c>
      <c r="I18" s="40">
        <f>G18/F18*100</f>
        <v>99.759977315386067</v>
      </c>
    </row>
    <row r="19" spans="2:9" ht="18.75" x14ac:dyDescent="0.25">
      <c r="B19" s="51"/>
      <c r="C19" s="39" t="s">
        <v>17</v>
      </c>
      <c r="D19" s="37" t="s">
        <v>74</v>
      </c>
      <c r="E19" s="42">
        <v>0</v>
      </c>
      <c r="F19" s="43">
        <f>25000000000/1000000</f>
        <v>25000</v>
      </c>
      <c r="G19" s="43">
        <f>24942360605/1000000</f>
        <v>24942.360605000002</v>
      </c>
      <c r="H19" s="40">
        <v>0</v>
      </c>
      <c r="I19" s="40">
        <f t="shared" ref="I19" si="5">G19/F19*100</f>
        <v>99.769442420000004</v>
      </c>
    </row>
    <row r="20" spans="2:9" ht="23.25" customHeight="1" x14ac:dyDescent="0.25">
      <c r="B20" s="50" t="s">
        <v>77</v>
      </c>
      <c r="C20" s="36" t="s">
        <v>18</v>
      </c>
      <c r="D20" s="37" t="s">
        <v>74</v>
      </c>
      <c r="E20" s="37">
        <f>E8+E14</f>
        <v>3233653.8160309996</v>
      </c>
      <c r="F20" s="37">
        <f>F8+F14</f>
        <v>3273927.7736810003</v>
      </c>
      <c r="G20" s="37">
        <f>G8+G14</f>
        <v>3211156.2173809996</v>
      </c>
      <c r="H20" s="38">
        <f>G20/E20*100</f>
        <v>99.304266939816898</v>
      </c>
      <c r="I20" s="38">
        <f>G20/F20*100</f>
        <v>98.082683533686378</v>
      </c>
    </row>
    <row r="21" spans="2:9" ht="18.75" x14ac:dyDescent="0.25">
      <c r="B21" s="50" t="s">
        <v>78</v>
      </c>
      <c r="C21" s="36" t="s">
        <v>19</v>
      </c>
      <c r="D21" s="37" t="s">
        <v>74</v>
      </c>
      <c r="E21" s="35"/>
      <c r="F21" s="35"/>
      <c r="G21" s="35"/>
      <c r="H21" s="40"/>
      <c r="I21" s="40"/>
    </row>
    <row r="22" spans="2:9" ht="18.75" x14ac:dyDescent="0.25">
      <c r="B22" s="50" t="s">
        <v>79</v>
      </c>
      <c r="C22" s="36" t="s">
        <v>20</v>
      </c>
      <c r="D22" s="37" t="s">
        <v>74</v>
      </c>
      <c r="E22" s="37">
        <f>SUM(E23:E24)</f>
        <v>2050997.633043</v>
      </c>
      <c r="F22" s="37">
        <f>SUM(F23:F24)</f>
        <v>2147306</v>
      </c>
      <c r="G22" s="37">
        <f>SUM(G23:G24)</f>
        <v>2146488.4814320002</v>
      </c>
      <c r="H22" s="38">
        <f t="shared" ref="H22:H28" si="6">G22/E22*100</f>
        <v>104.65582440713612</v>
      </c>
      <c r="I22" s="38">
        <f>G22/F22*100</f>
        <v>99.961928175676888</v>
      </c>
    </row>
    <row r="23" spans="2:9" ht="21.75" customHeight="1" x14ac:dyDescent="0.25">
      <c r="B23" s="51"/>
      <c r="C23" s="39" t="s">
        <v>21</v>
      </c>
      <c r="D23" s="37" t="s">
        <v>74</v>
      </c>
      <c r="E23" s="35">
        <v>169142.67254999999</v>
      </c>
      <c r="F23" s="35">
        <f>203237440398/1000000</f>
        <v>203237.44039800001</v>
      </c>
      <c r="G23" s="35">
        <f>200884858245/1000000</f>
        <v>200884.85824500001</v>
      </c>
      <c r="H23" s="40">
        <f t="shared" si="6"/>
        <v>118.76651540173387</v>
      </c>
      <c r="I23" s="40">
        <f t="shared" ref="I23" si="7">G23/F23*100</f>
        <v>98.842446476203932</v>
      </c>
    </row>
    <row r="24" spans="2:9" ht="18.75" x14ac:dyDescent="0.25">
      <c r="B24" s="51"/>
      <c r="C24" s="39" t="s">
        <v>22</v>
      </c>
      <c r="D24" s="37" t="s">
        <v>74</v>
      </c>
      <c r="E24" s="43">
        <v>1881854.960493</v>
      </c>
      <c r="F24" s="43">
        <f>1944068559602/1000000</f>
        <v>1944068.5596020001</v>
      </c>
      <c r="G24" s="43">
        <f>1945603623187/1000000</f>
        <v>1945603.6231869999</v>
      </c>
      <c r="H24" s="40">
        <f t="shared" si="6"/>
        <v>103.38754388793593</v>
      </c>
      <c r="I24" s="40">
        <f>G24/F24*100</f>
        <v>100.07896139142922</v>
      </c>
    </row>
    <row r="25" spans="2:9" ht="18.75" x14ac:dyDescent="0.25">
      <c r="B25" s="50" t="s">
        <v>80</v>
      </c>
      <c r="C25" s="36" t="s">
        <v>23</v>
      </c>
      <c r="D25" s="37" t="s">
        <v>74</v>
      </c>
      <c r="E25" s="46">
        <f>SUM(E26:E27)</f>
        <v>1182656.182988002</v>
      </c>
      <c r="F25" s="46">
        <f>SUM(F26:F27)</f>
        <v>1126621.7736810001</v>
      </c>
      <c r="G25" s="46">
        <f>SUM(G26:G27)</f>
        <v>1064667.7359489999</v>
      </c>
      <c r="H25" s="38">
        <f t="shared" si="6"/>
        <v>90.023436334564948</v>
      </c>
      <c r="I25" s="38">
        <f t="shared" ref="I25:I28" si="8">G25/F25*100</f>
        <v>94.500901795144756</v>
      </c>
    </row>
    <row r="26" spans="2:9" ht="18.75" x14ac:dyDescent="0.25">
      <c r="B26" s="51"/>
      <c r="C26" s="39" t="s">
        <v>24</v>
      </c>
      <c r="D26" s="37" t="s">
        <v>74</v>
      </c>
      <c r="E26" s="35">
        <f>1222464000000/1000000</f>
        <v>1222464</v>
      </c>
      <c r="F26" s="35">
        <f>1222464000000/1000000</f>
        <v>1222464</v>
      </c>
      <c r="G26" s="35">
        <f>1222464000000/1000000</f>
        <v>1222464</v>
      </c>
      <c r="H26" s="40">
        <f t="shared" si="6"/>
        <v>100</v>
      </c>
      <c r="I26" s="40">
        <f t="shared" si="8"/>
        <v>100</v>
      </c>
    </row>
    <row r="27" spans="2:9" ht="32.25" customHeight="1" x14ac:dyDescent="0.25">
      <c r="B27" s="51"/>
      <c r="C27" s="47" t="s">
        <v>25</v>
      </c>
      <c r="D27" s="37" t="s">
        <v>74</v>
      </c>
      <c r="E27" s="48">
        <f>-39807817011.998/1000000</f>
        <v>-39807.817011997999</v>
      </c>
      <c r="F27" s="48">
        <f>-95842226319/1000000</f>
        <v>-95842.226318999994</v>
      </c>
      <c r="G27" s="48">
        <f>-157796264051/1000000</f>
        <v>-157796.26405100001</v>
      </c>
      <c r="H27" s="40">
        <f t="shared" si="6"/>
        <v>396.39517033410931</v>
      </c>
      <c r="I27" s="40">
        <f t="shared" si="8"/>
        <v>164.64169303183027</v>
      </c>
    </row>
    <row r="28" spans="2:9" ht="16.5" customHeight="1" x14ac:dyDescent="0.25">
      <c r="B28" s="50" t="s">
        <v>81</v>
      </c>
      <c r="C28" s="36" t="s">
        <v>82</v>
      </c>
      <c r="D28" s="37" t="s">
        <v>74</v>
      </c>
      <c r="E28" s="46">
        <f>E22+E25</f>
        <v>3233653.816031002</v>
      </c>
      <c r="F28" s="46">
        <f>F22+F25</f>
        <v>3273927.7736809999</v>
      </c>
      <c r="G28" s="46">
        <f>G22+G25</f>
        <v>3211156.2173810001</v>
      </c>
      <c r="H28" s="38">
        <f t="shared" si="6"/>
        <v>99.304266939816841</v>
      </c>
      <c r="I28" s="38">
        <f t="shared" si="8"/>
        <v>98.082683533686406</v>
      </c>
    </row>
    <row r="29" spans="2:9" ht="3.75" customHeight="1" x14ac:dyDescent="0.25">
      <c r="B29" s="30"/>
      <c r="C29" s="30"/>
      <c r="D29" s="31"/>
      <c r="E29" s="31">
        <f t="shared" ref="E29:I29" si="9">E20-E28</f>
        <v>0</v>
      </c>
      <c r="F29" s="31">
        <f t="shared" si="9"/>
        <v>0</v>
      </c>
      <c r="G29" s="31">
        <f t="shared" si="9"/>
        <v>0</v>
      </c>
      <c r="H29" s="31">
        <f>H20-H28</f>
        <v>0</v>
      </c>
      <c r="I29" s="31">
        <f t="shared" si="9"/>
        <v>0</v>
      </c>
    </row>
    <row r="30" spans="2:9" x14ac:dyDescent="0.25">
      <c r="D30" s="5"/>
      <c r="E30" s="5">
        <f>E20-E28</f>
        <v>0</v>
      </c>
      <c r="F30" s="5">
        <f t="shared" ref="F30:I30" si="10">F20-F28</f>
        <v>0</v>
      </c>
      <c r="G30" s="5">
        <f t="shared" si="10"/>
        <v>0</v>
      </c>
      <c r="H30" s="5">
        <f t="shared" si="10"/>
        <v>0</v>
      </c>
      <c r="I30" s="5">
        <f t="shared" si="10"/>
        <v>0</v>
      </c>
    </row>
    <row r="31" spans="2:9" x14ac:dyDescent="0.25">
      <c r="H31" s="6"/>
    </row>
  </sheetData>
  <mergeCells count="7">
    <mergeCell ref="B4:B5"/>
    <mergeCell ref="D4:D5"/>
    <mergeCell ref="H4:I5"/>
    <mergeCell ref="C4:C5"/>
    <mergeCell ref="E4:E5"/>
    <mergeCell ref="F4:F5"/>
    <mergeCell ref="G4:G5"/>
  </mergeCells>
  <pageMargins left="0.11811023622047245" right="0.11811023622047245" top="0.74803149606299213" bottom="0.74803149606299213" header="0.31496062992125984" footer="0.31496062992125984"/>
  <pageSetup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J33"/>
  <sheetViews>
    <sheetView showGridLines="0" tabSelected="1" zoomScale="85" zoomScaleNormal="85" zoomScaleSheetLayoutView="85" workbookViewId="0">
      <pane xSplit="3" ySplit="8" topLeftCell="D12" activePane="bottomRight" state="frozen"/>
      <selection pane="topRight" activeCell="C1" sqref="C1"/>
      <selection pane="bottomLeft" activeCell="A7" sqref="A7"/>
      <selection pane="bottomRight" activeCell="Q48" sqref="Q48"/>
    </sheetView>
  </sheetViews>
  <sheetFormatPr defaultRowHeight="15" x14ac:dyDescent="0.25"/>
  <cols>
    <col min="1" max="1" width="1" style="131" customWidth="1"/>
    <col min="2" max="2" width="7.85546875" style="131" customWidth="1"/>
    <col min="3" max="3" width="47.42578125" style="131" customWidth="1"/>
    <col min="4" max="4" width="16.5703125" style="131" customWidth="1"/>
    <col min="5" max="5" width="13.140625" style="131" customWidth="1"/>
    <col min="6" max="6" width="14.28515625" style="131" customWidth="1"/>
    <col min="7" max="7" width="16.85546875" style="131" customWidth="1"/>
    <col min="8" max="8" width="9.28515625" style="131" customWidth="1"/>
    <col min="9" max="10" width="10.85546875" style="131" customWidth="1"/>
    <col min="11" max="11" width="1.42578125" style="131" customWidth="1"/>
    <col min="12" max="16384" width="9.140625" style="131"/>
  </cols>
  <sheetData>
    <row r="1" spans="2:10" ht="18.75" x14ac:dyDescent="0.3">
      <c r="B1" s="1"/>
      <c r="C1" s="377" t="s">
        <v>0</v>
      </c>
      <c r="D1" s="377"/>
      <c r="E1" s="377"/>
      <c r="F1" s="377"/>
      <c r="G1" s="377"/>
      <c r="H1" s="377"/>
      <c r="I1" s="377"/>
    </row>
    <row r="2" spans="2:10" ht="18.75" x14ac:dyDescent="0.3">
      <c r="B2" s="1"/>
      <c r="C2" s="377" t="s">
        <v>1</v>
      </c>
      <c r="D2" s="377"/>
      <c r="E2" s="377"/>
      <c r="F2" s="377"/>
      <c r="G2" s="377"/>
      <c r="H2" s="377"/>
      <c r="I2" s="377"/>
    </row>
    <row r="3" spans="2:10" ht="18.75" x14ac:dyDescent="0.3">
      <c r="B3" s="1"/>
      <c r="C3" s="377" t="s">
        <v>171</v>
      </c>
      <c r="D3" s="377"/>
      <c r="E3" s="377"/>
      <c r="F3" s="377"/>
      <c r="G3" s="377"/>
      <c r="H3" s="377"/>
      <c r="I3" s="377"/>
    </row>
    <row r="4" spans="2:10" ht="18.75" x14ac:dyDescent="0.3">
      <c r="B4" s="1"/>
      <c r="C4" s="377" t="s">
        <v>170</v>
      </c>
      <c r="D4" s="377"/>
      <c r="E4" s="377"/>
      <c r="F4" s="377"/>
      <c r="G4" s="377"/>
      <c r="H4" s="377"/>
      <c r="I4" s="377"/>
    </row>
    <row r="5" spans="2:10" ht="15.75" thickBot="1" x14ac:dyDescent="0.3"/>
    <row r="6" spans="2:10" ht="23.25" customHeight="1" x14ac:dyDescent="0.25">
      <c r="B6" s="382" t="s">
        <v>166</v>
      </c>
      <c r="C6" s="382" t="s">
        <v>161</v>
      </c>
      <c r="D6" s="384" t="s">
        <v>148</v>
      </c>
      <c r="E6" s="384" t="s">
        <v>149</v>
      </c>
      <c r="F6" s="384" t="s">
        <v>150</v>
      </c>
      <c r="G6" s="384" t="s">
        <v>151</v>
      </c>
      <c r="H6" s="378" t="s">
        <v>152</v>
      </c>
      <c r="I6" s="379"/>
      <c r="J6" s="379"/>
    </row>
    <row r="7" spans="2:10" ht="51" customHeight="1" thickBot="1" x14ac:dyDescent="0.3">
      <c r="B7" s="383"/>
      <c r="C7" s="383"/>
      <c r="D7" s="385"/>
      <c r="E7" s="385"/>
      <c r="F7" s="385"/>
      <c r="G7" s="385"/>
      <c r="H7" s="380"/>
      <c r="I7" s="381"/>
      <c r="J7" s="381"/>
    </row>
    <row r="8" spans="2:10" ht="14.25" customHeight="1" thickTop="1" thickBot="1" x14ac:dyDescent="0.3">
      <c r="B8" s="264">
        <v>1</v>
      </c>
      <c r="C8" s="265">
        <v>2</v>
      </c>
      <c r="D8" s="265">
        <v>3</v>
      </c>
      <c r="E8" s="265">
        <v>4</v>
      </c>
      <c r="F8" s="265">
        <v>5</v>
      </c>
      <c r="G8" s="265">
        <v>6</v>
      </c>
      <c r="H8" s="266" t="s">
        <v>167</v>
      </c>
      <c r="I8" s="266" t="s">
        <v>168</v>
      </c>
      <c r="J8" s="266" t="s">
        <v>169</v>
      </c>
    </row>
    <row r="9" spans="2:10" ht="19.5" thickBot="1" x14ac:dyDescent="0.3">
      <c r="B9" s="267"/>
      <c r="C9" s="268" t="s">
        <v>5</v>
      </c>
      <c r="D9" s="269"/>
      <c r="E9" s="269"/>
      <c r="F9" s="269"/>
      <c r="G9" s="269"/>
      <c r="H9" s="269"/>
      <c r="I9" s="269"/>
      <c r="J9" s="269"/>
    </row>
    <row r="10" spans="2:10" ht="19.5" thickBot="1" x14ac:dyDescent="0.3">
      <c r="B10" s="270" t="s">
        <v>75</v>
      </c>
      <c r="C10" s="271" t="s">
        <v>6</v>
      </c>
      <c r="D10" s="272">
        <f>SUM(D11:D15)</f>
        <v>203071.50331099998</v>
      </c>
      <c r="E10" s="272">
        <f>SUM(E11:E15)</f>
        <v>194200</v>
      </c>
      <c r="F10" s="272">
        <f>SUM(F11:F15)</f>
        <v>188585.77950599999</v>
      </c>
      <c r="G10" s="272">
        <f>SUM(G11:G15)</f>
        <v>239103.26997582903</v>
      </c>
      <c r="H10" s="273">
        <f>F10/D10*100</f>
        <v>92.866688053805674</v>
      </c>
      <c r="I10" s="273">
        <f t="shared" ref="I10:J12" si="0">F10/E10*100</f>
        <v>97.109052268795054</v>
      </c>
      <c r="J10" s="273">
        <f t="shared" si="0"/>
        <v>126.78753965551353</v>
      </c>
    </row>
    <row r="11" spans="2:10" ht="19.5" thickBot="1" x14ac:dyDescent="0.3">
      <c r="B11" s="274"/>
      <c r="C11" s="275" t="s">
        <v>7</v>
      </c>
      <c r="D11" s="269">
        <f>40831.362633+15000</f>
        <v>55831.362632999997</v>
      </c>
      <c r="E11" s="269">
        <v>43300</v>
      </c>
      <c r="F11" s="269">
        <f>30618181936/1000000</f>
        <v>30618.181936000001</v>
      </c>
      <c r="G11" s="269">
        <f>222819388055.829/1000000</f>
        <v>222819.38805582901</v>
      </c>
      <c r="H11" s="276">
        <f>F11/D11*100</f>
        <v>54.840470466867394</v>
      </c>
      <c r="I11" s="276">
        <f t="shared" si="0"/>
        <v>70.711736572748279</v>
      </c>
      <c r="J11" s="276">
        <f t="shared" si="0"/>
        <v>727.73552826088678</v>
      </c>
    </row>
    <row r="12" spans="2:10" ht="19.5" thickBot="1" x14ac:dyDescent="0.3">
      <c r="B12" s="270"/>
      <c r="C12" s="277" t="s">
        <v>8</v>
      </c>
      <c r="D12" s="278">
        <v>0</v>
      </c>
      <c r="E12" s="278">
        <v>0</v>
      </c>
      <c r="F12" s="279">
        <f>2637171323/1000000</f>
        <v>2637.171323</v>
      </c>
      <c r="G12" s="280">
        <f>1098881920/1000000</f>
        <v>1098.88192</v>
      </c>
      <c r="H12" s="281">
        <v>0</v>
      </c>
      <c r="I12" s="281">
        <v>0</v>
      </c>
      <c r="J12" s="281">
        <f t="shared" si="0"/>
        <v>41.668962134395244</v>
      </c>
    </row>
    <row r="13" spans="2:10" ht="19.5" thickBot="1" x14ac:dyDescent="0.3">
      <c r="B13" s="274"/>
      <c r="C13" s="275" t="s">
        <v>165</v>
      </c>
      <c r="D13" s="282">
        <v>0</v>
      </c>
      <c r="E13" s="282">
        <v>0</v>
      </c>
      <c r="F13" s="283">
        <f>1950261663/1000000</f>
        <v>1950.261663</v>
      </c>
      <c r="G13" s="282">
        <v>0</v>
      </c>
      <c r="H13" s="276">
        <v>0</v>
      </c>
      <c r="I13" s="276">
        <v>0</v>
      </c>
      <c r="J13" s="276">
        <f t="shared" ref="J13:J21" si="1">G13/F13*100</f>
        <v>0</v>
      </c>
    </row>
    <row r="14" spans="2:10" ht="19.5" thickBot="1" x14ac:dyDescent="0.3">
      <c r="B14" s="270"/>
      <c r="C14" s="277" t="s">
        <v>10</v>
      </c>
      <c r="D14" s="279">
        <v>145392.83108800001</v>
      </c>
      <c r="E14" s="279">
        <v>150000</v>
      </c>
      <c r="F14" s="279">
        <f>152947324084/1000000</f>
        <v>152947.32408399999</v>
      </c>
      <c r="G14" s="279">
        <f>15000000000/1000000</f>
        <v>15000</v>
      </c>
      <c r="H14" s="281">
        <f>F14/D14*100</f>
        <v>105.19591849162602</v>
      </c>
      <c r="I14" s="281">
        <f t="shared" ref="I14:I21" si="2">F14/E14*100</f>
        <v>101.96488272266666</v>
      </c>
      <c r="J14" s="281">
        <f t="shared" si="1"/>
        <v>9.8072980941869048</v>
      </c>
    </row>
    <row r="15" spans="2:10" ht="19.5" thickBot="1" x14ac:dyDescent="0.3">
      <c r="B15" s="274"/>
      <c r="C15" s="275" t="s">
        <v>11</v>
      </c>
      <c r="D15" s="269">
        <v>1847.3095900000001</v>
      </c>
      <c r="E15" s="269">
        <v>900</v>
      </c>
      <c r="F15" s="284">
        <f>432840500/1000000</f>
        <v>432.84050000000002</v>
      </c>
      <c r="G15" s="284">
        <f>185000000/1000000</f>
        <v>185</v>
      </c>
      <c r="H15" s="276">
        <f>F15/D15*100</f>
        <v>23.430858711668357</v>
      </c>
      <c r="I15" s="276">
        <f t="shared" si="2"/>
        <v>48.093388888888896</v>
      </c>
      <c r="J15" s="276">
        <f t="shared" si="1"/>
        <v>42.740917266290928</v>
      </c>
    </row>
    <row r="16" spans="2:10" ht="19.5" thickBot="1" x14ac:dyDescent="0.3">
      <c r="B16" s="270" t="s">
        <v>76</v>
      </c>
      <c r="C16" s="271" t="s">
        <v>12</v>
      </c>
      <c r="D16" s="272">
        <f>SUM(D17:D20)</f>
        <v>3030582.3127199998</v>
      </c>
      <c r="E16" s="272">
        <f>SUM(E17:E20)</f>
        <v>3079727.7736809999</v>
      </c>
      <c r="F16" s="272">
        <f>SUM(F17:F20)</f>
        <v>3022570.4378749998</v>
      </c>
      <c r="G16" s="272">
        <f>SUM(G17:G20)</f>
        <v>2998006.0459580002</v>
      </c>
      <c r="H16" s="273">
        <f>F16/D16*100</f>
        <v>99.735632495069595</v>
      </c>
      <c r="I16" s="273">
        <f t="shared" si="2"/>
        <v>98.144078308009554</v>
      </c>
      <c r="J16" s="273">
        <f t="shared" si="1"/>
        <v>99.187301258253896</v>
      </c>
    </row>
    <row r="17" spans="2:10" ht="19.5" thickBot="1" x14ac:dyDescent="0.3">
      <c r="B17" s="274"/>
      <c r="C17" s="275" t="s">
        <v>164</v>
      </c>
      <c r="D17" s="283">
        <v>0</v>
      </c>
      <c r="E17" s="283">
        <v>0</v>
      </c>
      <c r="F17" s="284">
        <f>2335500000/1000000</f>
        <v>2335.5</v>
      </c>
      <c r="G17" s="276">
        <v>0</v>
      </c>
      <c r="H17" s="276">
        <v>0</v>
      </c>
      <c r="I17" s="276">
        <v>0</v>
      </c>
      <c r="J17" s="276">
        <f t="shared" si="1"/>
        <v>0</v>
      </c>
    </row>
    <row r="18" spans="2:10" ht="19.5" thickBot="1" x14ac:dyDescent="0.3">
      <c r="B18" s="270"/>
      <c r="C18" s="277" t="s">
        <v>15</v>
      </c>
      <c r="D18" s="285">
        <v>1332.3431069999999</v>
      </c>
      <c r="E18" s="279">
        <v>1800</v>
      </c>
      <c r="F18" s="279">
        <f>499015913/1000000</f>
        <v>499.01591300000001</v>
      </c>
      <c r="G18" s="280">
        <f>1800000000/1000000</f>
        <v>1800</v>
      </c>
      <c r="H18" s="281">
        <f>F18/D18*100</f>
        <v>37.454009434823462</v>
      </c>
      <c r="I18" s="281">
        <f t="shared" si="2"/>
        <v>27.723106277777777</v>
      </c>
      <c r="J18" s="281">
        <f t="shared" si="1"/>
        <v>360.70993992530254</v>
      </c>
    </row>
    <row r="19" spans="2:10" ht="19.5" thickBot="1" x14ac:dyDescent="0.3">
      <c r="B19" s="274"/>
      <c r="C19" s="275" t="s">
        <v>16</v>
      </c>
      <c r="D19" s="283">
        <v>3029249.9696129998</v>
      </c>
      <c r="E19" s="284">
        <v>3067544.7736809999</v>
      </c>
      <c r="F19" s="284">
        <f>2994793561357/1000000</f>
        <v>2994793.5613569999</v>
      </c>
      <c r="G19" s="284">
        <f>2967324344198/1000000</f>
        <v>2967324.3441980002</v>
      </c>
      <c r="H19" s="276">
        <f>F19/D19*100</f>
        <v>98.862543249925267</v>
      </c>
      <c r="I19" s="276">
        <f t="shared" si="2"/>
        <v>97.628356953476512</v>
      </c>
      <c r="J19" s="276">
        <f t="shared" si="1"/>
        <v>99.082767589945234</v>
      </c>
    </row>
    <row r="20" spans="2:10" ht="18.75" customHeight="1" thickBot="1" x14ac:dyDescent="0.3">
      <c r="B20" s="270"/>
      <c r="C20" s="277" t="s">
        <v>17</v>
      </c>
      <c r="D20" s="281">
        <v>0</v>
      </c>
      <c r="E20" s="279">
        <v>10383</v>
      </c>
      <c r="F20" s="279">
        <f>24942360605/1000000</f>
        <v>24942.360605000002</v>
      </c>
      <c r="G20" s="279">
        <f>28881701760/1000000</f>
        <v>28881.70176</v>
      </c>
      <c r="H20" s="281">
        <v>0</v>
      </c>
      <c r="I20" s="281">
        <f t="shared" si="2"/>
        <v>240.22306274679767</v>
      </c>
      <c r="J20" s="281">
        <f t="shared" si="1"/>
        <v>115.79377837320783</v>
      </c>
    </row>
    <row r="21" spans="2:10" ht="23.25" customHeight="1" thickBot="1" x14ac:dyDescent="0.3">
      <c r="B21" s="274"/>
      <c r="C21" s="286" t="s">
        <v>18</v>
      </c>
      <c r="D21" s="287">
        <f>D10+D16</f>
        <v>3233653.8160309996</v>
      </c>
      <c r="E21" s="287">
        <f>E10+E16</f>
        <v>3273927.7736809999</v>
      </c>
      <c r="F21" s="288">
        <f>F10+F16</f>
        <v>3211156.2173809996</v>
      </c>
      <c r="G21" s="287">
        <f>G10+G16</f>
        <v>3237109.3159338292</v>
      </c>
      <c r="H21" s="289">
        <f>F21/D21*100</f>
        <v>99.304266939816898</v>
      </c>
      <c r="I21" s="289">
        <f t="shared" si="2"/>
        <v>98.082683533686392</v>
      </c>
      <c r="J21" s="289">
        <f t="shared" si="1"/>
        <v>100.8082166296474</v>
      </c>
    </row>
    <row r="22" spans="2:10" ht="19.5" thickBot="1" x14ac:dyDescent="0.3">
      <c r="B22" s="270"/>
      <c r="C22" s="271" t="s">
        <v>19</v>
      </c>
      <c r="D22" s="280"/>
      <c r="E22" s="280"/>
      <c r="F22" s="280"/>
      <c r="G22" s="280"/>
      <c r="H22" s="280"/>
      <c r="I22" s="280"/>
      <c r="J22" s="280"/>
    </row>
    <row r="23" spans="2:10" ht="19.5" thickBot="1" x14ac:dyDescent="0.3">
      <c r="B23" s="274"/>
      <c r="C23" s="286" t="s">
        <v>20</v>
      </c>
      <c r="D23" s="287">
        <f>SUM(D24:D25)</f>
        <v>2050997.633043</v>
      </c>
      <c r="E23" s="287">
        <f>SUM(E24:E25)</f>
        <v>2227341</v>
      </c>
      <c r="F23" s="287">
        <f t="shared" ref="F23:G23" si="3">SUM(F24:F25)</f>
        <v>2146488.4814320002</v>
      </c>
      <c r="G23" s="287">
        <f t="shared" si="3"/>
        <v>1923520.733884</v>
      </c>
      <c r="H23" s="287">
        <f t="shared" ref="H23:J23" si="4">SUM(H24:H25)</f>
        <v>222.15405928966982</v>
      </c>
      <c r="I23" s="287">
        <f t="shared" ref="I23" si="5">SUM(I24:I25)</f>
        <v>201.22607343468934</v>
      </c>
      <c r="J23" s="287">
        <f t="shared" si="4"/>
        <v>146.36978170366692</v>
      </c>
    </row>
    <row r="24" spans="2:10" ht="21.75" customHeight="1" thickBot="1" x14ac:dyDescent="0.3">
      <c r="B24" s="270" t="s">
        <v>77</v>
      </c>
      <c r="C24" s="277" t="s">
        <v>21</v>
      </c>
      <c r="D24" s="280">
        <v>169142.67254999999</v>
      </c>
      <c r="E24" s="280">
        <f>[211]NERACA!$C$22/1000000</f>
        <v>190000</v>
      </c>
      <c r="F24" s="280">
        <f>200884858245/1000000</f>
        <v>200884.85824500001</v>
      </c>
      <c r="G24" s="280">
        <f>106417634099/1000000</f>
        <v>106417.634099</v>
      </c>
      <c r="H24" s="281">
        <f>F24/D24*100</f>
        <v>118.76651540173387</v>
      </c>
      <c r="I24" s="281">
        <f t="shared" ref="I24:J27" si="6">F24/E24*100</f>
        <v>105.72887276052631</v>
      </c>
      <c r="J24" s="281">
        <f t="shared" si="6"/>
        <v>52.974442687568121</v>
      </c>
    </row>
    <row r="25" spans="2:10" ht="19.5" thickBot="1" x14ac:dyDescent="0.3">
      <c r="B25" s="274" t="s">
        <v>78</v>
      </c>
      <c r="C25" s="275" t="s">
        <v>22</v>
      </c>
      <c r="D25" s="284">
        <v>1881854.960493</v>
      </c>
      <c r="E25" s="284">
        <f>[211]NERACA!$C$23/1000000</f>
        <v>2037341</v>
      </c>
      <c r="F25" s="284">
        <f>1945603623187/1000000</f>
        <v>1945603.6231869999</v>
      </c>
      <c r="G25" s="284">
        <f>1817103099785/1000000</f>
        <v>1817103.0997850001</v>
      </c>
      <c r="H25" s="276">
        <f>F25/D25*100</f>
        <v>103.38754388793593</v>
      </c>
      <c r="I25" s="276">
        <f t="shared" si="6"/>
        <v>95.497200674163039</v>
      </c>
      <c r="J25" s="276">
        <f t="shared" si="6"/>
        <v>93.395339016098802</v>
      </c>
    </row>
    <row r="26" spans="2:10" ht="19.5" thickBot="1" x14ac:dyDescent="0.3">
      <c r="B26" s="270" t="s">
        <v>79</v>
      </c>
      <c r="C26" s="271" t="s">
        <v>23</v>
      </c>
      <c r="D26" s="290">
        <f>SUM(D27:D29)</f>
        <v>1182656.182988002</v>
      </c>
      <c r="E26" s="290">
        <f>SUM(E27:E29)</f>
        <v>1046586.773681</v>
      </c>
      <c r="F26" s="290">
        <f>SUM(F27:F29)</f>
        <v>1064667.7359489999</v>
      </c>
      <c r="G26" s="290">
        <f>SUM(G27:G29)</f>
        <v>1313588.5820501207</v>
      </c>
      <c r="H26" s="273">
        <f>F26/D26*100</f>
        <v>90.023436334564948</v>
      </c>
      <c r="I26" s="273">
        <f t="shared" si="6"/>
        <v>101.72761234163188</v>
      </c>
      <c r="J26" s="273">
        <f t="shared" si="6"/>
        <v>123.3801436538549</v>
      </c>
    </row>
    <row r="27" spans="2:10" ht="19.5" thickBot="1" x14ac:dyDescent="0.3">
      <c r="B27" s="291"/>
      <c r="C27" s="275" t="s">
        <v>24</v>
      </c>
      <c r="D27" s="269">
        <f>1222464000000/1000000</f>
        <v>1222464</v>
      </c>
      <c r="E27" s="269">
        <f t="shared" ref="E27:F27" si="7">1222464000000/1000000</f>
        <v>1222464</v>
      </c>
      <c r="F27" s="269">
        <f t="shared" si="7"/>
        <v>1222464</v>
      </c>
      <c r="G27" s="269">
        <f>1222464000000/1000000</f>
        <v>1222464</v>
      </c>
      <c r="H27" s="276">
        <f>F27/D27*100</f>
        <v>100</v>
      </c>
      <c r="I27" s="276">
        <f t="shared" si="6"/>
        <v>100</v>
      </c>
      <c r="J27" s="276">
        <f t="shared" si="6"/>
        <v>100</v>
      </c>
    </row>
    <row r="28" spans="2:10" ht="22.5" customHeight="1" thickBot="1" x14ac:dyDescent="0.3">
      <c r="B28" s="264"/>
      <c r="C28" s="277" t="s">
        <v>162</v>
      </c>
      <c r="D28" s="278">
        <v>0</v>
      </c>
      <c r="E28" s="278">
        <v>0</v>
      </c>
      <c r="F28" s="278">
        <v>0</v>
      </c>
      <c r="G28" s="278">
        <v>0</v>
      </c>
      <c r="H28" s="278">
        <v>0</v>
      </c>
      <c r="I28" s="278">
        <v>0</v>
      </c>
      <c r="J28" s="278">
        <v>0</v>
      </c>
    </row>
    <row r="29" spans="2:10" ht="38.25" thickBot="1" x14ac:dyDescent="0.3">
      <c r="B29" s="291"/>
      <c r="C29" s="292" t="s">
        <v>163</v>
      </c>
      <c r="D29" s="293">
        <f>-39807817011.998/1000000</f>
        <v>-39807.817011997999</v>
      </c>
      <c r="E29" s="293">
        <v>-175877.22631900001</v>
      </c>
      <c r="F29" s="293">
        <f>-157796264051/1000000</f>
        <v>-157796.26405100001</v>
      </c>
      <c r="G29" s="293">
        <f>'LR 2022'!E34</f>
        <v>91124.582050120618</v>
      </c>
      <c r="H29" s="276">
        <f>F29/D29*100</f>
        <v>396.39517033410931</v>
      </c>
      <c r="I29" s="276">
        <f>F29/E29*100</f>
        <v>89.719554574277069</v>
      </c>
      <c r="J29" s="276">
        <f>G29/F29*100</f>
        <v>-57.748250630743073</v>
      </c>
    </row>
    <row r="30" spans="2:10" ht="16.5" customHeight="1" thickBot="1" x14ac:dyDescent="0.3">
      <c r="B30" s="274"/>
      <c r="C30" s="286" t="s">
        <v>82</v>
      </c>
      <c r="D30" s="288">
        <f>D23+D26</f>
        <v>3233653.816031002</v>
      </c>
      <c r="E30" s="288">
        <f>E23+E26</f>
        <v>3273927.7736809999</v>
      </c>
      <c r="F30" s="288">
        <f t="shared" ref="F30" si="8">F23+F26</f>
        <v>3211156.2173810001</v>
      </c>
      <c r="G30" s="288">
        <f>G23+G26</f>
        <v>3237109.3159341207</v>
      </c>
      <c r="H30" s="289">
        <f>F30/D30*100</f>
        <v>99.304266939816841</v>
      </c>
      <c r="I30" s="289">
        <f>F30/E30*100</f>
        <v>98.082683533686406</v>
      </c>
      <c r="J30" s="289">
        <f>G30/F30*100</f>
        <v>100.80821662965647</v>
      </c>
    </row>
    <row r="31" spans="2:10" ht="5.25" customHeight="1" x14ac:dyDescent="0.25">
      <c r="D31" s="132"/>
      <c r="E31" s="132"/>
      <c r="F31" s="132"/>
      <c r="G31" s="132"/>
      <c r="H31" s="132"/>
      <c r="I31" s="132"/>
      <c r="J31" s="132"/>
    </row>
    <row r="32" spans="2:10" x14ac:dyDescent="0.25">
      <c r="D32" s="133"/>
      <c r="E32" s="133"/>
      <c r="F32" s="133"/>
      <c r="G32" s="134"/>
      <c r="H32" s="133"/>
      <c r="I32" s="134"/>
      <c r="J32" s="134"/>
    </row>
    <row r="33" spans="4:10" x14ac:dyDescent="0.25">
      <c r="D33" s="135">
        <f>D30-D21</f>
        <v>0</v>
      </c>
      <c r="E33" s="135">
        <f t="shared" ref="E33:J33" si="9">E30-E21</f>
        <v>0</v>
      </c>
      <c r="F33" s="135">
        <f t="shared" si="9"/>
        <v>0</v>
      </c>
      <c r="G33" s="135">
        <f t="shared" si="9"/>
        <v>2.9150396585464478E-7</v>
      </c>
      <c r="H33" s="135">
        <f t="shared" si="9"/>
        <v>0</v>
      </c>
      <c r="I33" s="135">
        <f t="shared" si="9"/>
        <v>0</v>
      </c>
      <c r="J33" s="135">
        <f t="shared" si="9"/>
        <v>9.0665253082988784E-12</v>
      </c>
    </row>
  </sheetData>
  <mergeCells count="11">
    <mergeCell ref="B6:B7"/>
    <mergeCell ref="C6:C7"/>
    <mergeCell ref="E6:E7"/>
    <mergeCell ref="F6:F7"/>
    <mergeCell ref="G6:G7"/>
    <mergeCell ref="D6:D7"/>
    <mergeCell ref="C4:I4"/>
    <mergeCell ref="C2:I2"/>
    <mergeCell ref="C1:I1"/>
    <mergeCell ref="C3:I3"/>
    <mergeCell ref="H6:J7"/>
  </mergeCells>
  <pageMargins left="0.11811023622047245" right="0.11811023622047245" top="0.74803149606299213" bottom="0.74803149606299213" header="0.31496062992125984" footer="0.31496062992125984"/>
  <pageSetup scale="53" orientation="portrait" r:id="rId1"/>
  <colBreaks count="1" manualBreakCount="1">
    <brk id="10" max="27" man="1"/>
  </colBreaks>
  <ignoredErrors>
    <ignoredError sqref="G11:G23 G26:G2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L44"/>
  <sheetViews>
    <sheetView zoomScale="85" zoomScaleNormal="85" workbookViewId="0">
      <pane xSplit="1" ySplit="9" topLeftCell="B40" activePane="bottomRight" state="frozen"/>
      <selection activeCell="A12" sqref="A12"/>
      <selection pane="topRight" activeCell="A12" sqref="A12"/>
      <selection pane="bottomLeft" activeCell="A12" sqref="A12"/>
      <selection pane="bottomRight" activeCell="B37" sqref="B37:H39"/>
    </sheetView>
  </sheetViews>
  <sheetFormatPr defaultRowHeight="15" x14ac:dyDescent="0.25"/>
  <cols>
    <col min="1" max="1" width="51.42578125" customWidth="1"/>
    <col min="2" max="2" width="15.42578125" customWidth="1"/>
    <col min="3" max="3" width="12.7109375" customWidth="1"/>
    <col min="4" max="5" width="14.42578125" customWidth="1"/>
    <col min="6" max="6" width="15.42578125" customWidth="1"/>
    <col min="7" max="7" width="12.28515625" customWidth="1"/>
    <col min="8" max="8" width="14.5703125" customWidth="1"/>
    <col min="9" max="9" width="15.42578125" customWidth="1"/>
    <col min="10" max="10" width="12.5703125" bestFit="1" customWidth="1"/>
  </cols>
  <sheetData>
    <row r="2" spans="1:12" ht="18.75" x14ac:dyDescent="0.3">
      <c r="A2" s="377" t="s">
        <v>0</v>
      </c>
      <c r="B2" s="377"/>
      <c r="C2" s="377"/>
      <c r="D2" s="377"/>
      <c r="E2" s="377"/>
      <c r="F2" s="377"/>
      <c r="G2" s="377"/>
      <c r="H2" s="377"/>
    </row>
    <row r="3" spans="1:12" ht="18.75" x14ac:dyDescent="0.3">
      <c r="A3" s="377" t="s">
        <v>26</v>
      </c>
      <c r="B3" s="377"/>
      <c r="C3" s="377"/>
      <c r="D3" s="377"/>
      <c r="E3" s="377"/>
      <c r="F3" s="377"/>
      <c r="G3" s="377"/>
      <c r="H3" s="377"/>
    </row>
    <row r="4" spans="1:12" ht="18.75" x14ac:dyDescent="0.3">
      <c r="A4" s="377" t="s">
        <v>171</v>
      </c>
      <c r="B4" s="377"/>
      <c r="C4" s="377"/>
      <c r="D4" s="377"/>
      <c r="E4" s="377"/>
      <c r="F4" s="377"/>
      <c r="G4" s="377"/>
      <c r="H4" s="377"/>
    </row>
    <row r="5" spans="1:12" ht="18.75" x14ac:dyDescent="0.3">
      <c r="A5" s="377" t="s">
        <v>170</v>
      </c>
      <c r="B5" s="377"/>
      <c r="C5" s="377"/>
      <c r="D5" s="377"/>
      <c r="E5" s="377"/>
      <c r="F5" s="377"/>
      <c r="G5" s="377"/>
      <c r="H5" s="377"/>
    </row>
    <row r="6" spans="1:12" ht="19.5" thickBot="1" x14ac:dyDescent="0.3">
      <c r="A6" s="1"/>
    </row>
    <row r="7" spans="1:12" ht="21.75" customHeight="1" x14ac:dyDescent="0.25">
      <c r="A7" s="386" t="s">
        <v>161</v>
      </c>
      <c r="B7" s="386" t="s">
        <v>148</v>
      </c>
      <c r="C7" s="386" t="s">
        <v>149</v>
      </c>
      <c r="D7" s="386" t="s">
        <v>150</v>
      </c>
      <c r="E7" s="386" t="s">
        <v>151</v>
      </c>
      <c r="F7" s="388" t="s">
        <v>152</v>
      </c>
      <c r="G7" s="389"/>
      <c r="H7" s="389"/>
    </row>
    <row r="8" spans="1:12" ht="27" customHeight="1" thickBot="1" x14ac:dyDescent="0.3">
      <c r="A8" s="387"/>
      <c r="B8" s="387"/>
      <c r="C8" s="387"/>
      <c r="D8" s="387"/>
      <c r="E8" s="387"/>
      <c r="F8" s="390"/>
      <c r="G8" s="391"/>
      <c r="H8" s="391"/>
    </row>
    <row r="9" spans="1:12" ht="16.5" customHeight="1" thickTop="1" thickBot="1" x14ac:dyDescent="0.3">
      <c r="A9" s="3">
        <v>1</v>
      </c>
      <c r="B9" s="4">
        <v>2</v>
      </c>
      <c r="C9" s="4">
        <v>3</v>
      </c>
      <c r="D9" s="4">
        <v>4</v>
      </c>
      <c r="E9" s="4">
        <v>5</v>
      </c>
      <c r="F9" s="4" t="s">
        <v>4</v>
      </c>
      <c r="G9" s="4" t="s">
        <v>143</v>
      </c>
      <c r="H9" s="4" t="s">
        <v>144</v>
      </c>
    </row>
    <row r="10" spans="1:12" ht="17.25" thickTop="1" thickBot="1" x14ac:dyDescent="0.3">
      <c r="A10" s="7" t="s">
        <v>118</v>
      </c>
      <c r="B10" s="8"/>
      <c r="C10" s="8"/>
      <c r="D10" s="8"/>
      <c r="E10" s="8"/>
      <c r="F10" s="8"/>
      <c r="G10" s="8"/>
      <c r="H10" s="8"/>
      <c r="L10" s="9"/>
    </row>
    <row r="11" spans="1:12" ht="16.5" thickBot="1" x14ac:dyDescent="0.3">
      <c r="A11" s="10" t="s">
        <v>28</v>
      </c>
      <c r="B11" s="11">
        <v>0</v>
      </c>
      <c r="C11" s="12">
        <f>588000000/1000000</f>
        <v>588</v>
      </c>
      <c r="D11" s="12">
        <v>2400.5504390000001</v>
      </c>
      <c r="E11" s="12">
        <f>12706615612/1000000</f>
        <v>12706.615612</v>
      </c>
      <c r="F11" s="11">
        <v>0</v>
      </c>
      <c r="G11" s="11">
        <f>D11/C11*100</f>
        <v>408.2568773809524</v>
      </c>
      <c r="H11" s="11">
        <f>E11/D11*100</f>
        <v>529.32091763475751</v>
      </c>
    </row>
    <row r="12" spans="1:12" ht="17.25" customHeight="1" thickBot="1" x14ac:dyDescent="0.3">
      <c r="A12" s="13" t="s">
        <v>29</v>
      </c>
      <c r="B12" s="14">
        <v>0</v>
      </c>
      <c r="C12" s="15">
        <f>46575000000/1000000</f>
        <v>46575</v>
      </c>
      <c r="D12" s="15">
        <v>93583.809343999994</v>
      </c>
      <c r="E12" s="15">
        <f>278279001402/1000000</f>
        <v>278279.00140200002</v>
      </c>
      <c r="F12" s="121">
        <v>0</v>
      </c>
      <c r="G12" s="121">
        <f>D12/C12*100</f>
        <v>200.93142102844874</v>
      </c>
      <c r="H12" s="121">
        <f>E12/D12*100</f>
        <v>297.35806156285889</v>
      </c>
    </row>
    <row r="13" spans="1:12" ht="17.25" customHeight="1" thickBot="1" x14ac:dyDescent="0.3">
      <c r="A13" s="10" t="s">
        <v>30</v>
      </c>
      <c r="B13" s="16">
        <v>0</v>
      </c>
      <c r="C13" s="16">
        <v>0</v>
      </c>
      <c r="D13" s="16">
        <v>25.246068999999999</v>
      </c>
      <c r="E13" s="16">
        <f>126290571310/1000000</f>
        <v>126290.57131</v>
      </c>
      <c r="F13" s="11">
        <v>0</v>
      </c>
      <c r="G13" s="11">
        <v>0</v>
      </c>
      <c r="H13" s="11">
        <f>E13/D13*100</f>
        <v>500238.55717894138</v>
      </c>
    </row>
    <row r="14" spans="1:12" ht="16.5" thickBot="1" x14ac:dyDescent="0.3">
      <c r="A14" s="19" t="s">
        <v>153</v>
      </c>
      <c r="B14" s="181">
        <f>SUM(B11:B13)</f>
        <v>0</v>
      </c>
      <c r="C14" s="181">
        <f>SUM(C11:C13)</f>
        <v>47163</v>
      </c>
      <c r="D14" s="181">
        <f>SUM(D11:D13)</f>
        <v>96009.605851999993</v>
      </c>
      <c r="E14" s="181">
        <f>SUM(E11:E13)</f>
        <v>417276.18832399999</v>
      </c>
      <c r="F14" s="185">
        <v>0</v>
      </c>
      <c r="G14" s="185">
        <f>D14/C14*100</f>
        <v>203.56975987956659</v>
      </c>
      <c r="H14" s="185">
        <f>E14/D14*100</f>
        <v>434.61920775639521</v>
      </c>
    </row>
    <row r="15" spans="1:12" ht="9" customHeight="1" thickBot="1" x14ac:dyDescent="0.3">
      <c r="A15" s="10"/>
      <c r="B15" s="17"/>
      <c r="C15" s="17"/>
      <c r="D15" s="17"/>
      <c r="E15" s="17"/>
      <c r="F15" s="11"/>
      <c r="G15" s="18"/>
      <c r="H15" s="18"/>
    </row>
    <row r="16" spans="1:12" ht="16.5" thickBot="1" x14ac:dyDescent="0.3">
      <c r="A16" s="258" t="s">
        <v>120</v>
      </c>
      <c r="B16" s="126"/>
      <c r="C16" s="126"/>
      <c r="D16" s="126"/>
      <c r="E16" s="126"/>
      <c r="F16" s="126"/>
      <c r="G16" s="126"/>
      <c r="H16" s="126"/>
    </row>
    <row r="17" spans="1:12" ht="15.75" customHeight="1" thickTop="1" thickBot="1" x14ac:dyDescent="0.3">
      <c r="A17" s="294" t="s">
        <v>145</v>
      </c>
      <c r="B17" s="127">
        <f>-9821572374/1000000</f>
        <v>-9821.5723739999994</v>
      </c>
      <c r="C17" s="127">
        <f>-8566228227.2/1000000</f>
        <v>-8566.2282271999993</v>
      </c>
      <c r="D17" s="127">
        <f>-9818534837/1000000</f>
        <v>-9818.5348369999992</v>
      </c>
      <c r="E17" s="127">
        <f>-13381666000/1000000</f>
        <v>-13381.665999999999</v>
      </c>
      <c r="F17" s="295">
        <f t="shared" ref="F17:F24" si="0">D17/B17*100</f>
        <v>99.969072803372697</v>
      </c>
      <c r="G17" s="249">
        <f t="shared" ref="G17:H24" si="1">D17/C17*100</f>
        <v>114.619113296837</v>
      </c>
      <c r="H17" s="249">
        <f t="shared" si="1"/>
        <v>136.28984591033642</v>
      </c>
    </row>
    <row r="18" spans="1:12" ht="15.75" customHeight="1" thickBot="1" x14ac:dyDescent="0.3">
      <c r="A18" s="257" t="s">
        <v>147</v>
      </c>
      <c r="B18" s="128">
        <f>-4373252174/1000000</f>
        <v>-4373.2521740000002</v>
      </c>
      <c r="C18" s="128">
        <f>-5582087760/1000000</f>
        <v>-5582.0877600000003</v>
      </c>
      <c r="D18" s="128">
        <f>-4246923937/1000000</f>
        <v>-4246.9239369999996</v>
      </c>
      <c r="E18" s="128">
        <f>-3888000000/1000000</f>
        <v>-3888</v>
      </c>
      <c r="F18" s="296">
        <f t="shared" si="0"/>
        <v>97.111343412779831</v>
      </c>
      <c r="G18" s="296">
        <f t="shared" si="1"/>
        <v>76.081282122300408</v>
      </c>
      <c r="H18" s="296">
        <f t="shared" si="1"/>
        <v>91.548613953902333</v>
      </c>
    </row>
    <row r="19" spans="1:12" ht="15.75" customHeight="1" thickBot="1" x14ac:dyDescent="0.3">
      <c r="A19" s="247" t="s">
        <v>31</v>
      </c>
      <c r="B19" s="129">
        <f>-7559870451/1000000</f>
        <v>-7559.8704509999998</v>
      </c>
      <c r="C19" s="129">
        <f>-3329560532/1000000</f>
        <v>-3329.560532</v>
      </c>
      <c r="D19" s="129">
        <f>-10474376221/1000000</f>
        <v>-10474.376221</v>
      </c>
      <c r="E19" s="129">
        <f>-16204654000/1000000</f>
        <v>-16204.654</v>
      </c>
      <c r="F19" s="295">
        <f t="shared" si="0"/>
        <v>138.55232426125076</v>
      </c>
      <c r="G19" s="249">
        <f t="shared" si="1"/>
        <v>314.58734930126809</v>
      </c>
      <c r="H19" s="249">
        <f t="shared" si="1"/>
        <v>154.7075802710944</v>
      </c>
    </row>
    <row r="20" spans="1:12" ht="15.75" customHeight="1" thickBot="1" x14ac:dyDescent="0.3">
      <c r="A20" s="257" t="s">
        <v>32</v>
      </c>
      <c r="B20" s="128">
        <f>-842547500/1000000</f>
        <v>-842.54750000000001</v>
      </c>
      <c r="C20" s="128">
        <f>-4169333524/1000000</f>
        <v>-4169.3335239999997</v>
      </c>
      <c r="D20" s="128">
        <f>-27404752838/1000000</f>
        <v>-27404.752838</v>
      </c>
      <c r="E20" s="128">
        <f>-44842007796.5906/1000000</f>
        <v>-44842.007796590602</v>
      </c>
      <c r="F20" s="296">
        <f t="shared" si="0"/>
        <v>3252.6062729994451</v>
      </c>
      <c r="G20" s="296">
        <f t="shared" si="1"/>
        <v>657.29337027727797</v>
      </c>
      <c r="H20" s="296">
        <f t="shared" si="1"/>
        <v>163.62857954482897</v>
      </c>
    </row>
    <row r="21" spans="1:12" ht="15.75" customHeight="1" thickBot="1" x14ac:dyDescent="0.3">
      <c r="A21" s="247" t="s">
        <v>33</v>
      </c>
      <c r="B21" s="129">
        <f>-829862478/1000000</f>
        <v>-829.86247800000001</v>
      </c>
      <c r="C21" s="129">
        <f>-73508249831.1534/1000000</f>
        <v>-73508.2498311534</v>
      </c>
      <c r="D21" s="129">
        <f>-33335002587/1000000</f>
        <v>-33335.002587000003</v>
      </c>
      <c r="E21" s="129">
        <f>-44767969487.5117/1000000</f>
        <v>-44767.969487511706</v>
      </c>
      <c r="F21" s="295">
        <f t="shared" si="0"/>
        <v>4016.9309338263638</v>
      </c>
      <c r="G21" s="249">
        <f t="shared" si="1"/>
        <v>45.348654965353774</v>
      </c>
      <c r="H21" s="249">
        <f t="shared" si="1"/>
        <v>134.29718318057169</v>
      </c>
    </row>
    <row r="22" spans="1:12" ht="15.75" customHeight="1" thickBot="1" x14ac:dyDescent="0.3">
      <c r="A22" s="257" t="s">
        <v>34</v>
      </c>
      <c r="B22" s="128">
        <f>-8448130265/1000000</f>
        <v>-8448.1302649999998</v>
      </c>
      <c r="C22" s="128">
        <f>-9999999999.6/1000000</f>
        <v>-9999.9999996000006</v>
      </c>
      <c r="D22" s="128">
        <f>-7708360871/1000000</f>
        <v>-7708.3608709999999</v>
      </c>
      <c r="E22" s="128">
        <f>-7643407216.76885/1000000</f>
        <v>-7643.40721676885</v>
      </c>
      <c r="F22" s="296">
        <f t="shared" si="0"/>
        <v>91.243395037777631</v>
      </c>
      <c r="G22" s="296">
        <f t="shared" si="1"/>
        <v>77.083608713083336</v>
      </c>
      <c r="H22" s="296">
        <f t="shared" si="1"/>
        <v>99.157361009452543</v>
      </c>
      <c r="I22" s="20"/>
    </row>
    <row r="23" spans="1:12" ht="15.75" customHeight="1" thickBot="1" x14ac:dyDescent="0.3">
      <c r="A23" s="247" t="s">
        <v>146</v>
      </c>
      <c r="B23" s="129">
        <f>-3043169665/1000000</f>
        <v>-3043.1696649999999</v>
      </c>
      <c r="C23" s="129">
        <f>-3988850374/1000000</f>
        <v>-3988.8503740000001</v>
      </c>
      <c r="D23" s="129">
        <f>-10319552717/1000000</f>
        <v>-10319.552717</v>
      </c>
      <c r="E23" s="129">
        <f>-21702163099.0295/1000000</f>
        <v>-21702.163099029498</v>
      </c>
      <c r="F23" s="295">
        <f t="shared" si="0"/>
        <v>339.10540170293137</v>
      </c>
      <c r="G23" s="249">
        <f t="shared" si="1"/>
        <v>258.70994771487511</v>
      </c>
      <c r="H23" s="249">
        <f t="shared" si="1"/>
        <v>210.30139284310511</v>
      </c>
      <c r="I23" s="21"/>
    </row>
    <row r="24" spans="1:12" ht="15.75" customHeight="1" thickBot="1" x14ac:dyDescent="0.3">
      <c r="A24" s="257" t="s">
        <v>35</v>
      </c>
      <c r="B24" s="128">
        <f>-599434011/1000000</f>
        <v>-599.43401100000005</v>
      </c>
      <c r="C24" s="128">
        <f>-1206752234/1000000</f>
        <v>-1206.752234</v>
      </c>
      <c r="D24" s="128">
        <f>-579323362/1000000</f>
        <v>-579.32336199999997</v>
      </c>
      <c r="E24" s="128">
        <f>-1000000000/1000000</f>
        <v>-1000</v>
      </c>
      <c r="F24" s="296">
        <f t="shared" si="0"/>
        <v>96.645060401819592</v>
      </c>
      <c r="G24" s="296">
        <f t="shared" si="1"/>
        <v>48.006819103183027</v>
      </c>
      <c r="H24" s="296">
        <f t="shared" si="1"/>
        <v>172.61516893565221</v>
      </c>
    </row>
    <row r="25" spans="1:12" ht="15.75" customHeight="1" thickBot="1" x14ac:dyDescent="0.3">
      <c r="A25" s="247" t="s">
        <v>36</v>
      </c>
      <c r="B25" s="129">
        <f>-2944184899/1000000</f>
        <v>-2944.1848989999999</v>
      </c>
      <c r="C25" s="129">
        <f>-5015776337/1000000</f>
        <v>-5015.7763370000002</v>
      </c>
      <c r="D25" s="129">
        <f>-5304595438/1000000</f>
        <v>-5304.5954380000003</v>
      </c>
      <c r="E25" s="129">
        <v>-12938.536208100006</v>
      </c>
      <c r="F25" s="295">
        <v>283.89411677223808</v>
      </c>
      <c r="G25" s="249">
        <v>94.647148111040323</v>
      </c>
      <c r="H25" s="249">
        <v>-143.06783843699057</v>
      </c>
    </row>
    <row r="26" spans="1:12" ht="16.5" thickBot="1" x14ac:dyDescent="0.3">
      <c r="A26" s="258" t="s">
        <v>154</v>
      </c>
      <c r="B26" s="126">
        <f t="shared" ref="B26:D26" si="2">SUM(B17:B25)</f>
        <v>-38462.023816999994</v>
      </c>
      <c r="C26" s="126">
        <f t="shared" si="2"/>
        <v>-115366.8388189534</v>
      </c>
      <c r="D26" s="126">
        <f t="shared" si="2"/>
        <v>-109191.42280799999</v>
      </c>
      <c r="E26" s="126">
        <f>SUM(E17:E25)</f>
        <v>-166368.40380800067</v>
      </c>
      <c r="F26" s="251">
        <f>D26/B26*100</f>
        <v>283.89411677223808</v>
      </c>
      <c r="G26" s="251">
        <f>D26/C26*100</f>
        <v>94.647148111040323</v>
      </c>
      <c r="H26" s="251">
        <f>E26/D26*100</f>
        <v>152.36398567728122</v>
      </c>
      <c r="I26" s="124"/>
      <c r="J26" s="125"/>
    </row>
    <row r="27" spans="1:12" ht="28.5" customHeight="1" thickTop="1" thickBot="1" x14ac:dyDescent="0.3">
      <c r="A27" s="252" t="s">
        <v>155</v>
      </c>
      <c r="B27" s="22">
        <f>B14+B26</f>
        <v>-38462.023816999994</v>
      </c>
      <c r="C27" s="22">
        <f>C14+C26</f>
        <v>-68203.838818953402</v>
      </c>
      <c r="D27" s="22">
        <f t="shared" ref="D27:E27" si="3">D14+D26</f>
        <v>-13181.816955999995</v>
      </c>
      <c r="E27" s="22">
        <f t="shared" si="3"/>
        <v>250907.78451599932</v>
      </c>
      <c r="F27" s="297">
        <v>283.89411677223802</v>
      </c>
      <c r="G27" s="254">
        <v>94.647148111040295</v>
      </c>
      <c r="H27" s="254">
        <v>-143.06783843699057</v>
      </c>
    </row>
    <row r="28" spans="1:12" ht="16.5" customHeight="1" thickTop="1" thickBot="1" x14ac:dyDescent="0.3">
      <c r="A28" s="298" t="s">
        <v>156</v>
      </c>
      <c r="B28" s="299"/>
      <c r="C28" s="299"/>
      <c r="D28" s="299"/>
      <c r="E28" s="299"/>
      <c r="F28" s="299"/>
      <c r="G28" s="299"/>
      <c r="H28" s="299"/>
      <c r="L28" s="9"/>
    </row>
    <row r="29" spans="1:12" ht="16.5" thickBot="1" x14ac:dyDescent="0.3">
      <c r="A29" s="257" t="s">
        <v>172</v>
      </c>
      <c r="B29" s="23">
        <v>807372.250612</v>
      </c>
      <c r="C29" s="23">
        <f>8150000000/1000000</f>
        <v>8150</v>
      </c>
      <c r="D29" s="23">
        <v>5213.5339839999997</v>
      </c>
      <c r="E29" s="23">
        <f>'[212]Subholding Petikemas'!$AK$1001/1000000</f>
        <v>3890.4</v>
      </c>
      <c r="F29" s="296">
        <f>D29/B29*100</f>
        <v>0.64574104200981208</v>
      </c>
      <c r="G29" s="296">
        <f t="shared" ref="G29:H32" si="4">D29/C29*100</f>
        <v>63.969742134969323</v>
      </c>
      <c r="H29" s="296">
        <f t="shared" si="4"/>
        <v>74.621168902694166</v>
      </c>
    </row>
    <row r="30" spans="1:12" ht="16.5" thickBot="1" x14ac:dyDescent="0.3">
      <c r="A30" s="247" t="s">
        <v>173</v>
      </c>
      <c r="B30" s="129">
        <v>-766865.94580400002</v>
      </c>
      <c r="C30" s="129">
        <f>-35788387499.6105/1000000</f>
        <v>-35788.387499610493</v>
      </c>
      <c r="D30" s="129">
        <v>134978.66835399999</v>
      </c>
      <c r="E30" s="129">
        <f>-140538048428.591/1000000</f>
        <v>-140538.04842859099</v>
      </c>
      <c r="F30" s="248">
        <f>D30/B30*100</f>
        <v>-17.601338159889892</v>
      </c>
      <c r="G30" s="249">
        <f t="shared" si="4"/>
        <v>-377.15772568816925</v>
      </c>
      <c r="H30" s="249">
        <f t="shared" si="4"/>
        <v>-104.11871012092871</v>
      </c>
    </row>
    <row r="31" spans="1:12" ht="16.5" thickBot="1" x14ac:dyDescent="0.3">
      <c r="A31" s="250" t="s">
        <v>157</v>
      </c>
      <c r="B31" s="126">
        <f>SUM(B29:B30)</f>
        <v>40506.304807999986</v>
      </c>
      <c r="C31" s="126">
        <f>SUM(C29:C30)</f>
        <v>-27638.387499610493</v>
      </c>
      <c r="D31" s="126">
        <f>D29-D30</f>
        <v>-129765.13437</v>
      </c>
      <c r="E31" s="126">
        <f>SUM(E29:E30)</f>
        <v>-136647.648428591</v>
      </c>
      <c r="F31" s="251">
        <f>D31/B31*100</f>
        <v>-320.35786770747706</v>
      </c>
      <c r="G31" s="251">
        <f>D31/C31*100</f>
        <v>469.51051095809692</v>
      </c>
      <c r="H31" s="251">
        <f t="shared" si="4"/>
        <v>105.30382378287133</v>
      </c>
    </row>
    <row r="32" spans="1:12" ht="17.25" thickTop="1" thickBot="1" x14ac:dyDescent="0.3">
      <c r="A32" s="252" t="s">
        <v>158</v>
      </c>
      <c r="B32" s="22">
        <f>B27+B31</f>
        <v>2044.2809909999924</v>
      </c>
      <c r="C32" s="22">
        <f t="shared" ref="C32:E32" si="5">C27+C31</f>
        <v>-95842.226318563888</v>
      </c>
      <c r="D32" s="22">
        <f t="shared" ref="D32" si="6">D27+D31</f>
        <v>-142946.95132599998</v>
      </c>
      <c r="E32" s="22">
        <f t="shared" si="5"/>
        <v>114260.13608740832</v>
      </c>
      <c r="F32" s="253">
        <f>D32/B32*100</f>
        <v>-6992.5294984069296</v>
      </c>
      <c r="G32" s="254">
        <f t="shared" si="4"/>
        <v>149.14819575545718</v>
      </c>
      <c r="H32" s="254">
        <f t="shared" si="4"/>
        <v>-79.93184536466994</v>
      </c>
    </row>
    <row r="33" spans="1:8" ht="16.5" thickBot="1" x14ac:dyDescent="0.3">
      <c r="A33" s="255" t="s">
        <v>174</v>
      </c>
      <c r="B33" s="300">
        <f>-393.721614-16.143682</f>
        <v>-409.865296</v>
      </c>
      <c r="C33" s="300">
        <v>0</v>
      </c>
      <c r="D33" s="300">
        <f>24958504287/1000000</f>
        <v>24958.504287</v>
      </c>
      <c r="E33" s="300">
        <v>-23135.5540372877</v>
      </c>
      <c r="F33" s="251">
        <f>D33/B33*100</f>
        <v>-6089.440733474541</v>
      </c>
      <c r="G33" s="251">
        <v>0</v>
      </c>
      <c r="H33" s="251">
        <f t="shared" ref="H33" si="7">E33/D33*100</f>
        <v>-92.696075739355067</v>
      </c>
    </row>
    <row r="34" spans="1:8" ht="16.5" customHeight="1" thickBot="1" x14ac:dyDescent="0.3">
      <c r="A34" s="252" t="s">
        <v>159</v>
      </c>
      <c r="B34" s="256">
        <f>SUM(B32:B33)</f>
        <v>1634.4156949999924</v>
      </c>
      <c r="C34" s="256">
        <f>SUM(C32:C33)</f>
        <v>-95842.226318563888</v>
      </c>
      <c r="D34" s="256">
        <f t="shared" ref="D34:E34" si="8">SUM(D32:D33)</f>
        <v>-117988.44703899998</v>
      </c>
      <c r="E34" s="256">
        <f t="shared" si="8"/>
        <v>91124.582050120618</v>
      </c>
      <c r="F34" s="253">
        <f t="shared" ref="F34" si="9">D34/B34*100</f>
        <v>-7218.9986549903097</v>
      </c>
      <c r="G34" s="254">
        <f t="shared" ref="G34" si="10">D34/C34*100</f>
        <v>123.10695564064389</v>
      </c>
      <c r="H34" s="254">
        <f t="shared" ref="H34" si="11">E34/D34*100</f>
        <v>-77.231783566064095</v>
      </c>
    </row>
    <row r="35" spans="1:8" ht="16.5" thickBot="1" x14ac:dyDescent="0.3">
      <c r="A35" s="13"/>
      <c r="B35" s="24"/>
      <c r="C35" s="24"/>
      <c r="D35" s="24"/>
      <c r="E35" s="24"/>
      <c r="F35" s="25"/>
      <c r="G35" s="25"/>
      <c r="H35" s="25"/>
    </row>
    <row r="36" spans="1:8" ht="16.5" thickBot="1" x14ac:dyDescent="0.3">
      <c r="A36" s="26" t="s">
        <v>37</v>
      </c>
      <c r="B36" s="27"/>
      <c r="C36" s="27"/>
      <c r="D36" s="27"/>
      <c r="E36" s="27"/>
      <c r="F36" s="28"/>
      <c r="G36" s="28"/>
      <c r="H36" s="28"/>
    </row>
    <row r="37" spans="1:8" ht="16.5" thickBot="1" x14ac:dyDescent="0.3">
      <c r="A37" s="19" t="s">
        <v>38</v>
      </c>
      <c r="B37" s="336">
        <v>0</v>
      </c>
      <c r="C37" s="337">
        <f>C26/C14</f>
        <v>-2.4461302041632931</v>
      </c>
      <c r="D37" s="337">
        <f>D26/D14</f>
        <v>-1.1372968552367555</v>
      </c>
      <c r="E37" s="337">
        <f>E26/E14</f>
        <v>-0.39870092869718599</v>
      </c>
      <c r="F37" s="251">
        <v>0</v>
      </c>
      <c r="G37" s="251">
        <f t="shared" ref="G37:H43" si="12">D37/C37*100</f>
        <v>46.493717027044838</v>
      </c>
      <c r="H37" s="251">
        <f t="shared" si="12"/>
        <v>35.056891862607579</v>
      </c>
    </row>
    <row r="38" spans="1:8" ht="16.5" thickBot="1" x14ac:dyDescent="0.3">
      <c r="A38" s="26" t="s">
        <v>39</v>
      </c>
      <c r="B38" s="256">
        <f>B40+B42</f>
        <v>2874.1434689999924</v>
      </c>
      <c r="C38" s="256">
        <f t="shared" ref="C38:E38" si="13">C40+C42</f>
        <v>11330.411012199969</v>
      </c>
      <c r="D38" s="256">
        <f t="shared" ref="D38" si="14">D40+D42</f>
        <v>2202.1069650000209</v>
      </c>
      <c r="E38" s="256">
        <f t="shared" si="13"/>
        <v>277289.03900351102</v>
      </c>
      <c r="F38" s="253">
        <f>D38/B38*100</f>
        <v>76.617851152928182</v>
      </c>
      <c r="G38" s="254">
        <f t="shared" si="12"/>
        <v>19.435367019156782</v>
      </c>
      <c r="H38" s="254">
        <f t="shared" si="12"/>
        <v>12591.987737685049</v>
      </c>
    </row>
    <row r="39" spans="1:8" ht="16.5" thickBot="1" x14ac:dyDescent="0.3">
      <c r="A39" s="19" t="s">
        <v>40</v>
      </c>
      <c r="B39" s="338">
        <v>0</v>
      </c>
      <c r="C39" s="337">
        <f>C38/C14</f>
        <v>0.24023940402858107</v>
      </c>
      <c r="D39" s="337">
        <f>D38/D14</f>
        <v>2.2936319188671561E-2</v>
      </c>
      <c r="E39" s="337">
        <f>E38/E14</f>
        <v>0.6645215968762781</v>
      </c>
      <c r="F39" s="251">
        <v>0</v>
      </c>
      <c r="G39" s="251">
        <f t="shared" si="12"/>
        <v>9.547276093784701</v>
      </c>
      <c r="H39" s="251">
        <f t="shared" si="12"/>
        <v>2897.246028929048</v>
      </c>
    </row>
    <row r="40" spans="1:8" ht="16.5" thickBot="1" x14ac:dyDescent="0.3">
      <c r="A40" s="26" t="s">
        <v>41</v>
      </c>
      <c r="B40" s="17">
        <f>B32+B43</f>
        <v>2044.2809909999924</v>
      </c>
      <c r="C40" s="17">
        <f>C32+C43</f>
        <v>-62177.838818953431</v>
      </c>
      <c r="D40" s="17">
        <f>D32+D43</f>
        <v>-31132.895621999982</v>
      </c>
      <c r="E40" s="17">
        <f>E32+E43</f>
        <v>232521.06951599932</v>
      </c>
      <c r="F40" s="123">
        <f>D40/B40*100</f>
        <v>-1522.9264352143114</v>
      </c>
      <c r="G40" s="28">
        <f t="shared" si="12"/>
        <v>50.070726505389352</v>
      </c>
      <c r="H40" s="28">
        <f t="shared" si="12"/>
        <v>-746.86618404903174</v>
      </c>
    </row>
    <row r="41" spans="1:8" ht="16.5" thickBot="1" x14ac:dyDescent="0.3">
      <c r="A41" s="19" t="s">
        <v>42</v>
      </c>
      <c r="B41" s="24">
        <v>0</v>
      </c>
      <c r="C41" s="25">
        <f>C40/C14</f>
        <v>-1.318360554225843</v>
      </c>
      <c r="D41" s="25">
        <f>D40/D14</f>
        <v>-0.32426854944068545</v>
      </c>
      <c r="E41" s="25">
        <f>E40/E14</f>
        <v>0.55723541391116971</v>
      </c>
      <c r="F41" s="122">
        <v>0</v>
      </c>
      <c r="G41" s="122">
        <f t="shared" si="12"/>
        <v>24.596347971826251</v>
      </c>
      <c r="H41" s="122">
        <f t="shared" si="12"/>
        <v>-171.84380504132056</v>
      </c>
    </row>
    <row r="42" spans="1:8" ht="15" customHeight="1" thickBot="1" x14ac:dyDescent="0.3">
      <c r="A42" s="26" t="s">
        <v>43</v>
      </c>
      <c r="B42" s="27">
        <f>-B21</f>
        <v>829.86247800000001</v>
      </c>
      <c r="C42" s="27">
        <f t="shared" ref="C42:E42" si="15">-C21</f>
        <v>73508.2498311534</v>
      </c>
      <c r="D42" s="27">
        <f t="shared" si="15"/>
        <v>33335.002587000003</v>
      </c>
      <c r="E42" s="27">
        <f t="shared" si="15"/>
        <v>44767.969487511706</v>
      </c>
      <c r="F42" s="123">
        <f>D42/B42*100</f>
        <v>4016.9309338263638</v>
      </c>
      <c r="G42" s="28">
        <f t="shared" si="12"/>
        <v>45.348654965353774</v>
      </c>
      <c r="H42" s="28">
        <f t="shared" si="12"/>
        <v>134.29718318057169</v>
      </c>
    </row>
    <row r="43" spans="1:8" ht="16.5" thickBot="1" x14ac:dyDescent="0.3">
      <c r="A43" s="19" t="s">
        <v>160</v>
      </c>
      <c r="B43" s="24">
        <v>0</v>
      </c>
      <c r="C43" s="24">
        <v>33664.387499610457</v>
      </c>
      <c r="D43" s="24">
        <f>111814055704/1000000</f>
        <v>111814.055704</v>
      </c>
      <c r="E43" s="24">
        <f>118260933428.591/1000000</f>
        <v>118260.933428591</v>
      </c>
      <c r="F43" s="122">
        <v>0</v>
      </c>
      <c r="G43" s="122">
        <f t="shared" si="12"/>
        <v>332.1434429938576</v>
      </c>
      <c r="H43" s="122">
        <f t="shared" si="12"/>
        <v>105.76571316012139</v>
      </c>
    </row>
    <row r="44" spans="1:8" ht="15.75" x14ac:dyDescent="0.25">
      <c r="A44" s="29"/>
      <c r="B44" s="29"/>
      <c r="C44" s="29"/>
      <c r="D44" s="29"/>
      <c r="E44" s="29"/>
      <c r="F44" s="29"/>
      <c r="G44" s="29"/>
      <c r="H44" s="29"/>
    </row>
  </sheetData>
  <mergeCells count="10">
    <mergeCell ref="A2:H2"/>
    <mergeCell ref="A3:H3"/>
    <mergeCell ref="A4:H4"/>
    <mergeCell ref="A5:H5"/>
    <mergeCell ref="A7:A8"/>
    <mergeCell ref="B7:B8"/>
    <mergeCell ref="C7:C8"/>
    <mergeCell ref="E7:E8"/>
    <mergeCell ref="F7:H8"/>
    <mergeCell ref="D7:D8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14"/>
  <sheetViews>
    <sheetView zoomScale="85" zoomScaleNormal="85" workbookViewId="0">
      <pane xSplit="1" ySplit="9" topLeftCell="B10" activePane="bottomRight" state="frozen"/>
      <selection activeCell="A12" sqref="A12"/>
      <selection pane="topRight" activeCell="A12" sqref="A12"/>
      <selection pane="bottomLeft" activeCell="A12" sqref="A12"/>
      <selection pane="bottomRight" activeCell="F11" sqref="A7:F14"/>
    </sheetView>
  </sheetViews>
  <sheetFormatPr defaultRowHeight="15" x14ac:dyDescent="0.25"/>
  <cols>
    <col min="1" max="1" width="51.42578125" customWidth="1"/>
    <col min="2" max="2" width="15.42578125" customWidth="1"/>
    <col min="3" max="4" width="14.42578125" customWidth="1"/>
    <col min="5" max="5" width="15.42578125" customWidth="1"/>
    <col min="6" max="6" width="14.5703125" customWidth="1"/>
    <col min="7" max="7" width="15.42578125" customWidth="1"/>
    <col min="8" max="8" width="12.5703125" bestFit="1" customWidth="1"/>
  </cols>
  <sheetData>
    <row r="2" spans="1:10" ht="18.75" x14ac:dyDescent="0.3">
      <c r="A2" s="377" t="s">
        <v>0</v>
      </c>
      <c r="B2" s="377"/>
      <c r="C2" s="377"/>
      <c r="D2" s="377"/>
      <c r="E2" s="377"/>
      <c r="F2" s="377"/>
    </row>
    <row r="3" spans="1:10" ht="18.75" x14ac:dyDescent="0.3">
      <c r="A3" s="377" t="s">
        <v>26</v>
      </c>
      <c r="B3" s="377"/>
      <c r="C3" s="377"/>
      <c r="D3" s="377"/>
      <c r="E3" s="377"/>
      <c r="F3" s="377"/>
    </row>
    <row r="4" spans="1:10" ht="18.75" x14ac:dyDescent="0.3">
      <c r="A4" s="377" t="s">
        <v>171</v>
      </c>
      <c r="B4" s="377"/>
      <c r="C4" s="377"/>
      <c r="D4" s="377"/>
      <c r="E4" s="377"/>
      <c r="F4" s="377"/>
    </row>
    <row r="5" spans="1:10" ht="18.75" x14ac:dyDescent="0.3">
      <c r="A5" s="377" t="s">
        <v>170</v>
      </c>
      <c r="B5" s="377"/>
      <c r="C5" s="377"/>
      <c r="D5" s="377"/>
      <c r="E5" s="377"/>
      <c r="F5" s="377"/>
    </row>
    <row r="6" spans="1:10" ht="19.5" thickBot="1" x14ac:dyDescent="0.3">
      <c r="A6" s="1"/>
    </row>
    <row r="7" spans="1:10" ht="21.75" customHeight="1" x14ac:dyDescent="0.25">
      <c r="A7" s="392" t="s">
        <v>161</v>
      </c>
      <c r="B7" s="392" t="s">
        <v>148</v>
      </c>
      <c r="C7" s="392" t="s">
        <v>150</v>
      </c>
      <c r="D7" s="392" t="s">
        <v>151</v>
      </c>
      <c r="E7" s="394" t="s">
        <v>152</v>
      </c>
      <c r="F7" s="395"/>
    </row>
    <row r="8" spans="1:10" ht="27" customHeight="1" thickBot="1" x14ac:dyDescent="0.3">
      <c r="A8" s="393"/>
      <c r="B8" s="393"/>
      <c r="C8" s="393"/>
      <c r="D8" s="393"/>
      <c r="E8" s="396"/>
      <c r="F8" s="397"/>
    </row>
    <row r="9" spans="1:10" ht="16.5" customHeight="1" thickTop="1" thickBot="1" x14ac:dyDescent="0.3">
      <c r="A9" s="301">
        <v>1</v>
      </c>
      <c r="B9" s="302">
        <v>2</v>
      </c>
      <c r="C9" s="302">
        <v>3</v>
      </c>
      <c r="D9" s="302">
        <v>4</v>
      </c>
      <c r="E9" s="302" t="s">
        <v>175</v>
      </c>
      <c r="F9" s="302" t="s">
        <v>176</v>
      </c>
    </row>
    <row r="10" spans="1:10" ht="17.25" thickTop="1" thickBot="1" x14ac:dyDescent="0.3">
      <c r="A10" s="298" t="s">
        <v>118</v>
      </c>
      <c r="B10" s="299"/>
      <c r="C10" s="299"/>
      <c r="D10" s="299"/>
      <c r="E10" s="299"/>
      <c r="F10" s="299"/>
      <c r="J10" s="9"/>
    </row>
    <row r="11" spans="1:10" ht="16.5" thickBot="1" x14ac:dyDescent="0.3">
      <c r="A11" s="247" t="s">
        <v>28</v>
      </c>
      <c r="B11" s="249">
        <v>0</v>
      </c>
      <c r="C11" s="303">
        <v>2400.5504390000001</v>
      </c>
      <c r="D11" s="303">
        <f>12706615612/1000000</f>
        <v>12706.615612</v>
      </c>
      <c r="E11" s="249">
        <v>0</v>
      </c>
      <c r="F11" s="249">
        <f>D11/C11*100</f>
        <v>529.32091763475751</v>
      </c>
    </row>
    <row r="12" spans="1:10" ht="17.25" customHeight="1" thickBot="1" x14ac:dyDescent="0.3">
      <c r="A12" s="257" t="s">
        <v>29</v>
      </c>
      <c r="B12" s="128">
        <v>0</v>
      </c>
      <c r="C12" s="304">
        <v>93583.809343999994</v>
      </c>
      <c r="D12" s="304">
        <f>278279001402/1000000</f>
        <v>278279.00140200002</v>
      </c>
      <c r="E12" s="296">
        <v>0</v>
      </c>
      <c r="F12" s="296">
        <f>D12/C12*100</f>
        <v>297.35806156285889</v>
      </c>
    </row>
    <row r="13" spans="1:10" ht="17.25" customHeight="1" thickBot="1" x14ac:dyDescent="0.3">
      <c r="A13" s="247" t="s">
        <v>30</v>
      </c>
      <c r="B13" s="129">
        <v>0</v>
      </c>
      <c r="C13" s="129">
        <v>25.246068999999999</v>
      </c>
      <c r="D13" s="129">
        <f>126290571310/1000000</f>
        <v>126290.57131</v>
      </c>
      <c r="E13" s="249">
        <v>0</v>
      </c>
      <c r="F13" s="249">
        <f>D13/C13*100</f>
        <v>500238.55717894138</v>
      </c>
    </row>
    <row r="14" spans="1:10" ht="16.5" thickBot="1" x14ac:dyDescent="0.3">
      <c r="A14" s="258" t="s">
        <v>153</v>
      </c>
      <c r="B14" s="126">
        <f>SUM(B11:B13)</f>
        <v>0</v>
      </c>
      <c r="C14" s="126">
        <f>SUM(C11:C13)</f>
        <v>96009.605851999993</v>
      </c>
      <c r="D14" s="126">
        <f>SUM(D11:D13)</f>
        <v>417276.18832399999</v>
      </c>
      <c r="E14" s="251">
        <v>0</v>
      </c>
      <c r="F14" s="251">
        <f>D14/C14*100</f>
        <v>434.61920775639521</v>
      </c>
    </row>
  </sheetData>
  <mergeCells count="9">
    <mergeCell ref="A2:F2"/>
    <mergeCell ref="A3:F3"/>
    <mergeCell ref="A4:F4"/>
    <mergeCell ref="A5:F5"/>
    <mergeCell ref="A7:A8"/>
    <mergeCell ref="B7:B8"/>
    <mergeCell ref="C7:C8"/>
    <mergeCell ref="D7:D8"/>
    <mergeCell ref="E7:F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20"/>
  <sheetViews>
    <sheetView zoomScale="85" zoomScaleNormal="85" workbookViewId="0">
      <pane xSplit="1" ySplit="9" topLeftCell="B16" activePane="bottomRight" state="frozen"/>
      <selection activeCell="A12" sqref="A12"/>
      <selection pane="topRight" activeCell="A12" sqref="A12"/>
      <selection pane="bottomLeft" activeCell="A12" sqref="A12"/>
      <selection pane="bottomRight" activeCell="D11" sqref="D11:D19"/>
    </sheetView>
  </sheetViews>
  <sheetFormatPr defaultRowHeight="15" x14ac:dyDescent="0.25"/>
  <cols>
    <col min="1" max="1" width="51.42578125" style="245" customWidth="1"/>
    <col min="2" max="2" width="15.42578125" style="245" customWidth="1"/>
    <col min="3" max="4" width="14.42578125" style="245" customWidth="1"/>
    <col min="5" max="5" width="15.42578125" style="245" customWidth="1"/>
    <col min="6" max="6" width="14.5703125" style="245" customWidth="1"/>
    <col min="7" max="7" width="15.42578125" style="245" customWidth="1"/>
    <col min="8" max="8" width="12.5703125" style="245" bestFit="1" customWidth="1"/>
    <col min="9" max="16384" width="9.140625" style="245"/>
  </cols>
  <sheetData>
    <row r="2" spans="1:7" ht="18.75" x14ac:dyDescent="0.3">
      <c r="A2" s="398" t="s">
        <v>0</v>
      </c>
      <c r="B2" s="398"/>
      <c r="C2" s="398"/>
      <c r="D2" s="398"/>
      <c r="E2" s="398"/>
      <c r="F2" s="398"/>
    </row>
    <row r="3" spans="1:7" ht="18.75" x14ac:dyDescent="0.3">
      <c r="A3" s="398" t="s">
        <v>26</v>
      </c>
      <c r="B3" s="398"/>
      <c r="C3" s="398"/>
      <c r="D3" s="398"/>
      <c r="E3" s="398"/>
      <c r="F3" s="398"/>
    </row>
    <row r="4" spans="1:7" ht="18.75" x14ac:dyDescent="0.3">
      <c r="A4" s="398" t="s">
        <v>171</v>
      </c>
      <c r="B4" s="398"/>
      <c r="C4" s="398"/>
      <c r="D4" s="398"/>
      <c r="E4" s="398"/>
      <c r="F4" s="398"/>
    </row>
    <row r="5" spans="1:7" ht="18.75" x14ac:dyDescent="0.3">
      <c r="A5" s="398" t="s">
        <v>170</v>
      </c>
      <c r="B5" s="398"/>
      <c r="C5" s="398"/>
      <c r="D5" s="398"/>
      <c r="E5" s="398"/>
      <c r="F5" s="398"/>
    </row>
    <row r="6" spans="1:7" ht="19.5" thickBot="1" x14ac:dyDescent="0.3">
      <c r="A6" s="305"/>
    </row>
    <row r="7" spans="1:7" ht="21.75" customHeight="1" x14ac:dyDescent="0.25">
      <c r="A7" s="392" t="s">
        <v>161</v>
      </c>
      <c r="B7" s="392" t="s">
        <v>148</v>
      </c>
      <c r="C7" s="392" t="s">
        <v>150</v>
      </c>
      <c r="D7" s="392" t="s">
        <v>151</v>
      </c>
      <c r="E7" s="394" t="s">
        <v>152</v>
      </c>
      <c r="F7" s="395"/>
    </row>
    <row r="8" spans="1:7" ht="27" customHeight="1" thickBot="1" x14ac:dyDescent="0.3">
      <c r="A8" s="393"/>
      <c r="B8" s="393"/>
      <c r="C8" s="393"/>
      <c r="D8" s="393"/>
      <c r="E8" s="396"/>
      <c r="F8" s="397"/>
    </row>
    <row r="9" spans="1:7" ht="16.5" customHeight="1" thickTop="1" thickBot="1" x14ac:dyDescent="0.3">
      <c r="A9" s="301">
        <v>1</v>
      </c>
      <c r="B9" s="302">
        <v>2</v>
      </c>
      <c r="C9" s="302">
        <v>3</v>
      </c>
      <c r="D9" s="302">
        <v>4</v>
      </c>
      <c r="E9" s="302" t="s">
        <v>175</v>
      </c>
      <c r="F9" s="302" t="s">
        <v>177</v>
      </c>
    </row>
    <row r="10" spans="1:7" ht="16.5" thickBot="1" x14ac:dyDescent="0.3">
      <c r="A10" s="258" t="s">
        <v>120</v>
      </c>
      <c r="B10" s="126"/>
      <c r="C10" s="126"/>
      <c r="D10" s="126"/>
      <c r="E10" s="126"/>
      <c r="F10" s="126"/>
    </row>
    <row r="11" spans="1:7" ht="15.75" customHeight="1" thickTop="1" thickBot="1" x14ac:dyDescent="0.3">
      <c r="A11" s="294" t="s">
        <v>145</v>
      </c>
      <c r="B11" s="127">
        <f>-9821572374/1000000</f>
        <v>-9821.5723739999994</v>
      </c>
      <c r="C11" s="127">
        <f>-9818534837/1000000</f>
        <v>-9818.5348369999992</v>
      </c>
      <c r="D11" s="127">
        <f>-13381666000/1000000</f>
        <v>-13381.665999999999</v>
      </c>
      <c r="E11" s="295">
        <f t="shared" ref="E11:E20" si="0">D11/B11*100</f>
        <v>136.24769528170867</v>
      </c>
      <c r="F11" s="249">
        <f t="shared" ref="F11:F12" si="1">D11/C11*100</f>
        <v>136.28984591033642</v>
      </c>
    </row>
    <row r="12" spans="1:7" ht="15.75" customHeight="1" thickBot="1" x14ac:dyDescent="0.3">
      <c r="A12" s="257" t="s">
        <v>147</v>
      </c>
      <c r="B12" s="128">
        <f>-4373252174/1000000</f>
        <v>-4373.2521740000002</v>
      </c>
      <c r="C12" s="128">
        <f>-4246923937/1000000</f>
        <v>-4246.9239369999996</v>
      </c>
      <c r="D12" s="128">
        <f>-3888000000/1000000</f>
        <v>-3888</v>
      </c>
      <c r="E12" s="296">
        <f t="shared" si="0"/>
        <v>88.904088886414172</v>
      </c>
      <c r="F12" s="296">
        <f t="shared" si="1"/>
        <v>91.548613953902333</v>
      </c>
    </row>
    <row r="13" spans="1:7" ht="15.75" customHeight="1" thickBot="1" x14ac:dyDescent="0.3">
      <c r="A13" s="247" t="s">
        <v>31</v>
      </c>
      <c r="B13" s="129">
        <f>-7559870451/1000000</f>
        <v>-7559.8704509999998</v>
      </c>
      <c r="C13" s="129">
        <f>-10474376221/1000000</f>
        <v>-10474.376221</v>
      </c>
      <c r="D13" s="129">
        <f>-16204654000/1000000</f>
        <v>-16204.654</v>
      </c>
      <c r="E13" s="295">
        <f t="shared" si="0"/>
        <v>214.35094827394155</v>
      </c>
      <c r="F13" s="249">
        <f t="shared" ref="F13:F20" si="2">D13/C13*100</f>
        <v>154.7075802710944</v>
      </c>
    </row>
    <row r="14" spans="1:7" ht="15.75" customHeight="1" thickBot="1" x14ac:dyDescent="0.3">
      <c r="A14" s="257" t="s">
        <v>32</v>
      </c>
      <c r="B14" s="128">
        <f>-842547500/1000000</f>
        <v>-842.54750000000001</v>
      </c>
      <c r="C14" s="128">
        <f>-27404752838/1000000</f>
        <v>-27404.752838</v>
      </c>
      <c r="D14" s="128">
        <f>-44842007796.5906/1000000</f>
        <v>-44842.007796590602</v>
      </c>
      <c r="E14" s="296">
        <f t="shared" si="0"/>
        <v>5322.1934426949938</v>
      </c>
      <c r="F14" s="296">
        <f t="shared" si="2"/>
        <v>163.62857954482897</v>
      </c>
    </row>
    <row r="15" spans="1:7" ht="15.75" customHeight="1" thickBot="1" x14ac:dyDescent="0.3">
      <c r="A15" s="247" t="s">
        <v>33</v>
      </c>
      <c r="B15" s="129">
        <f>-829862478/1000000</f>
        <v>-829.86247800000001</v>
      </c>
      <c r="C15" s="129">
        <f>-33335002587/1000000</f>
        <v>-33335.002587000003</v>
      </c>
      <c r="D15" s="129">
        <f>-44767969487.5117/1000000</f>
        <v>-44767.969487511706</v>
      </c>
      <c r="E15" s="295">
        <f t="shared" si="0"/>
        <v>5394.6250944378407</v>
      </c>
      <c r="F15" s="249">
        <f t="shared" si="2"/>
        <v>134.29718318057169</v>
      </c>
    </row>
    <row r="16" spans="1:7" ht="15.75" customHeight="1" thickBot="1" x14ac:dyDescent="0.3">
      <c r="A16" s="257" t="s">
        <v>34</v>
      </c>
      <c r="B16" s="128">
        <f>-8448130265/1000000</f>
        <v>-8448.1302649999998</v>
      </c>
      <c r="C16" s="128">
        <f>-7708360871/1000000</f>
        <v>-7708.3608709999999</v>
      </c>
      <c r="D16" s="128">
        <f>-7643407216.76885/1000000</f>
        <v>-7643.40721676885</v>
      </c>
      <c r="E16" s="296">
        <f t="shared" si="0"/>
        <v>90.474542614890069</v>
      </c>
      <c r="F16" s="296">
        <f t="shared" si="2"/>
        <v>99.157361009452543</v>
      </c>
      <c r="G16" s="306"/>
    </row>
    <row r="17" spans="1:8" ht="15.75" customHeight="1" thickBot="1" x14ac:dyDescent="0.3">
      <c r="A17" s="247" t="s">
        <v>146</v>
      </c>
      <c r="B17" s="129">
        <f>-3043169665/1000000</f>
        <v>-3043.1696649999999</v>
      </c>
      <c r="C17" s="129">
        <f>-10319552717/1000000</f>
        <v>-10319.552717</v>
      </c>
      <c r="D17" s="129">
        <f>-21702163099.0295/1000000</f>
        <v>-21702.163099029498</v>
      </c>
      <c r="E17" s="295">
        <f t="shared" si="0"/>
        <v>713.14338298747134</v>
      </c>
      <c r="F17" s="249">
        <f t="shared" si="2"/>
        <v>210.30139284310511</v>
      </c>
      <c r="G17" s="307"/>
    </row>
    <row r="18" spans="1:8" ht="15.75" customHeight="1" thickBot="1" x14ac:dyDescent="0.3">
      <c r="A18" s="257" t="s">
        <v>35</v>
      </c>
      <c r="B18" s="128">
        <f>-599434011/1000000</f>
        <v>-599.43401100000005</v>
      </c>
      <c r="C18" s="128">
        <f>-579323362/1000000</f>
        <v>-579.32336199999997</v>
      </c>
      <c r="D18" s="128">
        <f>-1000000000/1000000</f>
        <v>-1000</v>
      </c>
      <c r="E18" s="296">
        <f t="shared" si="0"/>
        <v>166.82403428056404</v>
      </c>
      <c r="F18" s="296">
        <f t="shared" si="2"/>
        <v>172.61516893565221</v>
      </c>
    </row>
    <row r="19" spans="1:8" ht="15.75" customHeight="1" thickBot="1" x14ac:dyDescent="0.3">
      <c r="A19" s="247" t="s">
        <v>36</v>
      </c>
      <c r="B19" s="129">
        <f>-2944184899/1000000</f>
        <v>-2944.1848989999999</v>
      </c>
      <c r="C19" s="129">
        <f>-5304595438/1000000</f>
        <v>-5304.5954380000003</v>
      </c>
      <c r="D19" s="129">
        <v>-12938.536208100006</v>
      </c>
      <c r="E19" s="295">
        <f t="shared" si="0"/>
        <v>439.46072179415819</v>
      </c>
      <c r="F19" s="249">
        <f t="shared" si="2"/>
        <v>243.91183756283289</v>
      </c>
    </row>
    <row r="20" spans="1:8" ht="16.5" thickBot="1" x14ac:dyDescent="0.3">
      <c r="A20" s="258" t="s">
        <v>154</v>
      </c>
      <c r="B20" s="126">
        <f t="shared" ref="B20:C20" si="3">SUM(B11:B19)</f>
        <v>-38462.023816999994</v>
      </c>
      <c r="C20" s="126">
        <f t="shared" si="3"/>
        <v>-109191.42280799999</v>
      </c>
      <c r="D20" s="126">
        <f>SUM(D11:D19)</f>
        <v>-166368.40380800067</v>
      </c>
      <c r="E20" s="251">
        <f t="shared" si="0"/>
        <v>432.55239141749684</v>
      </c>
      <c r="F20" s="251">
        <f t="shared" si="2"/>
        <v>152.36398567728122</v>
      </c>
      <c r="G20" s="308"/>
      <c r="H20" s="309"/>
    </row>
  </sheetData>
  <mergeCells count="9">
    <mergeCell ref="A2:F2"/>
    <mergeCell ref="A3:F3"/>
    <mergeCell ref="A4:F4"/>
    <mergeCell ref="A5:F5"/>
    <mergeCell ref="A7:A8"/>
    <mergeCell ref="B7:B8"/>
    <mergeCell ref="C7:C8"/>
    <mergeCell ref="D7:D8"/>
    <mergeCell ref="E7:F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0"/>
  <sheetViews>
    <sheetView showGridLines="0" view="pageBreakPreview" zoomScale="70" zoomScaleNormal="85" zoomScaleSheetLayoutView="70"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F27" sqref="A6:H30"/>
    </sheetView>
  </sheetViews>
  <sheetFormatPr defaultRowHeight="15" x14ac:dyDescent="0.25"/>
  <cols>
    <col min="1" max="1" width="68.28515625" style="136" customWidth="1"/>
    <col min="2" max="2" width="13.85546875" style="136" customWidth="1"/>
    <col min="3" max="3" width="14.140625" style="136" customWidth="1"/>
    <col min="4" max="4" width="16.42578125" style="136" customWidth="1"/>
    <col min="5" max="5" width="15" style="136" customWidth="1"/>
    <col min="6" max="6" width="14.28515625" style="136" customWidth="1"/>
    <col min="7" max="7" width="13" style="136" customWidth="1"/>
    <col min="8" max="8" width="12.42578125" style="136" customWidth="1"/>
    <col min="9" max="16384" width="9.140625" style="136"/>
  </cols>
  <sheetData>
    <row r="1" spans="1:8" ht="18.75" x14ac:dyDescent="0.3">
      <c r="A1" s="377" t="s">
        <v>0</v>
      </c>
      <c r="B1" s="377"/>
      <c r="C1" s="377"/>
      <c r="D1" s="377"/>
      <c r="E1" s="377"/>
      <c r="F1" s="377"/>
      <c r="G1" s="377"/>
      <c r="H1" s="377"/>
    </row>
    <row r="2" spans="1:8" ht="18.75" x14ac:dyDescent="0.3">
      <c r="A2" s="377" t="s">
        <v>44</v>
      </c>
      <c r="B2" s="377"/>
      <c r="C2" s="377"/>
      <c r="D2" s="377"/>
      <c r="E2" s="377"/>
      <c r="F2" s="377"/>
      <c r="G2" s="377"/>
      <c r="H2" s="377"/>
    </row>
    <row r="3" spans="1:8" ht="18.75" x14ac:dyDescent="0.3">
      <c r="A3" s="377" t="s">
        <v>171</v>
      </c>
      <c r="B3" s="377"/>
      <c r="C3" s="377"/>
      <c r="D3" s="377"/>
      <c r="E3" s="377"/>
      <c r="F3" s="377"/>
      <c r="G3" s="377"/>
      <c r="H3" s="377"/>
    </row>
    <row r="4" spans="1:8" ht="18.75" x14ac:dyDescent="0.3">
      <c r="A4" s="377" t="s">
        <v>170</v>
      </c>
      <c r="B4" s="377"/>
      <c r="C4" s="377"/>
      <c r="D4" s="377"/>
      <c r="E4" s="377"/>
      <c r="F4" s="377"/>
      <c r="G4" s="377"/>
      <c r="H4" s="377"/>
    </row>
    <row r="5" spans="1:8" ht="15.75" thickBot="1" x14ac:dyDescent="0.3"/>
    <row r="6" spans="1:8" ht="23.25" customHeight="1" x14ac:dyDescent="0.25">
      <c r="A6" s="392" t="s">
        <v>161</v>
      </c>
      <c r="B6" s="392" t="s">
        <v>148</v>
      </c>
      <c r="C6" s="392" t="s">
        <v>149</v>
      </c>
      <c r="D6" s="392" t="s">
        <v>150</v>
      </c>
      <c r="E6" s="392" t="s">
        <v>151</v>
      </c>
      <c r="F6" s="394" t="s">
        <v>152</v>
      </c>
      <c r="G6" s="395"/>
      <c r="H6" s="395"/>
    </row>
    <row r="7" spans="1:8" ht="51" customHeight="1" thickBot="1" x14ac:dyDescent="0.3">
      <c r="A7" s="393"/>
      <c r="B7" s="393"/>
      <c r="C7" s="393"/>
      <c r="D7" s="393"/>
      <c r="E7" s="393"/>
      <c r="F7" s="396"/>
      <c r="G7" s="397"/>
      <c r="H7" s="397"/>
    </row>
    <row r="8" spans="1:8" ht="14.25" customHeight="1" thickTop="1" thickBot="1" x14ac:dyDescent="0.3">
      <c r="A8" s="301">
        <v>1</v>
      </c>
      <c r="B8" s="302">
        <v>2</v>
      </c>
      <c r="C8" s="302">
        <v>3</v>
      </c>
      <c r="D8" s="302">
        <v>4</v>
      </c>
      <c r="E8" s="302">
        <v>5</v>
      </c>
      <c r="F8" s="302" t="s">
        <v>4</v>
      </c>
      <c r="G8" s="302" t="s">
        <v>143</v>
      </c>
      <c r="H8" s="302" t="s">
        <v>144</v>
      </c>
    </row>
    <row r="9" spans="1:8" ht="19.5" thickBot="1" x14ac:dyDescent="0.3">
      <c r="A9" s="310" t="s">
        <v>46</v>
      </c>
      <c r="B9" s="311"/>
      <c r="C9" s="311"/>
      <c r="D9" s="311"/>
      <c r="E9" s="311"/>
      <c r="F9" s="311"/>
      <c r="G9" s="311"/>
      <c r="H9" s="311"/>
    </row>
    <row r="10" spans="1:8" ht="19.5" thickBot="1" x14ac:dyDescent="0.3">
      <c r="A10" s="312" t="s">
        <v>47</v>
      </c>
      <c r="B10" s="313">
        <v>0</v>
      </c>
      <c r="C10" s="313">
        <v>44804.85</v>
      </c>
      <c r="D10" s="313">
        <f>'[214]Arus Kas'!$K$11/1000000</f>
        <v>93052.982592999993</v>
      </c>
      <c r="E10" s="313">
        <v>298351.888324</v>
      </c>
      <c r="F10" s="314">
        <v>0</v>
      </c>
      <c r="G10" s="314">
        <f t="shared" ref="G10:H11" si="0">D10/C10*100</f>
        <v>207.68506666800582</v>
      </c>
      <c r="H10" s="314">
        <f t="shared" si="0"/>
        <v>320.62581983959302</v>
      </c>
    </row>
    <row r="11" spans="1:8" ht="19.5" thickBot="1" x14ac:dyDescent="0.3">
      <c r="A11" s="315" t="s">
        <v>48</v>
      </c>
      <c r="B11" s="316">
        <f>-SUM(127982157449/1000000)+SUM(14194824548/1000000)</f>
        <v>-113787.332901</v>
      </c>
      <c r="C11" s="317">
        <v>-114879.757677</v>
      </c>
      <c r="D11" s="317">
        <f>-SUM(59980047808/1000000)+14065</f>
        <v>-45915.047808000003</v>
      </c>
      <c r="E11" s="317">
        <v>-52824</v>
      </c>
      <c r="F11" s="318">
        <f t="shared" ref="F11" si="1">D11/B11*100</f>
        <v>40.351633734088942</v>
      </c>
      <c r="G11" s="318">
        <f t="shared" si="0"/>
        <v>39.967918401339581</v>
      </c>
      <c r="H11" s="318">
        <f t="shared" si="0"/>
        <v>115.04725035001752</v>
      </c>
    </row>
    <row r="12" spans="1:8" ht="19.5" thickBot="1" x14ac:dyDescent="0.3">
      <c r="A12" s="312" t="s">
        <v>49</v>
      </c>
      <c r="B12" s="313">
        <f>-14194824548/1000000</f>
        <v>-14194.824548000001</v>
      </c>
      <c r="C12" s="313">
        <v>-15086.092323000001</v>
      </c>
      <c r="D12" s="313">
        <f>'LR 2022'!D17+'LR 2022'!D18</f>
        <v>-14065.458773999999</v>
      </c>
      <c r="E12" s="313">
        <v>-17269.666000000001</v>
      </c>
      <c r="F12" s="314">
        <f t="shared" ref="F12:F16" si="2">D12/B12*100</f>
        <v>99.088641261027561</v>
      </c>
      <c r="G12" s="314">
        <f t="shared" ref="G12:G16" si="3">D12/C12*100</f>
        <v>93.234606237667251</v>
      </c>
      <c r="H12" s="314">
        <f t="shared" ref="H12:H16" si="4">E12/D12*100</f>
        <v>122.78068051305215</v>
      </c>
    </row>
    <row r="13" spans="1:8" ht="19.5" thickBot="1" x14ac:dyDescent="0.3">
      <c r="A13" s="315" t="s">
        <v>50</v>
      </c>
      <c r="B13" s="316">
        <v>-2095.146714</v>
      </c>
      <c r="C13" s="317">
        <v>-75078</v>
      </c>
      <c r="D13" s="317">
        <f>-3429920255/1000000</f>
        <v>-3429.920255</v>
      </c>
      <c r="E13" s="317">
        <v>-1282</v>
      </c>
      <c r="F13" s="318">
        <f t="shared" si="2"/>
        <v>163.70787936142594</v>
      </c>
      <c r="G13" s="318">
        <f t="shared" si="3"/>
        <v>4.5684757918431496</v>
      </c>
      <c r="H13" s="318">
        <f t="shared" si="4"/>
        <v>37.376962281591005</v>
      </c>
    </row>
    <row r="14" spans="1:8" ht="19.5" thickBot="1" x14ac:dyDescent="0.3">
      <c r="A14" s="312" t="s">
        <v>51</v>
      </c>
      <c r="B14" s="313">
        <f>14102714914/1000000</f>
        <v>14102.714914</v>
      </c>
      <c r="C14" s="313">
        <v>138614</v>
      </c>
      <c r="D14" s="313">
        <f>2906947436/1000000</f>
        <v>2906.9474359999999</v>
      </c>
      <c r="E14" s="313">
        <v>266342.3</v>
      </c>
      <c r="F14" s="314">
        <f t="shared" si="2"/>
        <v>20.612679570755731</v>
      </c>
      <c r="G14" s="314">
        <f t="shared" si="3"/>
        <v>2.0971528388185896</v>
      </c>
      <c r="H14" s="314">
        <f t="shared" si="4"/>
        <v>9162.2674941274727</v>
      </c>
    </row>
    <row r="15" spans="1:8" ht="19.5" thickBot="1" x14ac:dyDescent="0.3">
      <c r="A15" s="315" t="s">
        <v>52</v>
      </c>
      <c r="B15" s="316">
        <f>-9152673114/1000000</f>
        <v>-9152.6731139999993</v>
      </c>
      <c r="C15" s="317">
        <v>-55023</v>
      </c>
      <c r="D15" s="317">
        <f>-1380838189/1000000</f>
        <v>-1380.8381890000001</v>
      </c>
      <c r="E15" s="317">
        <v>-92733.564432210405</v>
      </c>
      <c r="F15" s="318">
        <f t="shared" si="2"/>
        <v>15.08672025976607</v>
      </c>
      <c r="G15" s="318">
        <f t="shared" si="3"/>
        <v>2.5095654344546827</v>
      </c>
      <c r="H15" s="318">
        <f t="shared" si="4"/>
        <v>6715.7444783134106</v>
      </c>
    </row>
    <row r="16" spans="1:8" ht="26.25" customHeight="1" thickBot="1" x14ac:dyDescent="0.3">
      <c r="A16" s="319" t="s">
        <v>53</v>
      </c>
      <c r="B16" s="320">
        <f>SUM(B10:B15)</f>
        <v>-125127.26236300002</v>
      </c>
      <c r="C16" s="320">
        <f t="shared" ref="C16:D16" si="5">SUM(C10:C15)</f>
        <v>-76648</v>
      </c>
      <c r="D16" s="320">
        <f t="shared" si="5"/>
        <v>31168.665002999987</v>
      </c>
      <c r="E16" s="320">
        <f t="shared" ref="E16" si="6">SUM(E10:E15)</f>
        <v>400584.95789178961</v>
      </c>
      <c r="F16" s="321">
        <f t="shared" si="2"/>
        <v>-24.90957159486015</v>
      </c>
      <c r="G16" s="321">
        <f t="shared" si="3"/>
        <v>-40.664681404602845</v>
      </c>
      <c r="H16" s="321">
        <f t="shared" si="4"/>
        <v>1285.2169249251879</v>
      </c>
    </row>
    <row r="17" spans="1:8" ht="19.5" thickBot="1" x14ac:dyDescent="0.3">
      <c r="A17" s="310" t="s">
        <v>54</v>
      </c>
      <c r="B17" s="316"/>
      <c r="C17" s="316"/>
      <c r="D17" s="316"/>
      <c r="E17" s="316"/>
      <c r="F17" s="316"/>
      <c r="G17" s="316"/>
      <c r="H17" s="316"/>
    </row>
    <row r="18" spans="1:8" ht="19.5" thickBot="1" x14ac:dyDescent="0.3">
      <c r="A18" s="315" t="s">
        <v>55</v>
      </c>
      <c r="B18" s="316">
        <v>-622201.86393700005</v>
      </c>
      <c r="C18" s="317">
        <v>-40450</v>
      </c>
      <c r="D18" s="317">
        <v>-54592.811665000001</v>
      </c>
      <c r="E18" s="317">
        <v>-40244</v>
      </c>
      <c r="F18" s="318">
        <f t="shared" ref="F18:F19" si="7">D18/B18*100</f>
        <v>8.7741318098217231</v>
      </c>
      <c r="G18" s="318">
        <f t="shared" ref="G18:G19" si="8">D18/C18*100</f>
        <v>134.96368767614339</v>
      </c>
      <c r="H18" s="318">
        <f t="shared" ref="H18:H19" si="9">E18/D18*100</f>
        <v>73.716664836665359</v>
      </c>
    </row>
    <row r="19" spans="1:8" ht="26.25" customHeight="1" thickBot="1" x14ac:dyDescent="0.3">
      <c r="A19" s="319" t="s">
        <v>56</v>
      </c>
      <c r="B19" s="320">
        <f>SUM(B18:B18)</f>
        <v>-622201.86393700005</v>
      </c>
      <c r="C19" s="320">
        <f>SUM(C18:C18)</f>
        <v>-40450</v>
      </c>
      <c r="D19" s="320">
        <f>SUM(D18:D18)</f>
        <v>-54592.811665000001</v>
      </c>
      <c r="E19" s="320">
        <f>SUM(E18:E18)</f>
        <v>-40244</v>
      </c>
      <c r="F19" s="321">
        <f t="shared" si="7"/>
        <v>8.7741318098217231</v>
      </c>
      <c r="G19" s="321">
        <f t="shared" si="8"/>
        <v>134.96368767614339</v>
      </c>
      <c r="H19" s="321">
        <f t="shared" si="9"/>
        <v>73.716664836665359</v>
      </c>
    </row>
    <row r="20" spans="1:8" ht="19.5" thickBot="1" x14ac:dyDescent="0.3">
      <c r="A20" s="310" t="s">
        <v>57</v>
      </c>
      <c r="B20" s="316"/>
      <c r="C20" s="316"/>
      <c r="D20" s="316"/>
      <c r="E20" s="316"/>
      <c r="F20" s="316"/>
      <c r="G20" s="316"/>
      <c r="H20" s="316"/>
    </row>
    <row r="21" spans="1:8" ht="38.25" thickBot="1" x14ac:dyDescent="0.3">
      <c r="A21" s="312" t="s">
        <v>179</v>
      </c>
      <c r="B21" s="313">
        <v>523969.54429599998</v>
      </c>
      <c r="C21" s="313">
        <v>38030</v>
      </c>
      <c r="D21" s="313">
        <v>37478.772852000002</v>
      </c>
      <c r="E21" s="313">
        <v>0</v>
      </c>
      <c r="F21" s="314">
        <f t="shared" ref="F21:F24" si="10">D21/B21*100</f>
        <v>7.1528533022574985</v>
      </c>
      <c r="G21" s="314">
        <f t="shared" ref="G21:G24" si="11">D21/C21*100</f>
        <v>98.550546547462531</v>
      </c>
      <c r="H21" s="314">
        <f t="shared" ref="H21:H24" si="12">E21/D21*100</f>
        <v>0</v>
      </c>
    </row>
    <row r="22" spans="1:8" ht="19.5" thickBot="1" x14ac:dyDescent="0.3">
      <c r="A22" s="315" t="s">
        <v>60</v>
      </c>
      <c r="B22" s="316">
        <v>314234</v>
      </c>
      <c r="C22" s="317">
        <v>0</v>
      </c>
      <c r="D22" s="317">
        <v>0</v>
      </c>
      <c r="E22" s="317">
        <v>0</v>
      </c>
      <c r="F22" s="318">
        <f t="shared" si="10"/>
        <v>0</v>
      </c>
      <c r="G22" s="318">
        <v>0</v>
      </c>
      <c r="H22" s="318">
        <v>0</v>
      </c>
    </row>
    <row r="23" spans="1:8" ht="19.5" thickBot="1" x14ac:dyDescent="0.3">
      <c r="A23" s="312" t="s">
        <v>58</v>
      </c>
      <c r="B23" s="313">
        <v>-3998.2421599999998</v>
      </c>
      <c r="C23" s="313">
        <v>-16754</v>
      </c>
      <c r="D23" s="313">
        <v>-14971.806597999999</v>
      </c>
      <c r="E23" s="313">
        <v>-136452</v>
      </c>
      <c r="F23" s="314">
        <f t="shared" si="10"/>
        <v>374.45972502075762</v>
      </c>
      <c r="G23" s="314">
        <f t="shared" si="11"/>
        <v>89.362579670526429</v>
      </c>
      <c r="H23" s="314">
        <f t="shared" si="12"/>
        <v>911.39301798239808</v>
      </c>
    </row>
    <row r="24" spans="1:8" ht="19.5" thickBot="1" x14ac:dyDescent="0.3">
      <c r="A24" s="315" t="s">
        <v>59</v>
      </c>
      <c r="B24" s="316">
        <f>-81264028907/1000000</f>
        <v>-81264.028907</v>
      </c>
      <c r="C24" s="317">
        <v>-138378</v>
      </c>
      <c r="D24" s="317">
        <v>-114296.459063</v>
      </c>
      <c r="E24" s="317">
        <v>-74413</v>
      </c>
      <c r="F24" s="318">
        <f t="shared" si="10"/>
        <v>140.64828018040171</v>
      </c>
      <c r="G24" s="318">
        <f t="shared" si="11"/>
        <v>82.59727634667361</v>
      </c>
      <c r="H24" s="318">
        <f t="shared" si="12"/>
        <v>65.105254012273193</v>
      </c>
    </row>
    <row r="25" spans="1:8" ht="19.5" thickBot="1" x14ac:dyDescent="0.3">
      <c r="A25" s="312" t="s">
        <v>178</v>
      </c>
      <c r="B25" s="313">
        <v>0</v>
      </c>
      <c r="C25" s="313">
        <v>212000</v>
      </c>
      <c r="D25" s="313">
        <v>90000</v>
      </c>
      <c r="E25" s="313">
        <v>0</v>
      </c>
      <c r="F25" s="314">
        <v>0</v>
      </c>
      <c r="G25" s="314">
        <f t="shared" ref="G25" si="13">D25/C25*100</f>
        <v>42.452830188679243</v>
      </c>
      <c r="H25" s="314">
        <f t="shared" ref="H25" si="14">E25/D25*100</f>
        <v>0</v>
      </c>
    </row>
    <row r="26" spans="1:8" ht="26.25" customHeight="1" thickBot="1" x14ac:dyDescent="0.3">
      <c r="A26" s="319" t="s">
        <v>61</v>
      </c>
      <c r="B26" s="320">
        <f>SUM(B21:B25)</f>
        <v>752941.27322899993</v>
      </c>
      <c r="C26" s="320">
        <f>SUM(C21:C25)</f>
        <v>94898</v>
      </c>
      <c r="D26" s="320">
        <f>SUM(D21:D25)</f>
        <v>-1789.492809000003</v>
      </c>
      <c r="E26" s="320">
        <f>SUM(E21:E25)</f>
        <v>-210865</v>
      </c>
      <c r="F26" s="314">
        <f t="shared" ref="F26:F27" si="15">D26/B26*100</f>
        <v>-0.23766698315337881</v>
      </c>
      <c r="G26" s="314">
        <f t="shared" ref="G26:G27" si="16">D26/C26*100</f>
        <v>-1.8857012887521372</v>
      </c>
      <c r="H26" s="314">
        <f t="shared" ref="H26:H27" si="17">E26/D26*100</f>
        <v>11783.506418102608</v>
      </c>
    </row>
    <row r="27" spans="1:8" ht="19.5" thickBot="1" x14ac:dyDescent="0.3">
      <c r="A27" s="322" t="s">
        <v>180</v>
      </c>
      <c r="B27" s="323">
        <f>B16+B19+B26</f>
        <v>5612.1469289998058</v>
      </c>
      <c r="C27" s="323">
        <f>C16+C19+C26</f>
        <v>-22200</v>
      </c>
      <c r="D27" s="323">
        <f>D16+D19+D26</f>
        <v>-25213.639471000017</v>
      </c>
      <c r="E27" s="323">
        <f>E16+E19+E26</f>
        <v>149475.95789178961</v>
      </c>
      <c r="F27" s="318">
        <f t="shared" si="15"/>
        <v>-449.26905496206564</v>
      </c>
      <c r="G27" s="318">
        <f t="shared" si="16"/>
        <v>113.57495257207215</v>
      </c>
      <c r="H27" s="318">
        <f t="shared" si="17"/>
        <v>-592.83769034499142</v>
      </c>
    </row>
    <row r="28" spans="1:8" ht="21.75" customHeight="1" thickBot="1" x14ac:dyDescent="0.3">
      <c r="A28" s="319" t="s">
        <v>62</v>
      </c>
      <c r="B28" s="324">
        <v>50219.215704000002</v>
      </c>
      <c r="C28" s="324">
        <f>'[211]ARUS KAS'!$C$26/1000000</f>
        <v>65500</v>
      </c>
      <c r="D28" s="324">
        <v>55831.362632999997</v>
      </c>
      <c r="E28" s="324">
        <f>73343430164.0392/1000000</f>
        <v>73343.430164039193</v>
      </c>
      <c r="F28" s="314">
        <f t="shared" ref="F28:F29" si="18">D28/B28*100</f>
        <v>111.1752978423217</v>
      </c>
      <c r="G28" s="314">
        <f t="shared" ref="G28:G29" si="19">D28/C28*100</f>
        <v>85.238721577099227</v>
      </c>
      <c r="H28" s="314">
        <f t="shared" ref="H28:H29" si="20">E28/D28*100</f>
        <v>131.36600416893356</v>
      </c>
    </row>
    <row r="29" spans="1:8" ht="19.5" thickBot="1" x14ac:dyDescent="0.3">
      <c r="A29" s="322" t="s">
        <v>63</v>
      </c>
      <c r="B29" s="325">
        <f>B27+B28</f>
        <v>55831.362632999808</v>
      </c>
      <c r="C29" s="325">
        <f t="shared" ref="C29:D29" si="21">C27+C28</f>
        <v>43300</v>
      </c>
      <c r="D29" s="325">
        <f t="shared" si="21"/>
        <v>30617.72316199998</v>
      </c>
      <c r="E29" s="325">
        <f t="shared" ref="E29" si="22">E27+E28</f>
        <v>222819.38805582881</v>
      </c>
      <c r="F29" s="318">
        <f t="shared" si="18"/>
        <v>54.839648753088113</v>
      </c>
      <c r="G29" s="318">
        <f t="shared" si="19"/>
        <v>70.710677048498809</v>
      </c>
      <c r="H29" s="318">
        <f t="shared" si="20"/>
        <v>727.74643260336416</v>
      </c>
    </row>
    <row r="30" spans="1:8" x14ac:dyDescent="0.25">
      <c r="A30" s="326"/>
      <c r="B30" s="327">
        <f>B29-'Neraca 2022'!D11</f>
        <v>-1.8917489796876907E-10</v>
      </c>
      <c r="C30" s="327">
        <f>C29-'Neraca 2022'!E11</f>
        <v>0</v>
      </c>
      <c r="D30" s="327">
        <f>D29-'Neraca 2022'!F11</f>
        <v>-0.45877400002063951</v>
      </c>
      <c r="E30" s="327">
        <f>E29-'Neraca 2022'!G11</f>
        <v>0</v>
      </c>
      <c r="F30" s="327"/>
      <c r="G30" s="327"/>
      <c r="H30" s="327"/>
    </row>
  </sheetData>
  <mergeCells count="10">
    <mergeCell ref="A1:H1"/>
    <mergeCell ref="A6:A7"/>
    <mergeCell ref="B6:B7"/>
    <mergeCell ref="C6:C7"/>
    <mergeCell ref="D6:D7"/>
    <mergeCell ref="A2:H2"/>
    <mergeCell ref="A3:H3"/>
    <mergeCell ref="A4:H4"/>
    <mergeCell ref="E6:E7"/>
    <mergeCell ref="F6:H7"/>
  </mergeCells>
  <pageMargins left="0.11811023622047245" right="0.11811023622047245" top="0.74803149606299213" bottom="0.74803149606299213" header="0.31496062992125984" footer="0.31496062992125984"/>
  <pageSetup scale="51" orientation="portrait" r:id="rId1"/>
  <colBreaks count="1" manualBreakCount="1">
    <brk id="8" max="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Sheet1</vt:lpstr>
      <vt:lpstr>B.RKAP</vt:lpstr>
      <vt:lpstr>Worksheet</vt:lpstr>
      <vt:lpstr>REAL. DES 2021</vt:lpstr>
      <vt:lpstr>Neraca 2022</vt:lpstr>
      <vt:lpstr>LR 2022</vt:lpstr>
      <vt:lpstr>Pendapatan Usaha 2022</vt:lpstr>
      <vt:lpstr>Beban Usaha</vt:lpstr>
      <vt:lpstr>Arus Kas 2022</vt:lpstr>
      <vt:lpstr>Rasio keuangan</vt:lpstr>
      <vt:lpstr>'Arus Kas 2022'!Print_Area</vt:lpstr>
      <vt:lpstr>'Neraca 2022'!Print_Area</vt:lpstr>
      <vt:lpstr>'REAL. DES 2021'!Print_Area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2022-01-11T01:16:52Z</dcterms:created>
  <dcterms:modified xsi:type="dcterms:W3CDTF">2022-01-19T04:48:46Z</dcterms:modified>
</cp:coreProperties>
</file>