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codeName="ThisWorkbook"/>
  <mc:AlternateContent xmlns:mc="http://schemas.openxmlformats.org/markup-compatibility/2006">
    <mc:Choice Requires="x15">
      <x15ac:absPath xmlns:x15ac="http://schemas.microsoft.com/office/spreadsheetml/2010/11/ac" url="F:\DATA YANI\RAPORT\"/>
    </mc:Choice>
  </mc:AlternateContent>
  <xr:revisionPtr revIDLastSave="0" documentId="13_ncr:1_{1C2203F8-58DC-4E45-98DF-D5134F99F32B}" xr6:coauthVersionLast="36" xr6:coauthVersionMax="36" xr10:uidLastSave="{00000000-0000-0000-0000-000000000000}"/>
  <workbookProtection workbookAlgorithmName="SHA-512" workbookHashValue="xXyvX7T+zt9nIlfCTQpUaFSpaWYzcvw1TzCrhitiYdCicf3xemVGZKdrU1kNHqrK73Kg/Dejlo6ZkEtPMxvu0A==" workbookSaltValue="fk/bqAnnEWfIyIuKvGUJhg==" workbookSpinCount="100000" lockStructure="1"/>
  <bookViews>
    <workbookView xWindow="0" yWindow="0" windowWidth="15528" windowHeight="8556" firstSheet="1" activeTab="2" xr2:uid="{00000000-000D-0000-FFFF-FFFF00000000}"/>
  </bookViews>
  <sheets>
    <sheet name="Sheet1" sheetId="2" state="hidden" r:id="rId1"/>
    <sheet name="ARUS" sheetId="1" r:id="rId2"/>
    <sheet name="KINERJA" sheetId="9" r:id="rId3"/>
    <sheet name="UTILISASI" sheetId="8" r:id="rId4"/>
    <sheet name="PRODUKSI" sheetId="10" r:id="rId5"/>
  </sheets>
  <definedNames>
    <definedName name="_xlnm._FilterDatabase" localSheetId="1" hidden="1">ARUS!$I$8:$I$525</definedName>
    <definedName name="_xlnm._FilterDatabase" localSheetId="4" hidden="1">PRODUKSI!$I$12:$I$545</definedName>
    <definedName name="_xlnm._FilterDatabase" localSheetId="3" hidden="1">UTILISASI!$I$12:$I$166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73" i="10" l="1"/>
  <c r="V472" i="10"/>
  <c r="V471" i="10"/>
  <c r="V470" i="10"/>
  <c r="V469" i="10"/>
  <c r="V545" i="10" l="1"/>
  <c r="V544" i="10"/>
  <c r="V543" i="10"/>
  <c r="V542" i="10"/>
  <c r="V541" i="10"/>
  <c r="V540" i="10"/>
  <c r="V539" i="10"/>
  <c r="V538" i="10"/>
  <c r="V537" i="10"/>
  <c r="V536" i="10"/>
  <c r="V535" i="10"/>
  <c r="V534" i="10"/>
  <c r="V531" i="10" l="1"/>
  <c r="V530" i="10"/>
  <c r="V529" i="10"/>
  <c r="V528" i="10"/>
  <c r="V527" i="10"/>
  <c r="V526" i="10"/>
  <c r="V525" i="10"/>
  <c r="V524" i="10"/>
  <c r="V523" i="10"/>
  <c r="V521" i="10"/>
  <c r="V520" i="10"/>
  <c r="V519" i="10"/>
  <c r="V518" i="10"/>
  <c r="V516" i="10"/>
  <c r="V515" i="10"/>
  <c r="V513" i="10"/>
  <c r="V512" i="10"/>
  <c r="V510" i="10"/>
  <c r="V509" i="10"/>
  <c r="V507" i="10"/>
  <c r="V506" i="10"/>
  <c r="V504" i="10"/>
  <c r="V503" i="10"/>
  <c r="V501" i="10"/>
  <c r="V500" i="10"/>
  <c r="V499" i="10"/>
  <c r="V497" i="10"/>
  <c r="V496" i="10"/>
  <c r="V492" i="10"/>
  <c r="V491" i="10"/>
  <c r="V490" i="10"/>
  <c r="V489" i="10"/>
  <c r="V488" i="10"/>
  <c r="V487" i="10"/>
  <c r="V486" i="10"/>
  <c r="V485" i="10"/>
  <c r="V484" i="10"/>
  <c r="V483" i="10"/>
  <c r="V480" i="10"/>
  <c r="V479" i="10"/>
  <c r="V478" i="10"/>
  <c r="V477" i="10"/>
  <c r="V476" i="10"/>
  <c r="V468" i="10"/>
  <c r="V467" i="10"/>
  <c r="V466" i="10"/>
  <c r="V465" i="10"/>
  <c r="V464" i="10"/>
  <c r="V463" i="10"/>
  <c r="V462" i="10"/>
  <c r="V461" i="10"/>
  <c r="V460" i="10"/>
  <c r="V459" i="10"/>
  <c r="V458" i="10"/>
  <c r="V457" i="10"/>
  <c r="V456" i="10"/>
  <c r="V455" i="10"/>
  <c r="V454" i="10"/>
  <c r="V453" i="10"/>
  <c r="V452" i="10"/>
  <c r="V451" i="10"/>
  <c r="V450" i="10"/>
  <c r="V449" i="10"/>
  <c r="V448" i="10"/>
  <c r="V447" i="10"/>
  <c r="V446" i="10"/>
  <c r="V445" i="10"/>
  <c r="V443" i="10"/>
  <c r="V441" i="10"/>
  <c r="V440" i="10"/>
  <c r="V439" i="10"/>
  <c r="V438" i="10"/>
  <c r="V437" i="10"/>
  <c r="V436" i="10"/>
  <c r="V435" i="10"/>
  <c r="V434" i="10"/>
  <c r="V433" i="10"/>
  <c r="V432" i="10"/>
  <c r="V431" i="10"/>
  <c r="V430" i="10"/>
  <c r="V428" i="10"/>
  <c r="V427" i="10"/>
  <c r="V425" i="10"/>
  <c r="V421" i="10"/>
  <c r="V420" i="10"/>
  <c r="V419" i="10"/>
  <c r="V417" i="10"/>
  <c r="V416" i="10"/>
  <c r="V411" i="10"/>
  <c r="V410" i="10"/>
  <c r="V409" i="10"/>
  <c r="V408" i="10"/>
  <c r="V407" i="10"/>
  <c r="V406" i="10"/>
  <c r="V405" i="10"/>
  <c r="V404" i="10"/>
  <c r="V403" i="10"/>
  <c r="V402" i="10"/>
  <c r="V401" i="10"/>
  <c r="V397" i="10"/>
  <c r="V396" i="10"/>
  <c r="V395" i="10"/>
  <c r="V394" i="10"/>
  <c r="V393" i="10"/>
  <c r="V392" i="10"/>
  <c r="V391" i="10"/>
  <c r="V390" i="10"/>
  <c r="V389" i="10"/>
  <c r="V387" i="10"/>
  <c r="V386" i="10"/>
  <c r="V385" i="10"/>
  <c r="V384" i="10"/>
  <c r="V383" i="10"/>
  <c r="V382" i="10"/>
  <c r="V381" i="10"/>
  <c r="V380" i="10"/>
  <c r="V379" i="10"/>
  <c r="V378" i="10"/>
  <c r="V377" i="10"/>
  <c r="V376" i="10"/>
  <c r="V375" i="10"/>
  <c r="V374" i="10"/>
  <c r="V372" i="10"/>
  <c r="V371" i="10"/>
  <c r="V370" i="10"/>
  <c r="V369" i="10"/>
  <c r="V368" i="10"/>
  <c r="V367" i="10"/>
  <c r="V366" i="10"/>
  <c r="V365" i="10"/>
  <c r="V364" i="10"/>
  <c r="V363" i="10"/>
  <c r="V362" i="10"/>
  <c r="V361" i="10"/>
  <c r="V360" i="10"/>
  <c r="V359" i="10"/>
  <c r="V358" i="10"/>
  <c r="V357" i="10"/>
  <c r="V355" i="10"/>
  <c r="V354" i="10"/>
  <c r="V353" i="10"/>
  <c r="V352" i="10"/>
  <c r="V351" i="10"/>
  <c r="V350" i="10"/>
  <c r="V349" i="10"/>
  <c r="V348" i="10"/>
  <c r="V347" i="10"/>
  <c r="V346" i="10"/>
  <c r="V345" i="10"/>
  <c r="V344" i="10"/>
  <c r="V343" i="10"/>
  <c r="V342" i="10"/>
  <c r="V341" i="10"/>
  <c r="V340" i="10"/>
  <c r="V339" i="10"/>
  <c r="V338" i="10"/>
  <c r="V337" i="10"/>
  <c r="V336" i="10"/>
  <c r="V335" i="10"/>
  <c r="V334" i="10"/>
  <c r="V333" i="10"/>
  <c r="V332" i="10"/>
  <c r="V331" i="10"/>
  <c r="V330" i="10"/>
  <c r="V329" i="10"/>
  <c r="V328" i="10"/>
  <c r="V327" i="10"/>
  <c r="V326" i="10"/>
  <c r="V325" i="10"/>
  <c r="V324" i="10"/>
  <c r="V323" i="10"/>
  <c r="V322" i="10"/>
  <c r="V321" i="10"/>
  <c r="V320" i="10"/>
  <c r="V319" i="10"/>
  <c r="V318" i="10"/>
  <c r="V314" i="10"/>
  <c r="V313" i="10"/>
  <c r="V312" i="10"/>
  <c r="V311" i="10"/>
  <c r="V310" i="10"/>
  <c r="V309" i="10"/>
  <c r="V308" i="10"/>
  <c r="V307" i="10"/>
  <c r="V306" i="10"/>
  <c r="V305" i="10"/>
  <c r="V304" i="10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8" i="10"/>
  <c r="V287" i="10"/>
  <c r="V284" i="10"/>
  <c r="V283" i="10"/>
  <c r="V282" i="10"/>
  <c r="V281" i="10"/>
  <c r="V280" i="10"/>
  <c r="V279" i="10"/>
  <c r="V278" i="10"/>
  <c r="V277" i="10"/>
  <c r="V276" i="10"/>
  <c r="V275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4" i="10"/>
  <c r="V253" i="10"/>
  <c r="V252" i="10"/>
  <c r="V251" i="10"/>
  <c r="V248" i="10"/>
  <c r="V247" i="10"/>
  <c r="V243" i="10"/>
  <c r="V242" i="10"/>
  <c r="V241" i="10"/>
  <c r="V238" i="10"/>
  <c r="V237" i="10"/>
  <c r="V234" i="10"/>
  <c r="V233" i="10"/>
  <c r="V232" i="10"/>
  <c r="V231" i="10"/>
  <c r="V230" i="10"/>
  <c r="V229" i="10"/>
  <c r="V228" i="10"/>
  <c r="V227" i="10"/>
  <c r="V224" i="10"/>
  <c r="V223" i="10"/>
  <c r="V222" i="10"/>
  <c r="V221" i="10"/>
  <c r="V218" i="10"/>
  <c r="V217" i="10"/>
  <c r="V216" i="10"/>
  <c r="V215" i="10"/>
  <c r="V214" i="10"/>
  <c r="V211" i="10"/>
  <c r="V210" i="10"/>
  <c r="V207" i="10"/>
  <c r="V206" i="10"/>
  <c r="V205" i="10"/>
  <c r="V204" i="10"/>
  <c r="V203" i="10"/>
  <c r="V202" i="10"/>
  <c r="V201" i="10"/>
  <c r="V200" i="10"/>
  <c r="V197" i="10"/>
  <c r="V196" i="10"/>
  <c r="V195" i="10"/>
  <c r="V194" i="10"/>
  <c r="V193" i="10"/>
  <c r="V190" i="10"/>
  <c r="V189" i="10"/>
  <c r="V188" i="10"/>
  <c r="V187" i="10"/>
  <c r="V186" i="10"/>
  <c r="V185" i="10"/>
  <c r="V184" i="10"/>
  <c r="V183" i="10"/>
  <c r="V182" i="10"/>
  <c r="V181" i="10"/>
  <c r="V180" i="10"/>
  <c r="V179" i="10"/>
  <c r="V178" i="10"/>
  <c r="V177" i="10"/>
  <c r="V176" i="10"/>
  <c r="V175" i="10"/>
  <c r="V172" i="10"/>
  <c r="V171" i="10"/>
  <c r="V170" i="10"/>
  <c r="V169" i="10"/>
  <c r="V168" i="10"/>
  <c r="V167" i="10"/>
  <c r="V166" i="10"/>
  <c r="V165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0" i="10"/>
  <c r="V89" i="10"/>
  <c r="V88" i="10"/>
  <c r="V87" i="10"/>
  <c r="V84" i="10"/>
  <c r="V83" i="10"/>
  <c r="V82" i="10"/>
  <c r="V81" i="10"/>
  <c r="V80" i="10"/>
  <c r="V79" i="10"/>
  <c r="V78" i="10"/>
  <c r="V77" i="10"/>
  <c r="V76" i="10"/>
  <c r="V74" i="10"/>
  <c r="V73" i="10"/>
  <c r="V70" i="10"/>
  <c r="V69" i="10"/>
  <c r="V68" i="10"/>
  <c r="V67" i="10"/>
  <c r="V65" i="10"/>
  <c r="V64" i="10"/>
  <c r="V63" i="10"/>
  <c r="V62" i="10"/>
  <c r="V61" i="10"/>
  <c r="V60" i="10"/>
  <c r="V59" i="10"/>
  <c r="V58" i="10"/>
  <c r="V56" i="10"/>
  <c r="V55" i="10"/>
  <c r="V54" i="10"/>
  <c r="V53" i="10"/>
  <c r="V52" i="10"/>
  <c r="V50" i="10"/>
  <c r="V49" i="10"/>
  <c r="V48" i="10"/>
  <c r="V47" i="10"/>
  <c r="V46" i="10"/>
  <c r="V45" i="10"/>
  <c r="V44" i="10"/>
  <c r="V43" i="10"/>
  <c r="V42" i="10"/>
  <c r="V41" i="10"/>
  <c r="V40" i="10"/>
  <c r="V38" i="10"/>
  <c r="V37" i="10"/>
  <c r="V36" i="10"/>
  <c r="V35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244" i="10"/>
  <c r="J12" i="1"/>
  <c r="B5" i="1"/>
  <c r="B4" i="1" l="1"/>
  <c r="B6" i="1" s="1"/>
  <c r="H4" i="10" l="1"/>
  <c r="H6" i="10"/>
  <c r="H2" i="10"/>
  <c r="J12" i="10" s="1"/>
  <c r="V108" i="9" l="1"/>
  <c r="V107" i="9"/>
  <c r="V106" i="9"/>
  <c r="V105" i="9"/>
  <c r="V104" i="9"/>
  <c r="V103" i="9"/>
  <c r="V102" i="9"/>
  <c r="V101" i="9"/>
  <c r="V100" i="9"/>
  <c r="V99" i="9"/>
  <c r="V98" i="9"/>
  <c r="V42" i="9" l="1"/>
  <c r="V41" i="9"/>
  <c r="V40" i="9"/>
  <c r="V39" i="9"/>
  <c r="V38" i="9"/>
  <c r="V37" i="9"/>
  <c r="V36" i="9"/>
  <c r="V35" i="9"/>
  <c r="V34" i="9"/>
  <c r="V33" i="9"/>
  <c r="V32" i="9"/>
  <c r="V413" i="1" l="1"/>
  <c r="V412" i="1"/>
  <c r="V411" i="1"/>
  <c r="V410" i="1"/>
  <c r="V409" i="1"/>
  <c r="V408" i="1"/>
  <c r="V407" i="1"/>
  <c r="V406" i="1"/>
  <c r="V405" i="1"/>
  <c r="V404" i="1"/>
  <c r="V403" i="1"/>
  <c r="V400" i="1"/>
  <c r="V399" i="1"/>
  <c r="V398" i="1"/>
  <c r="V397" i="1"/>
  <c r="V396" i="1"/>
  <c r="V395" i="1"/>
  <c r="V394" i="1"/>
  <c r="V393" i="1"/>
  <c r="V392" i="1"/>
  <c r="V391" i="1"/>
  <c r="V390" i="1"/>
  <c r="V380" i="1"/>
  <c r="V379" i="1"/>
  <c r="V378" i="1"/>
  <c r="V377" i="1"/>
  <c r="V376" i="1"/>
  <c r="V375" i="1"/>
  <c r="V374" i="1"/>
  <c r="V373" i="1"/>
  <c r="V372" i="1"/>
  <c r="V371" i="1"/>
  <c r="V370" i="1"/>
  <c r="V367" i="1"/>
  <c r="V366" i="1"/>
  <c r="V365" i="1"/>
  <c r="V364" i="1"/>
  <c r="V363" i="1"/>
  <c r="V362" i="1"/>
  <c r="V361" i="1"/>
  <c r="V360" i="1"/>
  <c r="V359" i="1"/>
  <c r="V358" i="1"/>
  <c r="V357" i="1"/>
  <c r="T419" i="1" l="1"/>
  <c r="P419" i="1"/>
  <c r="L419" i="1"/>
  <c r="V418" i="1"/>
  <c r="R418" i="1"/>
  <c r="N418" i="1"/>
  <c r="T417" i="1"/>
  <c r="P417" i="1"/>
  <c r="L417" i="1"/>
  <c r="V416" i="1"/>
  <c r="R416" i="1"/>
  <c r="N416" i="1"/>
  <c r="T415" i="1"/>
  <c r="P415" i="1"/>
  <c r="L415" i="1"/>
  <c r="S419" i="1"/>
  <c r="O419" i="1"/>
  <c r="K419" i="1"/>
  <c r="U418" i="1"/>
  <c r="Q418" i="1"/>
  <c r="M418" i="1"/>
  <c r="S417" i="1"/>
  <c r="O417" i="1"/>
  <c r="K417" i="1"/>
  <c r="U416" i="1"/>
  <c r="Q416" i="1"/>
  <c r="M416" i="1"/>
  <c r="S415" i="1"/>
  <c r="O415" i="1"/>
  <c r="K415" i="1"/>
  <c r="V419" i="1"/>
  <c r="R419" i="1"/>
  <c r="N419" i="1"/>
  <c r="T418" i="1"/>
  <c r="P418" i="1"/>
  <c r="L418" i="1"/>
  <c r="V417" i="1"/>
  <c r="R417" i="1"/>
  <c r="N417" i="1"/>
  <c r="T416" i="1"/>
  <c r="P416" i="1"/>
  <c r="L416" i="1"/>
  <c r="V415" i="1"/>
  <c r="R415" i="1"/>
  <c r="N415" i="1"/>
  <c r="U419" i="1"/>
  <c r="Q419" i="1"/>
  <c r="M419" i="1"/>
  <c r="S418" i="1"/>
  <c r="O418" i="1"/>
  <c r="K418" i="1"/>
  <c r="U417" i="1"/>
  <c r="Q417" i="1"/>
  <c r="M417" i="1"/>
  <c r="S416" i="1"/>
  <c r="O416" i="1"/>
  <c r="K416" i="1"/>
  <c r="U415" i="1"/>
  <c r="Q415" i="1"/>
  <c r="M415" i="1"/>
  <c r="J419" i="1"/>
  <c r="J415" i="1"/>
  <c r="J416" i="1"/>
  <c r="J418" i="1"/>
  <c r="J417" i="1"/>
  <c r="V386" i="1"/>
  <c r="V382" i="1"/>
  <c r="V385" i="1"/>
  <c r="V383" i="1"/>
  <c r="V384" i="1"/>
  <c r="U386" i="1"/>
  <c r="Q386" i="1"/>
  <c r="M386" i="1"/>
  <c r="T385" i="1"/>
  <c r="P385" i="1"/>
  <c r="L385" i="1"/>
  <c r="S384" i="1"/>
  <c r="O384" i="1"/>
  <c r="K384" i="1"/>
  <c r="R383" i="1"/>
  <c r="N383" i="1"/>
  <c r="U382" i="1"/>
  <c r="Q382" i="1"/>
  <c r="M382" i="1"/>
  <c r="U384" i="1"/>
  <c r="M384" i="1"/>
  <c r="P383" i="1"/>
  <c r="S382" i="1"/>
  <c r="K382" i="1"/>
  <c r="R386" i="1"/>
  <c r="U385" i="1"/>
  <c r="M385" i="1"/>
  <c r="P384" i="1"/>
  <c r="S383" i="1"/>
  <c r="K383" i="1"/>
  <c r="N382" i="1"/>
  <c r="T386" i="1"/>
  <c r="P386" i="1"/>
  <c r="L386" i="1"/>
  <c r="S385" i="1"/>
  <c r="O385" i="1"/>
  <c r="K385" i="1"/>
  <c r="R384" i="1"/>
  <c r="N384" i="1"/>
  <c r="U383" i="1"/>
  <c r="Q383" i="1"/>
  <c r="M383" i="1"/>
  <c r="T382" i="1"/>
  <c r="P382" i="1"/>
  <c r="L382" i="1"/>
  <c r="S386" i="1"/>
  <c r="O386" i="1"/>
  <c r="K386" i="1"/>
  <c r="R385" i="1"/>
  <c r="N385" i="1"/>
  <c r="Q384" i="1"/>
  <c r="T383" i="1"/>
  <c r="L383" i="1"/>
  <c r="O382" i="1"/>
  <c r="N386" i="1"/>
  <c r="Q385" i="1"/>
  <c r="T384" i="1"/>
  <c r="L384" i="1"/>
  <c r="O383" i="1"/>
  <c r="R382" i="1"/>
  <c r="J382" i="1"/>
  <c r="J386" i="1"/>
  <c r="J383" i="1"/>
  <c r="J385" i="1"/>
  <c r="J384" i="1"/>
  <c r="B6" i="10"/>
  <c r="J421" i="1" l="1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V125" i="8"/>
  <c r="V124" i="8"/>
  <c r="V123" i="8"/>
  <c r="V122" i="8"/>
  <c r="V121" i="8"/>
  <c r="V120" i="8"/>
  <c r="V116" i="8"/>
  <c r="V115" i="8"/>
  <c r="V114" i="8"/>
  <c r="V113" i="8"/>
  <c r="V112" i="8"/>
  <c r="V111" i="8"/>
  <c r="V110" i="8"/>
  <c r="V109" i="8"/>
  <c r="V108" i="8"/>
  <c r="V107" i="8"/>
  <c r="V106" i="8"/>
  <c r="V105" i="8"/>
  <c r="V104" i="8"/>
  <c r="V103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3" i="8"/>
  <c r="V82" i="8"/>
  <c r="V81" i="8"/>
  <c r="V80" i="8"/>
  <c r="V79" i="8"/>
  <c r="V78" i="8"/>
  <c r="V77" i="8"/>
  <c r="V76" i="8"/>
  <c r="V75" i="8"/>
  <c r="V74" i="8"/>
  <c r="V73" i="8"/>
  <c r="V72" i="8"/>
  <c r="V70" i="8"/>
  <c r="V69" i="8"/>
  <c r="V68" i="8"/>
  <c r="V67" i="8"/>
  <c r="V66" i="8"/>
  <c r="V65" i="8"/>
  <c r="V64" i="8"/>
  <c r="V61" i="8"/>
  <c r="V60" i="8"/>
  <c r="V59" i="8"/>
  <c r="V58" i="8"/>
  <c r="V57" i="8"/>
  <c r="V56" i="8"/>
  <c r="V45" i="8"/>
  <c r="V44" i="8"/>
  <c r="V43" i="8"/>
  <c r="V42" i="8"/>
  <c r="V39" i="8"/>
  <c r="V38" i="8"/>
  <c r="V35" i="8"/>
  <c r="V34" i="8"/>
  <c r="V33" i="8"/>
  <c r="V30" i="8"/>
  <c r="V27" i="8"/>
  <c r="V26" i="8"/>
  <c r="V25" i="8"/>
  <c r="V24" i="8"/>
  <c r="V23" i="8"/>
  <c r="V22" i="8"/>
  <c r="V19" i="8"/>
  <c r="V18" i="8"/>
  <c r="V303" i="9"/>
  <c r="V302" i="9"/>
  <c r="V301" i="9"/>
  <c r="V300" i="9"/>
  <c r="V299" i="9"/>
  <c r="V298" i="9"/>
  <c r="V297" i="9"/>
  <c r="V296" i="9"/>
  <c r="V295" i="9"/>
  <c r="V294" i="9"/>
  <c r="V293" i="9"/>
  <c r="V292" i="9"/>
  <c r="V291" i="9"/>
  <c r="V290" i="9"/>
  <c r="V289" i="9"/>
  <c r="V288" i="9"/>
  <c r="V287" i="9"/>
  <c r="V283" i="9"/>
  <c r="V282" i="9"/>
  <c r="V281" i="9"/>
  <c r="V280" i="9"/>
  <c r="V279" i="9"/>
  <c r="V278" i="9"/>
  <c r="V277" i="9"/>
  <c r="V276" i="9"/>
  <c r="V275" i="9"/>
  <c r="V274" i="9"/>
  <c r="V273" i="9"/>
  <c r="V272" i="9"/>
  <c r="V271" i="9"/>
  <c r="V270" i="9"/>
  <c r="V269" i="9"/>
  <c r="V268" i="9"/>
  <c r="V267" i="9"/>
  <c r="V263" i="9"/>
  <c r="V262" i="9"/>
  <c r="V261" i="9"/>
  <c r="V260" i="9"/>
  <c r="V259" i="9"/>
  <c r="V258" i="9"/>
  <c r="V257" i="9"/>
  <c r="V256" i="9"/>
  <c r="V255" i="9"/>
  <c r="V254" i="9"/>
  <c r="V253" i="9"/>
  <c r="V252" i="9"/>
  <c r="V251" i="9"/>
  <c r="V250" i="9"/>
  <c r="V249" i="9"/>
  <c r="V248" i="9"/>
  <c r="V247" i="9"/>
  <c r="V236" i="9"/>
  <c r="V235" i="9"/>
  <c r="V233" i="9"/>
  <c r="V232" i="9"/>
  <c r="V230" i="9"/>
  <c r="V229" i="9"/>
  <c r="V228" i="9"/>
  <c r="V227" i="9"/>
  <c r="V226" i="9"/>
  <c r="V225" i="9"/>
  <c r="V223" i="9"/>
  <c r="V222" i="9"/>
  <c r="V221" i="9"/>
  <c r="V220" i="9"/>
  <c r="V219" i="9"/>
  <c r="V218" i="9"/>
  <c r="V214" i="9"/>
  <c r="V213" i="9"/>
  <c r="V211" i="9"/>
  <c r="V210" i="9"/>
  <c r="V209" i="9"/>
  <c r="V208" i="9"/>
  <c r="V207" i="9"/>
  <c r="V206" i="9"/>
  <c r="V204" i="9"/>
  <c r="V203" i="9"/>
  <c r="V202" i="9"/>
  <c r="V201" i="9"/>
  <c r="V200" i="9"/>
  <c r="V199" i="9"/>
  <c r="V194" i="9"/>
  <c r="V193" i="9"/>
  <c r="V192" i="9"/>
  <c r="V190" i="9"/>
  <c r="V189" i="9"/>
  <c r="V188" i="9"/>
  <c r="V185" i="9"/>
  <c r="V184" i="9"/>
  <c r="V183" i="9"/>
  <c r="V181" i="9"/>
  <c r="V180" i="9"/>
  <c r="V179" i="9"/>
  <c r="V167" i="9"/>
  <c r="V166" i="9"/>
  <c r="V165" i="9"/>
  <c r="V164" i="9"/>
  <c r="V163" i="9"/>
  <c r="V160" i="9"/>
  <c r="V159" i="9"/>
  <c r="V158" i="9"/>
  <c r="V157" i="9"/>
  <c r="V156" i="9"/>
  <c r="V155" i="9"/>
  <c r="V154" i="9"/>
  <c r="V153" i="9"/>
  <c r="V152" i="9"/>
  <c r="V151" i="9"/>
  <c r="V150" i="9"/>
  <c r="V147" i="9"/>
  <c r="V146" i="9"/>
  <c r="V145" i="9"/>
  <c r="V144" i="9"/>
  <c r="V143" i="9"/>
  <c r="V142" i="9"/>
  <c r="V141" i="9"/>
  <c r="V140" i="9"/>
  <c r="V139" i="9"/>
  <c r="V138" i="9"/>
  <c r="V137" i="9"/>
  <c r="V134" i="9"/>
  <c r="V133" i="9"/>
  <c r="V132" i="9"/>
  <c r="V131" i="9"/>
  <c r="V130" i="9"/>
  <c r="V129" i="9"/>
  <c r="V128" i="9"/>
  <c r="V127" i="9"/>
  <c r="V126" i="9"/>
  <c r="V125" i="9"/>
  <c r="V124" i="9"/>
  <c r="V121" i="9"/>
  <c r="V120" i="9"/>
  <c r="V119" i="9"/>
  <c r="V118" i="9"/>
  <c r="V117" i="9"/>
  <c r="V116" i="9"/>
  <c r="V115" i="9"/>
  <c r="V114" i="9"/>
  <c r="V113" i="9"/>
  <c r="V112" i="9"/>
  <c r="V111" i="9"/>
  <c r="V95" i="9"/>
  <c r="V94" i="9"/>
  <c r="V93" i="9"/>
  <c r="V92" i="9"/>
  <c r="V91" i="9"/>
  <c r="V90" i="9"/>
  <c r="V89" i="9"/>
  <c r="V88" i="9"/>
  <c r="V87" i="9"/>
  <c r="V86" i="9"/>
  <c r="V85" i="9"/>
  <c r="V81" i="9"/>
  <c r="V80" i="9"/>
  <c r="V79" i="9"/>
  <c r="V78" i="9"/>
  <c r="V77" i="9"/>
  <c r="V76" i="9"/>
  <c r="V75" i="9"/>
  <c r="V74" i="9"/>
  <c r="V73" i="9"/>
  <c r="V72" i="9"/>
  <c r="V71" i="9"/>
  <c r="V68" i="9"/>
  <c r="V67" i="9"/>
  <c r="V66" i="9"/>
  <c r="V65" i="9"/>
  <c r="V64" i="9"/>
  <c r="V63" i="9"/>
  <c r="V62" i="9"/>
  <c r="V61" i="9"/>
  <c r="V60" i="9"/>
  <c r="V59" i="9"/>
  <c r="V58" i="9"/>
  <c r="V55" i="9"/>
  <c r="V54" i="9"/>
  <c r="V53" i="9"/>
  <c r="V52" i="9"/>
  <c r="V51" i="9"/>
  <c r="V50" i="9"/>
  <c r="V49" i="9"/>
  <c r="V48" i="9"/>
  <c r="V47" i="9"/>
  <c r="V46" i="9"/>
  <c r="V45" i="9"/>
  <c r="V29" i="9"/>
  <c r="V28" i="9"/>
  <c r="V27" i="9"/>
  <c r="V26" i="9"/>
  <c r="V25" i="9"/>
  <c r="V24" i="9"/>
  <c r="V23" i="9"/>
  <c r="V22" i="9"/>
  <c r="V21" i="9"/>
  <c r="V20" i="9"/>
  <c r="V19" i="9"/>
  <c r="H6" i="9"/>
  <c r="H4" i="9"/>
  <c r="H2" i="9"/>
  <c r="J12" i="9" s="1"/>
  <c r="V98" i="1"/>
  <c r="H6" i="8"/>
  <c r="H4" i="8"/>
  <c r="H2" i="8"/>
  <c r="J12" i="8" s="1"/>
  <c r="V51" i="8" l="1"/>
  <c r="V242" i="9"/>
  <c r="V173" i="9"/>
  <c r="K523" i="1" l="1"/>
  <c r="L523" i="1"/>
  <c r="M523" i="1"/>
  <c r="N523" i="1"/>
  <c r="O523" i="1"/>
  <c r="P523" i="1"/>
  <c r="Q523" i="1"/>
  <c r="R523" i="1"/>
  <c r="S523" i="1"/>
  <c r="T523" i="1"/>
  <c r="U523" i="1"/>
  <c r="K517" i="1"/>
  <c r="L517" i="1"/>
  <c r="M517" i="1"/>
  <c r="N517" i="1"/>
  <c r="O517" i="1"/>
  <c r="P517" i="1"/>
  <c r="Q517" i="1"/>
  <c r="R517" i="1"/>
  <c r="S517" i="1"/>
  <c r="T517" i="1"/>
  <c r="U517" i="1"/>
  <c r="J523" i="1"/>
  <c r="J517" i="1"/>
  <c r="K343" i="1"/>
  <c r="L343" i="1"/>
  <c r="M343" i="1"/>
  <c r="N343" i="1"/>
  <c r="O343" i="1"/>
  <c r="P343" i="1"/>
  <c r="Q343" i="1"/>
  <c r="R343" i="1"/>
  <c r="S343" i="1"/>
  <c r="T343" i="1"/>
  <c r="U343" i="1"/>
  <c r="K261" i="1"/>
  <c r="L261" i="1"/>
  <c r="L346" i="1" s="1"/>
  <c r="M261" i="1"/>
  <c r="N261" i="1"/>
  <c r="O261" i="1"/>
  <c r="P261" i="1"/>
  <c r="P346" i="1" s="1"/>
  <c r="Q261" i="1"/>
  <c r="R261" i="1"/>
  <c r="S261" i="1"/>
  <c r="T261" i="1"/>
  <c r="U261" i="1"/>
  <c r="J343" i="1"/>
  <c r="J261" i="1"/>
  <c r="V39" i="1"/>
  <c r="V20" i="1"/>
  <c r="Q346" i="1" l="1"/>
  <c r="Q525" i="1"/>
  <c r="U525" i="1"/>
  <c r="M525" i="1"/>
  <c r="T525" i="1"/>
  <c r="L525" i="1"/>
  <c r="T346" i="1"/>
  <c r="S346" i="1"/>
  <c r="R346" i="1"/>
  <c r="N346" i="1"/>
  <c r="U346" i="1"/>
  <c r="S525" i="1"/>
  <c r="O525" i="1"/>
  <c r="K525" i="1"/>
  <c r="R525" i="1"/>
  <c r="P525" i="1"/>
  <c r="O346" i="1"/>
  <c r="K346" i="1"/>
  <c r="J525" i="1"/>
  <c r="N525" i="1"/>
  <c r="M346" i="1"/>
  <c r="B5" i="10"/>
  <c r="B4" i="10"/>
  <c r="B6" i="8" l="1"/>
  <c r="B6" i="9"/>
  <c r="B4" i="9"/>
  <c r="B4" i="8"/>
  <c r="B5" i="8"/>
  <c r="B5" i="9"/>
  <c r="V521" i="1"/>
  <c r="V520" i="1"/>
  <c r="V523" i="1" s="1"/>
  <c r="V515" i="1"/>
  <c r="V514" i="1"/>
  <c r="V492" i="1"/>
  <c r="V491" i="1"/>
  <c r="V490" i="1"/>
  <c r="V489" i="1"/>
  <c r="V488" i="1"/>
  <c r="V487" i="1"/>
  <c r="V486" i="1"/>
  <c r="V485" i="1"/>
  <c r="V484" i="1"/>
  <c r="V483" i="1"/>
  <c r="V482" i="1"/>
  <c r="V479" i="1"/>
  <c r="V478" i="1"/>
  <c r="V477" i="1"/>
  <c r="V476" i="1"/>
  <c r="V475" i="1"/>
  <c r="V474" i="1"/>
  <c r="V473" i="1"/>
  <c r="V472" i="1"/>
  <c r="V471" i="1"/>
  <c r="V470" i="1"/>
  <c r="V469" i="1"/>
  <c r="V459" i="1"/>
  <c r="V458" i="1"/>
  <c r="V457" i="1"/>
  <c r="V456" i="1"/>
  <c r="V455" i="1"/>
  <c r="V454" i="1"/>
  <c r="V453" i="1"/>
  <c r="V452" i="1"/>
  <c r="V451" i="1"/>
  <c r="V450" i="1"/>
  <c r="V449" i="1"/>
  <c r="V446" i="1"/>
  <c r="V445" i="1"/>
  <c r="V444" i="1"/>
  <c r="V443" i="1"/>
  <c r="V442" i="1"/>
  <c r="V441" i="1"/>
  <c r="V440" i="1"/>
  <c r="V439" i="1"/>
  <c r="V438" i="1"/>
  <c r="V437" i="1"/>
  <c r="V436" i="1"/>
  <c r="V314" i="1"/>
  <c r="V313" i="1"/>
  <c r="V312" i="1"/>
  <c r="V309" i="1"/>
  <c r="V307" i="1"/>
  <c r="V306" i="1"/>
  <c r="V305" i="1"/>
  <c r="V302" i="1"/>
  <c r="V301" i="1"/>
  <c r="V300" i="1"/>
  <c r="V297" i="1"/>
  <c r="V296" i="1"/>
  <c r="V295" i="1"/>
  <c r="V294" i="1"/>
  <c r="V293" i="1"/>
  <c r="V288" i="1"/>
  <c r="V287" i="1"/>
  <c r="V286" i="1"/>
  <c r="V283" i="1"/>
  <c r="V281" i="1"/>
  <c r="V280" i="1"/>
  <c r="V279" i="1"/>
  <c r="V276" i="1"/>
  <c r="V275" i="1"/>
  <c r="V274" i="1"/>
  <c r="V271" i="1"/>
  <c r="V270" i="1"/>
  <c r="V269" i="1"/>
  <c r="V268" i="1"/>
  <c r="V267" i="1"/>
  <c r="V258" i="1"/>
  <c r="V257" i="1"/>
  <c r="V256" i="1"/>
  <c r="V253" i="1"/>
  <c r="V251" i="1"/>
  <c r="V250" i="1"/>
  <c r="V249" i="1"/>
  <c r="V246" i="1"/>
  <c r="V245" i="1"/>
  <c r="V244" i="1"/>
  <c r="V241" i="1"/>
  <c r="V240" i="1"/>
  <c r="V239" i="1"/>
  <c r="V238" i="1"/>
  <c r="V237" i="1"/>
  <c r="V232" i="1"/>
  <c r="V231" i="1"/>
  <c r="V230" i="1"/>
  <c r="V227" i="1"/>
  <c r="V225" i="1"/>
  <c r="V224" i="1"/>
  <c r="V223" i="1"/>
  <c r="V220" i="1"/>
  <c r="V219" i="1"/>
  <c r="V218" i="1"/>
  <c r="V215" i="1"/>
  <c r="V214" i="1"/>
  <c r="V213" i="1"/>
  <c r="V212" i="1"/>
  <c r="V211" i="1"/>
  <c r="V206" i="1"/>
  <c r="V205" i="1"/>
  <c r="V204" i="1"/>
  <c r="V323" i="1"/>
  <c r="V322" i="1"/>
  <c r="V321" i="1"/>
  <c r="V320" i="1"/>
  <c r="V319" i="1"/>
  <c r="V328" i="1"/>
  <c r="V327" i="1"/>
  <c r="V326" i="1"/>
  <c r="V333" i="1"/>
  <c r="V332" i="1"/>
  <c r="V331" i="1"/>
  <c r="V335" i="1"/>
  <c r="V340" i="1"/>
  <c r="V339" i="1"/>
  <c r="V338" i="1"/>
  <c r="V201" i="1"/>
  <c r="V199" i="1"/>
  <c r="V198" i="1"/>
  <c r="V197" i="1"/>
  <c r="V194" i="1"/>
  <c r="V193" i="1"/>
  <c r="V192" i="1"/>
  <c r="V189" i="1"/>
  <c r="V188" i="1"/>
  <c r="V187" i="1"/>
  <c r="V186" i="1"/>
  <c r="V185" i="1"/>
  <c r="V166" i="1"/>
  <c r="V165" i="1"/>
  <c r="V164" i="1"/>
  <c r="V163" i="1"/>
  <c r="V157" i="1"/>
  <c r="V156" i="1"/>
  <c r="V155" i="1"/>
  <c r="V154" i="1"/>
  <c r="V153" i="1"/>
  <c r="V152" i="1"/>
  <c r="V151" i="1"/>
  <c r="V150" i="1"/>
  <c r="V149" i="1"/>
  <c r="V148" i="1"/>
  <c r="V142" i="1"/>
  <c r="V141" i="1"/>
  <c r="V140" i="1"/>
  <c r="V139" i="1"/>
  <c r="V138" i="1"/>
  <c r="V137" i="1"/>
  <c r="V136" i="1"/>
  <c r="V135" i="1"/>
  <c r="V134" i="1"/>
  <c r="V133" i="1"/>
  <c r="V127" i="1"/>
  <c r="V126" i="1"/>
  <c r="V125" i="1"/>
  <c r="V124" i="1"/>
  <c r="V123" i="1"/>
  <c r="V122" i="1"/>
  <c r="V121" i="1"/>
  <c r="V120" i="1"/>
  <c r="V119" i="1"/>
  <c r="V118" i="1"/>
  <c r="V112" i="1"/>
  <c r="V111" i="1"/>
  <c r="V110" i="1"/>
  <c r="V109" i="1"/>
  <c r="V108" i="1"/>
  <c r="V107" i="1"/>
  <c r="V106" i="1"/>
  <c r="V105" i="1"/>
  <c r="V102" i="1"/>
  <c r="V101" i="1"/>
  <c r="V99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J465" i="1" l="1"/>
  <c r="J464" i="1"/>
  <c r="J463" i="1"/>
  <c r="K461" i="1"/>
  <c r="J462" i="1"/>
  <c r="U425" i="1"/>
  <c r="Q425" i="1"/>
  <c r="M425" i="1"/>
  <c r="T424" i="1"/>
  <c r="P424" i="1"/>
  <c r="L424" i="1"/>
  <c r="S423" i="1"/>
  <c r="O423" i="1"/>
  <c r="K423" i="1"/>
  <c r="V422" i="1"/>
  <c r="R422" i="1"/>
  <c r="N422" i="1"/>
  <c r="J422" i="1"/>
  <c r="U421" i="1"/>
  <c r="Q421" i="1"/>
  <c r="M421" i="1"/>
  <c r="T421" i="1"/>
  <c r="L421" i="1"/>
  <c r="K421" i="1"/>
  <c r="V425" i="1"/>
  <c r="Q424" i="1"/>
  <c r="T423" i="1"/>
  <c r="O422" i="1"/>
  <c r="R421" i="1"/>
  <c r="T425" i="1"/>
  <c r="P425" i="1"/>
  <c r="L425" i="1"/>
  <c r="S424" i="1"/>
  <c r="O424" i="1"/>
  <c r="K424" i="1"/>
  <c r="V423" i="1"/>
  <c r="R423" i="1"/>
  <c r="N423" i="1"/>
  <c r="J423" i="1"/>
  <c r="U422" i="1"/>
  <c r="Q422" i="1"/>
  <c r="M422" i="1"/>
  <c r="P421" i="1"/>
  <c r="P422" i="1"/>
  <c r="S421" i="1"/>
  <c r="R425" i="1"/>
  <c r="K422" i="1"/>
  <c r="V421" i="1"/>
  <c r="S425" i="1"/>
  <c r="O425" i="1"/>
  <c r="K425" i="1"/>
  <c r="V424" i="1"/>
  <c r="R424" i="1"/>
  <c r="N424" i="1"/>
  <c r="J424" i="1"/>
  <c r="U423" i="1"/>
  <c r="Q423" i="1"/>
  <c r="M423" i="1"/>
  <c r="T422" i="1"/>
  <c r="L422" i="1"/>
  <c r="O421" i="1"/>
  <c r="J425" i="1"/>
  <c r="M424" i="1"/>
  <c r="L423" i="1"/>
  <c r="N421" i="1"/>
  <c r="N425" i="1"/>
  <c r="U424" i="1"/>
  <c r="P423" i="1"/>
  <c r="S422" i="1"/>
  <c r="U496" i="1"/>
  <c r="L498" i="1"/>
  <c r="S495" i="1"/>
  <c r="R498" i="1"/>
  <c r="Q495" i="1"/>
  <c r="Q498" i="1"/>
  <c r="K496" i="1"/>
  <c r="M497" i="1"/>
  <c r="L494" i="1"/>
  <c r="Q496" i="1"/>
  <c r="K494" i="1"/>
  <c r="S497" i="1"/>
  <c r="M495" i="1"/>
  <c r="P497" i="1"/>
  <c r="M496" i="1"/>
  <c r="S498" i="1"/>
  <c r="Q497" i="1"/>
  <c r="K495" i="1"/>
  <c r="O497" i="1"/>
  <c r="V494" i="1"/>
  <c r="V497" i="1"/>
  <c r="P495" i="1"/>
  <c r="J498" i="1"/>
  <c r="R496" i="1"/>
  <c r="O498" i="1"/>
  <c r="V495" i="1"/>
  <c r="K497" i="1"/>
  <c r="R494" i="1"/>
  <c r="M498" i="1"/>
  <c r="L495" i="1"/>
  <c r="R495" i="1"/>
  <c r="K498" i="1"/>
  <c r="J494" i="1"/>
  <c r="V496" i="1"/>
  <c r="P494" i="1"/>
  <c r="T496" i="1"/>
  <c r="N494" i="1"/>
  <c r="N497" i="1"/>
  <c r="U494" i="1"/>
  <c r="P498" i="1"/>
  <c r="O495" i="1"/>
  <c r="T497" i="1"/>
  <c r="N495" i="1"/>
  <c r="V498" i="1"/>
  <c r="P496" i="1"/>
  <c r="R497" i="1"/>
  <c r="Q494" i="1"/>
  <c r="O494" i="1"/>
  <c r="J495" i="1"/>
  <c r="T498" i="1"/>
  <c r="J497" i="1"/>
  <c r="S494" i="1"/>
  <c r="N498" i="1"/>
  <c r="O496" i="1"/>
  <c r="T495" i="1"/>
  <c r="N496" i="1"/>
  <c r="S496" i="1"/>
  <c r="U497" i="1"/>
  <c r="U495" i="1"/>
  <c r="U498" i="1"/>
  <c r="J496" i="1"/>
  <c r="M494" i="1"/>
  <c r="T494" i="1"/>
  <c r="L496" i="1"/>
  <c r="L497" i="1"/>
  <c r="O159" i="1"/>
  <c r="U159" i="1"/>
  <c r="O160" i="1"/>
  <c r="V160" i="1"/>
  <c r="M160" i="1"/>
  <c r="V159" i="1"/>
  <c r="P160" i="1"/>
  <c r="T159" i="1"/>
  <c r="N160" i="1"/>
  <c r="R159" i="1"/>
  <c r="S160" i="1"/>
  <c r="Q159" i="1"/>
  <c r="N159" i="1"/>
  <c r="L159" i="1"/>
  <c r="S159" i="1"/>
  <c r="T160" i="1"/>
  <c r="K160" i="1"/>
  <c r="R160" i="1"/>
  <c r="M159" i="1"/>
  <c r="Q160" i="1"/>
  <c r="J160" i="1"/>
  <c r="K159" i="1"/>
  <c r="U160" i="1"/>
  <c r="P159" i="1"/>
  <c r="L160" i="1"/>
  <c r="J159" i="1"/>
  <c r="Q168" i="1"/>
  <c r="K169" i="1"/>
  <c r="O168" i="1"/>
  <c r="V168" i="1"/>
  <c r="P169" i="1"/>
  <c r="L168" i="1"/>
  <c r="V169" i="1"/>
  <c r="U169" i="1"/>
  <c r="R168" i="1"/>
  <c r="S169" i="1"/>
  <c r="N168" i="1"/>
  <c r="U168" i="1"/>
  <c r="J169" i="1"/>
  <c r="N169" i="1"/>
  <c r="M169" i="1"/>
  <c r="P168" i="1"/>
  <c r="M168" i="1"/>
  <c r="J168" i="1"/>
  <c r="O169" i="1"/>
  <c r="S168" i="1"/>
  <c r="R169" i="1"/>
  <c r="K168" i="1"/>
  <c r="L169" i="1"/>
  <c r="T168" i="1"/>
  <c r="T169" i="1"/>
  <c r="Q169" i="1"/>
  <c r="S464" i="1"/>
  <c r="M465" i="1"/>
  <c r="K464" i="1"/>
  <c r="U462" i="1"/>
  <c r="L465" i="1"/>
  <c r="S462" i="1"/>
  <c r="S465" i="1"/>
  <c r="M463" i="1"/>
  <c r="T463" i="1"/>
  <c r="N461" i="1"/>
  <c r="S463" i="1"/>
  <c r="M461" i="1"/>
  <c r="U464" i="1"/>
  <c r="T461" i="1"/>
  <c r="M462" i="1"/>
  <c r="Q464" i="1"/>
  <c r="K462" i="1"/>
  <c r="K465" i="1"/>
  <c r="R462" i="1"/>
  <c r="L463" i="1"/>
  <c r="Q465" i="1"/>
  <c r="K463" i="1"/>
  <c r="M464" i="1"/>
  <c r="L461" i="1"/>
  <c r="O465" i="1"/>
  <c r="V462" i="1"/>
  <c r="R464" i="1"/>
  <c r="N465" i="1"/>
  <c r="V465" i="1"/>
  <c r="Q461" i="1"/>
  <c r="L462" i="1"/>
  <c r="J461" i="1"/>
  <c r="V463" i="1"/>
  <c r="P461" i="1"/>
  <c r="P464" i="1"/>
  <c r="O461" i="1"/>
  <c r="R465" i="1"/>
  <c r="Q462" i="1"/>
  <c r="V464" i="1"/>
  <c r="P462" i="1"/>
  <c r="R463" i="1"/>
  <c r="T464" i="1"/>
  <c r="N462" i="1"/>
  <c r="R461" i="1"/>
  <c r="O463" i="1"/>
  <c r="U465" i="1"/>
  <c r="T462" i="1"/>
  <c r="T465" i="1"/>
  <c r="V461" i="1"/>
  <c r="L464" i="1"/>
  <c r="O464" i="1"/>
  <c r="O462" i="1"/>
  <c r="N463" i="1"/>
  <c r="N464" i="1"/>
  <c r="Q463" i="1"/>
  <c r="U463" i="1"/>
  <c r="U461" i="1"/>
  <c r="P465" i="1"/>
  <c r="S461" i="1"/>
  <c r="P463" i="1"/>
  <c r="V517" i="1"/>
  <c r="V525" i="1" s="1"/>
  <c r="Q342" i="1"/>
  <c r="R342" i="1"/>
  <c r="V343" i="1"/>
  <c r="K342" i="1"/>
  <c r="N342" i="1"/>
  <c r="S342" i="1"/>
  <c r="O342" i="1"/>
  <c r="U342" i="1"/>
  <c r="M342" i="1"/>
  <c r="T342" i="1"/>
  <c r="L342" i="1"/>
  <c r="P342" i="1"/>
  <c r="V342" i="1"/>
  <c r="J342" i="1"/>
  <c r="V261" i="1"/>
  <c r="S260" i="1"/>
  <c r="T260" i="1"/>
  <c r="M260" i="1"/>
  <c r="K260" i="1"/>
  <c r="J260" i="1"/>
  <c r="N260" i="1"/>
  <c r="O260" i="1"/>
  <c r="Q260" i="1"/>
  <c r="V260" i="1"/>
  <c r="U260" i="1"/>
  <c r="L260" i="1"/>
  <c r="R260" i="1"/>
  <c r="P260" i="1"/>
  <c r="N145" i="1"/>
  <c r="S144" i="1"/>
  <c r="O145" i="1"/>
  <c r="T144" i="1"/>
  <c r="V145" i="1"/>
  <c r="J145" i="1"/>
  <c r="M144" i="1"/>
  <c r="M145" i="1"/>
  <c r="T145" i="1"/>
  <c r="K145" i="1"/>
  <c r="O144" i="1"/>
  <c r="N144" i="1"/>
  <c r="R144" i="1"/>
  <c r="L145" i="1"/>
  <c r="J144" i="1"/>
  <c r="P145" i="1"/>
  <c r="P144" i="1"/>
  <c r="Q144" i="1"/>
  <c r="U144" i="1"/>
  <c r="L144" i="1"/>
  <c r="V144" i="1"/>
  <c r="R145" i="1"/>
  <c r="Q145" i="1"/>
  <c r="K144" i="1"/>
  <c r="U145" i="1"/>
  <c r="S145" i="1"/>
  <c r="Q129" i="1"/>
  <c r="U130" i="1"/>
  <c r="M130" i="1"/>
  <c r="R129" i="1"/>
  <c r="T130" i="1"/>
  <c r="K130" i="1"/>
  <c r="V129" i="1"/>
  <c r="L129" i="1"/>
  <c r="S129" i="1"/>
  <c r="N129" i="1"/>
  <c r="L130" i="1"/>
  <c r="K129" i="1"/>
  <c r="P129" i="1"/>
  <c r="P130" i="1"/>
  <c r="U129" i="1"/>
  <c r="R130" i="1"/>
  <c r="M129" i="1"/>
  <c r="J130" i="1"/>
  <c r="S130" i="1"/>
  <c r="T129" i="1"/>
  <c r="N130" i="1"/>
  <c r="J129" i="1"/>
  <c r="O129" i="1"/>
  <c r="O130" i="1"/>
  <c r="V130" i="1"/>
  <c r="Q130" i="1"/>
  <c r="R115" i="1"/>
  <c r="Q114" i="1"/>
  <c r="N114" i="1"/>
  <c r="U115" i="1"/>
  <c r="U114" i="1"/>
  <c r="M114" i="1"/>
  <c r="M115" i="1"/>
  <c r="J114" i="1"/>
  <c r="O114" i="1"/>
  <c r="R114" i="1"/>
  <c r="Q115" i="1"/>
  <c r="P115" i="1"/>
  <c r="T115" i="1"/>
  <c r="V114" i="1"/>
  <c r="T114" i="1"/>
  <c r="S114" i="1"/>
  <c r="P114" i="1"/>
  <c r="L114" i="1"/>
  <c r="J115" i="1"/>
  <c r="V115" i="1"/>
  <c r="S115" i="1"/>
  <c r="L115" i="1"/>
  <c r="O115" i="1"/>
  <c r="N115" i="1"/>
  <c r="K115" i="1"/>
  <c r="K114" i="1"/>
  <c r="J346" i="1"/>
  <c r="U502" i="1" l="1"/>
  <c r="K502" i="1"/>
  <c r="T503" i="1"/>
  <c r="V503" i="1"/>
  <c r="R501" i="1"/>
  <c r="N501" i="1"/>
  <c r="M500" i="1"/>
  <c r="S503" i="1"/>
  <c r="R500" i="1"/>
  <c r="J504" i="1"/>
  <c r="Q502" i="1"/>
  <c r="Q504" i="1"/>
  <c r="O502" i="1"/>
  <c r="S502" i="1"/>
  <c r="R502" i="1"/>
  <c r="L500" i="1"/>
  <c r="P501" i="1"/>
  <c r="M503" i="1"/>
  <c r="S501" i="1"/>
  <c r="U500" i="1"/>
  <c r="R504" i="1"/>
  <c r="K501" i="1"/>
  <c r="U503" i="1"/>
  <c r="K500" i="1"/>
  <c r="R503" i="1"/>
  <c r="O504" i="1"/>
  <c r="N503" i="1"/>
  <c r="L503" i="1"/>
  <c r="V502" i="1"/>
  <c r="M502" i="1"/>
  <c r="O500" i="1"/>
  <c r="J502" i="1"/>
  <c r="Q503" i="1"/>
  <c r="J503" i="1"/>
  <c r="P504" i="1"/>
  <c r="O503" i="1"/>
  <c r="T501" i="1"/>
  <c r="Q501" i="1"/>
  <c r="P500" i="1"/>
  <c r="K504" i="1"/>
  <c r="T500" i="1"/>
  <c r="S504" i="1"/>
  <c r="K503" i="1"/>
  <c r="T504" i="1"/>
  <c r="L501" i="1"/>
  <c r="V501" i="1"/>
  <c r="V346" i="1"/>
  <c r="J500" i="1"/>
  <c r="J501" i="1"/>
  <c r="T502" i="1"/>
  <c r="P503" i="1"/>
  <c r="V504" i="1"/>
  <c r="M501" i="1"/>
  <c r="U501" i="1"/>
  <c r="U504" i="1"/>
  <c r="L502" i="1"/>
  <c r="N500" i="1"/>
  <c r="P502" i="1"/>
  <c r="N502" i="1"/>
  <c r="V500" i="1"/>
  <c r="L504" i="1"/>
  <c r="Q500" i="1"/>
  <c r="S500" i="1"/>
  <c r="O501" i="1"/>
  <c r="N504" i="1"/>
  <c r="M504" i="1"/>
  <c r="P345" i="1"/>
  <c r="V345" i="1"/>
  <c r="N345" i="1"/>
  <c r="R345" i="1"/>
  <c r="L345" i="1"/>
  <c r="L172" i="1"/>
  <c r="S171" i="1"/>
  <c r="N172" i="1"/>
  <c r="Q345" i="1"/>
  <c r="Q171" i="1"/>
  <c r="T345" i="1"/>
  <c r="S345" i="1"/>
  <c r="P172" i="1"/>
  <c r="K345" i="1"/>
  <c r="U171" i="1"/>
  <c r="J345" i="1"/>
  <c r="O345" i="1"/>
  <c r="T171" i="1"/>
  <c r="V172" i="1"/>
  <c r="V171" i="1"/>
  <c r="M172" i="1"/>
  <c r="U345" i="1"/>
  <c r="P171" i="1"/>
  <c r="Q172" i="1"/>
  <c r="M345" i="1"/>
  <c r="S172" i="1"/>
  <c r="J171" i="1"/>
  <c r="J172" i="1"/>
  <c r="L171" i="1"/>
  <c r="O172" i="1"/>
  <c r="U172" i="1"/>
  <c r="T172" i="1"/>
  <c r="K171" i="1"/>
  <c r="N171" i="1"/>
  <c r="R171" i="1"/>
  <c r="M171" i="1"/>
  <c r="O171" i="1"/>
  <c r="K172" i="1"/>
  <c r="R172" i="1"/>
</calcChain>
</file>

<file path=xl/sharedStrings.xml><?xml version="1.0" encoding="utf-8"?>
<sst xmlns="http://schemas.openxmlformats.org/spreadsheetml/2006/main" count="3521" uniqueCount="1367">
  <si>
    <t>No</t>
  </si>
  <si>
    <t>Uraian</t>
  </si>
  <si>
    <t>Satuan</t>
  </si>
  <si>
    <t>Kunjungan Kapal Berdasarkan Lokasi Sandar, Jenis Pelayaran dan Jenis Muatan Kapal</t>
  </si>
  <si>
    <t>DERMAGA UMUM</t>
  </si>
  <si>
    <t>Pelayaran Luar Negeri</t>
  </si>
  <si>
    <t>Kapal</t>
  </si>
  <si>
    <t>General Cargo</t>
  </si>
  <si>
    <t>Call</t>
  </si>
  <si>
    <t>GT</t>
  </si>
  <si>
    <t>Curah Cair BBM</t>
  </si>
  <si>
    <t>Gas</t>
  </si>
  <si>
    <t>Curah Cair Non - BBM</t>
  </si>
  <si>
    <t>Curah Kering</t>
  </si>
  <si>
    <t>Petikemas</t>
  </si>
  <si>
    <t>Ro - ro</t>
  </si>
  <si>
    <t>Hewan</t>
  </si>
  <si>
    <t>Cruise (Penumpang Wisata Asing)</t>
  </si>
  <si>
    <t>Penumpang</t>
  </si>
  <si>
    <t>Tug Boat dan Tongkang</t>
  </si>
  <si>
    <t>Tug Boat tanpa tongkang</t>
  </si>
  <si>
    <t>Jumlah Tug Boat dan Tongkang</t>
  </si>
  <si>
    <t>(Jika data breakdown tidak tersedia)</t>
  </si>
  <si>
    <t>Pelayaran Dalam Negeri</t>
  </si>
  <si>
    <t>Pelayaran Perintis</t>
  </si>
  <si>
    <t>Pelayaran Rakyat</t>
  </si>
  <si>
    <t>Pelayaran Lainnya</t>
  </si>
  <si>
    <t>Kapal Negara</t>
  </si>
  <si>
    <t>Kapal Survey</t>
  </si>
  <si>
    <t>Kapal Utilitas / Suplai</t>
  </si>
  <si>
    <t>Kapal Lainnya</t>
  </si>
  <si>
    <t>Jumlah kunjungan kapal di DERMAGA UMUM</t>
  </si>
  <si>
    <t>REDE TRANSPORT / LOADING POINT / DOLPHIN / PINGGIRAN</t>
  </si>
  <si>
    <t>Jumlah kunjungan kapal di REDE TRANSPORT / LOADING POINT / DOLPHIN / PINGGIRAN</t>
  </si>
  <si>
    <t>TUKS / TERMINAL KHUSUS / UPP / BUP LAIN</t>
  </si>
  <si>
    <t>Jumlah kunjungan kapal di TUKS / TERMINAL KHUSUS / UPP / BUP LAIN</t>
  </si>
  <si>
    <t>PELABUHAN KHUSUS</t>
  </si>
  <si>
    <t>Jumlah kunjungan kapal di PELABUHAN KHUSUS</t>
  </si>
  <si>
    <t>LOADING POINT (DI LUAR DLKR)</t>
  </si>
  <si>
    <t>Jumlah kunjungan kapal di LOADING POINT (DI LUAR DLKR)</t>
  </si>
  <si>
    <t>Jumlah kunjungan kapal</t>
  </si>
  <si>
    <t>LUAR NEGERI</t>
  </si>
  <si>
    <t>Impor</t>
  </si>
  <si>
    <t>Full</t>
  </si>
  <si>
    <t>Dry</t>
  </si>
  <si>
    <t>Box</t>
  </si>
  <si>
    <t>20 OH / OW / OL</t>
  </si>
  <si>
    <t>40 OH / OW / OL</t>
  </si>
  <si>
    <t>Reefer</t>
  </si>
  <si>
    <t>Dangerous Good</t>
  </si>
  <si>
    <t>Uncontainerized</t>
  </si>
  <si>
    <t>Unit</t>
  </si>
  <si>
    <t>Empty</t>
  </si>
  <si>
    <t>Ekspor</t>
  </si>
  <si>
    <t>Transhipment</t>
  </si>
  <si>
    <t>Jumlah Petikemas Luar Negeri</t>
  </si>
  <si>
    <t>Teus</t>
  </si>
  <si>
    <t>DALAM NEGERI</t>
  </si>
  <si>
    <t>Bongkar</t>
  </si>
  <si>
    <t>Muat</t>
  </si>
  <si>
    <t>Jumlah Petikemas Dalam Negeri</t>
  </si>
  <si>
    <t>Jumlah Arus Petikemas</t>
  </si>
  <si>
    <t>Ton</t>
  </si>
  <si>
    <t>M3</t>
  </si>
  <si>
    <t>Bag Cargo</t>
  </si>
  <si>
    <t>Curah Cair</t>
  </si>
  <si>
    <t>MMBTU</t>
  </si>
  <si>
    <t>Kendaraan</t>
  </si>
  <si>
    <t>Ekor</t>
  </si>
  <si>
    <t>Jumlah Barang Luar Negeri</t>
  </si>
  <si>
    <t>Jumlah Barang Dalam Negeri</t>
  </si>
  <si>
    <t>Jumlah Barang Berdasarkan Kemasan</t>
  </si>
  <si>
    <t>Arus Penumpang</t>
  </si>
  <si>
    <t>Embarkasi</t>
  </si>
  <si>
    <t>Orang</t>
  </si>
  <si>
    <t>Debarkasi</t>
  </si>
  <si>
    <t>Jumlah arus penumpang luar negeri</t>
  </si>
  <si>
    <t>Jumlah penumpang dalam negeri</t>
  </si>
  <si>
    <t>Jumlah arus penumpang</t>
  </si>
  <si>
    <t>E010100000000</t>
  </si>
  <si>
    <t>E010200000000</t>
  </si>
  <si>
    <t>E020100000000</t>
  </si>
  <si>
    <t>E020200000000</t>
  </si>
  <si>
    <t>D010101000000</t>
  </si>
  <si>
    <t>D010102000000</t>
  </si>
  <si>
    <t>D010103000000</t>
  </si>
  <si>
    <t>D010104000000</t>
  </si>
  <si>
    <t>D010105000000</t>
  </si>
  <si>
    <t>D010106000000</t>
  </si>
  <si>
    <t>D010107000000</t>
  </si>
  <si>
    <t>D010201000000</t>
  </si>
  <si>
    <t>D010202000000</t>
  </si>
  <si>
    <t>D010203000000</t>
  </si>
  <si>
    <t>D010204000000</t>
  </si>
  <si>
    <t>D010205000000</t>
  </si>
  <si>
    <t>D010206000000</t>
  </si>
  <si>
    <t>D010207000000</t>
  </si>
  <si>
    <t>D020101000000</t>
  </si>
  <si>
    <t>D020102000000</t>
  </si>
  <si>
    <t>D020103000000</t>
  </si>
  <si>
    <t>D020104000000</t>
  </si>
  <si>
    <t>D020105000000</t>
  </si>
  <si>
    <t>D020106000000</t>
  </si>
  <si>
    <t>D020107000000</t>
  </si>
  <si>
    <t>D020201000000</t>
  </si>
  <si>
    <t>D020202000000</t>
  </si>
  <si>
    <t>D020203000000</t>
  </si>
  <si>
    <t>D020204000000</t>
  </si>
  <si>
    <t>D020205000000</t>
  </si>
  <si>
    <t>D020206000000</t>
  </si>
  <si>
    <t>D020207000000</t>
  </si>
  <si>
    <t>B010101010100</t>
  </si>
  <si>
    <t>B010101010200</t>
  </si>
  <si>
    <t>B010101010300</t>
  </si>
  <si>
    <t>B010101010400</t>
  </si>
  <si>
    <t>B010101010500</t>
  </si>
  <si>
    <t>B010101020100</t>
  </si>
  <si>
    <t>B010101020200</t>
  </si>
  <si>
    <t>B010101020300</t>
  </si>
  <si>
    <t>B010101030100</t>
  </si>
  <si>
    <t>B010101030200</t>
  </si>
  <si>
    <t>B010101030300</t>
  </si>
  <si>
    <t>B010101040000</t>
  </si>
  <si>
    <t>B010102010100</t>
  </si>
  <si>
    <t>B010102010200</t>
  </si>
  <si>
    <t>B010102010300</t>
  </si>
  <si>
    <t>B010201010100</t>
  </si>
  <si>
    <t>B010201010200</t>
  </si>
  <si>
    <t>B010201010300</t>
  </si>
  <si>
    <t>B010201010400</t>
  </si>
  <si>
    <t>B010201010500</t>
  </si>
  <si>
    <t>B010201020100</t>
  </si>
  <si>
    <t>B010201020200</t>
  </si>
  <si>
    <t>B010201020300</t>
  </si>
  <si>
    <t>B010201030100</t>
  </si>
  <si>
    <t>B010201030200</t>
  </si>
  <si>
    <t>B010201030300</t>
  </si>
  <si>
    <t>B010201040000</t>
  </si>
  <si>
    <t>B010202010100</t>
  </si>
  <si>
    <t>B010202010200</t>
  </si>
  <si>
    <t>B010202010300</t>
  </si>
  <si>
    <t>B010301010100</t>
  </si>
  <si>
    <t>B010301010200</t>
  </si>
  <si>
    <t>B010301010300</t>
  </si>
  <si>
    <t>B010301010400</t>
  </si>
  <si>
    <t>B010301010500</t>
  </si>
  <si>
    <t>B010301020100</t>
  </si>
  <si>
    <t>B010301020200</t>
  </si>
  <si>
    <t>B010301020300</t>
  </si>
  <si>
    <t>B010301030100</t>
  </si>
  <si>
    <t>B010301030200</t>
  </si>
  <si>
    <t>B010301030300</t>
  </si>
  <si>
    <t>B010301040000</t>
  </si>
  <si>
    <t>B010302010100</t>
  </si>
  <si>
    <t>B010302010200</t>
  </si>
  <si>
    <t>B010302010300</t>
  </si>
  <si>
    <t>B020101010100</t>
  </si>
  <si>
    <t>B020101010200</t>
  </si>
  <si>
    <t>B020101010300</t>
  </si>
  <si>
    <t>B020101010400</t>
  </si>
  <si>
    <t>B020101010500</t>
  </si>
  <si>
    <t>B020101020100</t>
  </si>
  <si>
    <t>B020101020200</t>
  </si>
  <si>
    <t>B020101020300</t>
  </si>
  <si>
    <t>B020101030100</t>
  </si>
  <si>
    <t>B020101030200</t>
  </si>
  <si>
    <t>B020101030300</t>
  </si>
  <si>
    <t>B020101040000</t>
  </si>
  <si>
    <t>B020102010100</t>
  </si>
  <si>
    <t>B020102010200</t>
  </si>
  <si>
    <t>B020102010300</t>
  </si>
  <si>
    <t>B020201010100</t>
  </si>
  <si>
    <t>B020201010200</t>
  </si>
  <si>
    <t>B020201010300</t>
  </si>
  <si>
    <t>B020201010400</t>
  </si>
  <si>
    <t>B020201010500</t>
  </si>
  <si>
    <t>B020201020100</t>
  </si>
  <si>
    <t>B020201020200</t>
  </si>
  <si>
    <t>B020201020300</t>
  </si>
  <si>
    <t>B020201030100</t>
  </si>
  <si>
    <t>B020201030200</t>
  </si>
  <si>
    <t>B020201030300</t>
  </si>
  <si>
    <t>B020201040000</t>
  </si>
  <si>
    <t>B020202010100</t>
  </si>
  <si>
    <t>B020202010200</t>
  </si>
  <si>
    <t>B020202010300</t>
  </si>
  <si>
    <t>B020301010100</t>
  </si>
  <si>
    <t>B020301010200</t>
  </si>
  <si>
    <t>B020301010300</t>
  </si>
  <si>
    <t>B020301010400</t>
  </si>
  <si>
    <t>B020301010500</t>
  </si>
  <si>
    <t>B020301020100</t>
  </si>
  <si>
    <t>B020301020200</t>
  </si>
  <si>
    <t>B020301020300</t>
  </si>
  <si>
    <t>B020301030100</t>
  </si>
  <si>
    <t>B020301030200</t>
  </si>
  <si>
    <t>B020301030300</t>
  </si>
  <si>
    <t>B020301040000</t>
  </si>
  <si>
    <t>B020302010100</t>
  </si>
  <si>
    <t>B020302010200</t>
  </si>
  <si>
    <t>B020302010300</t>
  </si>
  <si>
    <t>A010101010000</t>
  </si>
  <si>
    <t>A010101020000</t>
  </si>
  <si>
    <t>A010101030000</t>
  </si>
  <si>
    <t>A010101040000</t>
  </si>
  <si>
    <t>A010101050000</t>
  </si>
  <si>
    <t>A010101060000</t>
  </si>
  <si>
    <t>A010101070000</t>
  </si>
  <si>
    <t>A010101080000</t>
  </si>
  <si>
    <t>A010101090000</t>
  </si>
  <si>
    <t>A010101100000</t>
  </si>
  <si>
    <t>A010102010000</t>
  </si>
  <si>
    <t>A010102020000</t>
  </si>
  <si>
    <t>A010102030000</t>
  </si>
  <si>
    <t>A010102040000</t>
  </si>
  <si>
    <t>A010102050000</t>
  </si>
  <si>
    <t>A010102060000</t>
  </si>
  <si>
    <t>A010102070000</t>
  </si>
  <si>
    <t>A010102080000</t>
  </si>
  <si>
    <t>A010201010000</t>
  </si>
  <si>
    <t>A010201020000</t>
  </si>
  <si>
    <t>A010201030000</t>
  </si>
  <si>
    <t>A010201040000</t>
  </si>
  <si>
    <t>A010201050000</t>
  </si>
  <si>
    <t>A010201060000</t>
  </si>
  <si>
    <t>A010201070000</t>
  </si>
  <si>
    <t>A010201080000</t>
  </si>
  <si>
    <t>A010201090000</t>
  </si>
  <si>
    <t>A010202010000</t>
  </si>
  <si>
    <t>A010202020000</t>
  </si>
  <si>
    <t>A010202030000</t>
  </si>
  <si>
    <t>A010202040000</t>
  </si>
  <si>
    <t>A010202050000</t>
  </si>
  <si>
    <t>A010202060000</t>
  </si>
  <si>
    <t>A010202070000</t>
  </si>
  <si>
    <t>A010202080000</t>
  </si>
  <si>
    <t>A010300000000</t>
  </si>
  <si>
    <t>A010400000000</t>
  </si>
  <si>
    <t>A010501000000</t>
  </si>
  <si>
    <t>A010502000000</t>
  </si>
  <si>
    <t>A010503000000</t>
  </si>
  <si>
    <t>A010504000000</t>
  </si>
  <si>
    <t>A020100000000</t>
  </si>
  <si>
    <t>A020200000000</t>
  </si>
  <si>
    <t>A020300000000</t>
  </si>
  <si>
    <t>A020400000000</t>
  </si>
  <si>
    <t>A020500000000</t>
  </si>
  <si>
    <t>A030100000000</t>
  </si>
  <si>
    <t>A030200000000</t>
  </si>
  <si>
    <t>A030300000000</t>
  </si>
  <si>
    <t>A030400000000</t>
  </si>
  <si>
    <t>A030500000000</t>
  </si>
  <si>
    <t>A040100000000</t>
  </si>
  <si>
    <t>A040200000000</t>
  </si>
  <si>
    <t>A040300000000</t>
  </si>
  <si>
    <t>A040400000000</t>
  </si>
  <si>
    <t>A050100000000</t>
  </si>
  <si>
    <t>A050200000000</t>
  </si>
  <si>
    <t>REALISASI PERIODE BERJALAN</t>
  </si>
  <si>
    <t>Realisasi</t>
  </si>
  <si>
    <t>Tahun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</si>
  <si>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</si>
  <si>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</si>
  <si>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</si>
  <si>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</si>
  <si>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</si>
  <si>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</si>
  <si>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</si>
  <si>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</si>
  <si>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</si>
  <si>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</si>
  <si>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</si>
  <si>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</si>
  <si>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REGIONAL : </t>
  </si>
  <si>
    <t xml:space="preserve">CABANG / TERMINAL : </t>
  </si>
  <si>
    <t>Bulan</t>
  </si>
  <si>
    <t xml:space="preserve">TAHUN (YYYY) : </t>
  </si>
  <si>
    <t>KD_REGIONAL</t>
  </si>
  <si>
    <t>001</t>
  </si>
  <si>
    <t>002</t>
  </si>
  <si>
    <t>003</t>
  </si>
  <si>
    <t>004</t>
  </si>
  <si>
    <t>NM_REGIONAL</t>
  </si>
  <si>
    <t>Tanjung Perak</t>
  </si>
  <si>
    <t>Gresik</t>
  </si>
  <si>
    <t>Kalianget</t>
  </si>
  <si>
    <t>Tanjung Tembaga</t>
  </si>
  <si>
    <t>Tanjung Emas</t>
  </si>
  <si>
    <t>Tanjung Intan</t>
  </si>
  <si>
    <t>Tegal</t>
  </si>
  <si>
    <t>Trisakti</t>
  </si>
  <si>
    <t>Pulang Pisau</t>
  </si>
  <si>
    <t>Batulicin</t>
  </si>
  <si>
    <t>Kotabaru</t>
  </si>
  <si>
    <t>Bagendang</t>
  </si>
  <si>
    <t>Bumiharjo</t>
  </si>
  <si>
    <t>Benoa</t>
  </si>
  <si>
    <t>Tenau</t>
  </si>
  <si>
    <t>Tanjung Wangi</t>
  </si>
  <si>
    <t>Lembar</t>
  </si>
  <si>
    <t>Bima</t>
  </si>
  <si>
    <t>Maumere</t>
  </si>
  <si>
    <t>Celukan Bawang</t>
  </si>
  <si>
    <t>Ende</t>
  </si>
  <si>
    <t>Waingapu</t>
  </si>
  <si>
    <t>Kalabahi</t>
  </si>
  <si>
    <t>Badas</t>
  </si>
  <si>
    <t>Labuan Bajo</t>
  </si>
  <si>
    <t>Balikpapan</t>
  </si>
  <si>
    <t>RegP1</t>
  </si>
  <si>
    <t>RegP2</t>
  </si>
  <si>
    <t>RegP3</t>
  </si>
  <si>
    <t>RegP4</t>
  </si>
  <si>
    <t>Ambon</t>
  </si>
  <si>
    <t>A110101000000</t>
  </si>
  <si>
    <t>A110102000000</t>
  </si>
  <si>
    <t>A110103000000</t>
  </si>
  <si>
    <t>A110104000000</t>
  </si>
  <si>
    <t>A110105000000</t>
  </si>
  <si>
    <t>A110106000000</t>
  </si>
  <si>
    <t>A110107000000</t>
  </si>
  <si>
    <t>A110108000000</t>
  </si>
  <si>
    <t>A110109000000</t>
  </si>
  <si>
    <t>A110110000000</t>
  </si>
  <si>
    <t>A110111000000</t>
  </si>
  <si>
    <t>A110301000000</t>
  </si>
  <si>
    <t>A110302000000</t>
  </si>
  <si>
    <t>A110303000000</t>
  </si>
  <si>
    <t>A110304000000</t>
  </si>
  <si>
    <t>A110305000000</t>
  </si>
  <si>
    <t>A110306000000</t>
  </si>
  <si>
    <t>A110307000000</t>
  </si>
  <si>
    <t>A110308000000</t>
  </si>
  <si>
    <t>A110309000000</t>
  </si>
  <si>
    <t>A110310000000</t>
  </si>
  <si>
    <t>A110311000000</t>
  </si>
  <si>
    <t>A110401000000</t>
  </si>
  <si>
    <t>A110402000000</t>
  </si>
  <si>
    <t>A110403000000</t>
  </si>
  <si>
    <t>A110404000000</t>
  </si>
  <si>
    <t>A110405000000</t>
  </si>
  <si>
    <t>A110406000000</t>
  </si>
  <si>
    <t>A110407000000</t>
  </si>
  <si>
    <t>A110408000000</t>
  </si>
  <si>
    <t>A110409000000</t>
  </si>
  <si>
    <t>A110410000000</t>
  </si>
  <si>
    <t>A110411000000</t>
  </si>
  <si>
    <t>A110501000000</t>
  </si>
  <si>
    <t>A110502000000</t>
  </si>
  <si>
    <t>A110503000000</t>
  </si>
  <si>
    <t>A110504000000</t>
  </si>
  <si>
    <t>A110505000000</t>
  </si>
  <si>
    <t>A110506000000</t>
  </si>
  <si>
    <t>A110507000000</t>
  </si>
  <si>
    <t>A110508000000</t>
  </si>
  <si>
    <t>A110509000000</t>
  </si>
  <si>
    <t>A110510000000</t>
  </si>
  <si>
    <t>A110511000000</t>
  </si>
  <si>
    <t>A120101000000</t>
  </si>
  <si>
    <t>A120102000000</t>
  </si>
  <si>
    <t>A120103000000</t>
  </si>
  <si>
    <t>A120104000000</t>
  </si>
  <si>
    <t>A120105000000</t>
  </si>
  <si>
    <t>A120106000000</t>
  </si>
  <si>
    <t>A120107000000</t>
  </si>
  <si>
    <t>A120108000000</t>
  </si>
  <si>
    <t>A120109000000</t>
  </si>
  <si>
    <t>A120110000000</t>
  </si>
  <si>
    <t>A120111000000</t>
  </si>
  <si>
    <t>A120301000000</t>
  </si>
  <si>
    <t>A120302000000</t>
  </si>
  <si>
    <t>A120303000000</t>
  </si>
  <si>
    <t>A120304000000</t>
  </si>
  <si>
    <t>A120305000000</t>
  </si>
  <si>
    <t>A120306000000</t>
  </si>
  <si>
    <t>A120307000000</t>
  </si>
  <si>
    <t>A120308000000</t>
  </si>
  <si>
    <t>A120309000000</t>
  </si>
  <si>
    <t>A120310000000</t>
  </si>
  <si>
    <t>A120311000000</t>
  </si>
  <si>
    <t>A120401000000</t>
  </si>
  <si>
    <t>A120402000000</t>
  </si>
  <si>
    <t>A120403000000</t>
  </si>
  <si>
    <t>A120404000000</t>
  </si>
  <si>
    <t>A120405000000</t>
  </si>
  <si>
    <t>A120406000000</t>
  </si>
  <si>
    <t>A120407000000</t>
  </si>
  <si>
    <t>A120408000000</t>
  </si>
  <si>
    <t>A120409000000</t>
  </si>
  <si>
    <t>A120410000000</t>
  </si>
  <si>
    <t>A120411000000</t>
  </si>
  <si>
    <t>A120501000000</t>
  </si>
  <si>
    <t>A120502000000</t>
  </si>
  <si>
    <t>A120503000000</t>
  </si>
  <si>
    <t>A120504000000</t>
  </si>
  <si>
    <t>A120505000000</t>
  </si>
  <si>
    <t>A120506000000</t>
  </si>
  <si>
    <t>A120507000000</t>
  </si>
  <si>
    <t>A120508000000</t>
  </si>
  <si>
    <t>A120509000000</t>
  </si>
  <si>
    <t>A120510000000</t>
  </si>
  <si>
    <t>A120511000000</t>
  </si>
  <si>
    <t>B110101010000</t>
  </si>
  <si>
    <t>B110101020000</t>
  </si>
  <si>
    <t>B110101030000</t>
  </si>
  <si>
    <t>B110102010000</t>
  </si>
  <si>
    <t>B110102020000</t>
  </si>
  <si>
    <t>B110102030000</t>
  </si>
  <si>
    <t>B110201010000</t>
  </si>
  <si>
    <t>B110201020000</t>
  </si>
  <si>
    <t>B110201030000</t>
  </si>
  <si>
    <t>B110202010000</t>
  </si>
  <si>
    <t>B110202020000</t>
  </si>
  <si>
    <t>B110202030000</t>
  </si>
  <si>
    <t>B120101010000</t>
  </si>
  <si>
    <t>B120101010100</t>
  </si>
  <si>
    <t>B120101010200</t>
  </si>
  <si>
    <t>B120101020000</t>
  </si>
  <si>
    <t>B120101020100</t>
  </si>
  <si>
    <t>B120101020200</t>
  </si>
  <si>
    <t>B120102010000</t>
  </si>
  <si>
    <t>B120102010100</t>
  </si>
  <si>
    <t>B120102010200</t>
  </si>
  <si>
    <t>B120102020000</t>
  </si>
  <si>
    <t>B120102020100</t>
  </si>
  <si>
    <t>B120102020200</t>
  </si>
  <si>
    <t>B120201010000</t>
  </si>
  <si>
    <t>B120201010100</t>
  </si>
  <si>
    <t>B120201010200</t>
  </si>
  <si>
    <t>B120201020000</t>
  </si>
  <si>
    <t>B120201020100</t>
  </si>
  <si>
    <t>B120201020200</t>
  </si>
  <si>
    <t>B120202010000</t>
  </si>
  <si>
    <t>B120202010100</t>
  </si>
  <si>
    <t>B120202010200</t>
  </si>
  <si>
    <t>B120202020000</t>
  </si>
  <si>
    <t>B120202020100</t>
  </si>
  <si>
    <t>B120202020200</t>
  </si>
  <si>
    <t>D110101000000</t>
  </si>
  <si>
    <t>D110102000000</t>
  </si>
  <si>
    <t>D110103000000</t>
  </si>
  <si>
    <t>D110104000000</t>
  </si>
  <si>
    <t>D110200000000</t>
  </si>
  <si>
    <t>D110300000000</t>
  </si>
  <si>
    <t>D110400000000</t>
  </si>
  <si>
    <t>D120101000000</t>
  </si>
  <si>
    <t>D120102000000</t>
  </si>
  <si>
    <t>D120103000000</t>
  </si>
  <si>
    <t>D120104000000</t>
  </si>
  <si>
    <t>D120200000000</t>
  </si>
  <si>
    <t>D120300000000</t>
  </si>
  <si>
    <t>D120400000000</t>
  </si>
  <si>
    <t>D130101000000</t>
  </si>
  <si>
    <t>D130102000000</t>
  </si>
  <si>
    <t>D130103000000</t>
  </si>
  <si>
    <t>D130104000000</t>
  </si>
  <si>
    <t>D130200000000</t>
  </si>
  <si>
    <t>D130300000000</t>
  </si>
  <si>
    <t>D130400000000</t>
  </si>
  <si>
    <t>Kinerja Pelayanan Kapal</t>
  </si>
  <si>
    <t>Utilisasi Infrastruktur</t>
  </si>
  <si>
    <t>A21010000</t>
  </si>
  <si>
    <t>A21020000</t>
  </si>
  <si>
    <t>A22010000</t>
  </si>
  <si>
    <t>A22020000</t>
  </si>
  <si>
    <t>A22030000</t>
  </si>
  <si>
    <t>A22040000</t>
  </si>
  <si>
    <t>A22050000</t>
  </si>
  <si>
    <t>A22060000</t>
  </si>
  <si>
    <t>A23010000</t>
  </si>
  <si>
    <t>A24010000</t>
  </si>
  <si>
    <t>A24020000</t>
  </si>
  <si>
    <t>A24030000</t>
  </si>
  <si>
    <t>A25010000</t>
  </si>
  <si>
    <t>A25020000</t>
  </si>
  <si>
    <t>A26010000</t>
  </si>
  <si>
    <t>A26020000</t>
  </si>
  <si>
    <t>A26030000</t>
  </si>
  <si>
    <t>A26040000</t>
  </si>
  <si>
    <t>B21010100</t>
  </si>
  <si>
    <t>B21010200</t>
  </si>
  <si>
    <t>B21010300</t>
  </si>
  <si>
    <t>B21010400</t>
  </si>
  <si>
    <t>B21010500</t>
  </si>
  <si>
    <t>B21010600</t>
  </si>
  <si>
    <t>B21020100</t>
  </si>
  <si>
    <t>B21020200</t>
  </si>
  <si>
    <t>B21020300</t>
  </si>
  <si>
    <t>B21020400</t>
  </si>
  <si>
    <t>B21020500</t>
  </si>
  <si>
    <t>B21020600</t>
  </si>
  <si>
    <t>B21030100</t>
  </si>
  <si>
    <t>B21030200</t>
  </si>
  <si>
    <t>B21030300</t>
  </si>
  <si>
    <t>B21030400</t>
  </si>
  <si>
    <t>B21030500</t>
  </si>
  <si>
    <t>B21030600</t>
  </si>
  <si>
    <t>B21030700</t>
  </si>
  <si>
    <t>B21030800</t>
  </si>
  <si>
    <t>B21030900</t>
  </si>
  <si>
    <t>B21031000</t>
  </si>
  <si>
    <t>B21031100</t>
  </si>
  <si>
    <t>B21031200</t>
  </si>
  <si>
    <t>B22010100</t>
  </si>
  <si>
    <t>B22010200</t>
  </si>
  <si>
    <t>B22010300</t>
  </si>
  <si>
    <t>B22010400</t>
  </si>
  <si>
    <t>B22010500</t>
  </si>
  <si>
    <t>B22010600</t>
  </si>
  <si>
    <t>B22010700</t>
  </si>
  <si>
    <t>B22010800</t>
  </si>
  <si>
    <t>B22010900</t>
  </si>
  <si>
    <t>B22011000</t>
  </si>
  <si>
    <t>B22011100</t>
  </si>
  <si>
    <t>B22011200</t>
  </si>
  <si>
    <t>B22011300</t>
  </si>
  <si>
    <t>B22011400</t>
  </si>
  <si>
    <t>B22020100</t>
  </si>
  <si>
    <t>B22020200</t>
  </si>
  <si>
    <t>B22020300</t>
  </si>
  <si>
    <t>B22020400</t>
  </si>
  <si>
    <t>B22020500</t>
  </si>
  <si>
    <t>B22020600</t>
  </si>
  <si>
    <t>B22020700</t>
  </si>
  <si>
    <t>B22020800</t>
  </si>
  <si>
    <t>B22020900</t>
  </si>
  <si>
    <t>B22021000</t>
  </si>
  <si>
    <t>B22021100</t>
  </si>
  <si>
    <t>B22021200</t>
  </si>
  <si>
    <t>B22021300</t>
  </si>
  <si>
    <t>B22021400</t>
  </si>
  <si>
    <t>B23010100</t>
  </si>
  <si>
    <t>B23010200</t>
  </si>
  <si>
    <t>B23010300</t>
  </si>
  <si>
    <t>B23010400</t>
  </si>
  <si>
    <t>B23010500</t>
  </si>
  <si>
    <t>B23010600</t>
  </si>
  <si>
    <t>B23010700</t>
  </si>
  <si>
    <t>B23010800</t>
  </si>
  <si>
    <t>B23010900</t>
  </si>
  <si>
    <t>B23011000</t>
  </si>
  <si>
    <t>B23011100</t>
  </si>
  <si>
    <t>B23011200</t>
  </si>
  <si>
    <t>B23011300</t>
  </si>
  <si>
    <t>B23011400</t>
  </si>
  <si>
    <t>B23011500</t>
  </si>
  <si>
    <t>B23011600</t>
  </si>
  <si>
    <t>B23011700</t>
  </si>
  <si>
    <t>B23011800</t>
  </si>
  <si>
    <t>B23011900</t>
  </si>
  <si>
    <t>B23012000</t>
  </si>
  <si>
    <t>B23012100</t>
  </si>
  <si>
    <t>B23012200</t>
  </si>
  <si>
    <t>B23020100</t>
  </si>
  <si>
    <t>B23020200</t>
  </si>
  <si>
    <t>B23020300</t>
  </si>
  <si>
    <t>B23020400</t>
  </si>
  <si>
    <t>B23020500</t>
  </si>
  <si>
    <t>B23020600</t>
  </si>
  <si>
    <t>B23020700</t>
  </si>
  <si>
    <t>B23020800</t>
  </si>
  <si>
    <t>B23020900</t>
  </si>
  <si>
    <t>B23021000</t>
  </si>
  <si>
    <t>B23021100</t>
  </si>
  <si>
    <t>B23021200</t>
  </si>
  <si>
    <t>B23021300</t>
  </si>
  <si>
    <t>B23021400</t>
  </si>
  <si>
    <t>B23021500</t>
  </si>
  <si>
    <t>B23021600</t>
  </si>
  <si>
    <t>B23021700</t>
  </si>
  <si>
    <t>B23021800</t>
  </si>
  <si>
    <t>B23021900</t>
  </si>
  <si>
    <t>B23022000</t>
  </si>
  <si>
    <t>B23022100</t>
  </si>
  <si>
    <t>B23022200</t>
  </si>
  <si>
    <t>A130100000000</t>
  </si>
  <si>
    <t>A130200000000</t>
  </si>
  <si>
    <t>A130300000000</t>
  </si>
  <si>
    <t>A130400000000</t>
  </si>
  <si>
    <t>A130500000000</t>
  </si>
  <si>
    <t>A130600000000</t>
  </si>
  <si>
    <t>A130700000000</t>
  </si>
  <si>
    <t>A130800000000</t>
  </si>
  <si>
    <t>A130900000000</t>
  </si>
  <si>
    <t>A131000000000</t>
  </si>
  <si>
    <t>A131100000000</t>
  </si>
  <si>
    <t>A140100000000</t>
  </si>
  <si>
    <t>A140200000000</t>
  </si>
  <si>
    <t>A140300000000</t>
  </si>
  <si>
    <t>A140400000000</t>
  </si>
  <si>
    <t>A140500000000</t>
  </si>
  <si>
    <t>B120103000000</t>
  </si>
  <si>
    <t>B120104000000</t>
  </si>
  <si>
    <t>B120203000000</t>
  </si>
  <si>
    <t>B120204000000</t>
  </si>
  <si>
    <t>B120300000000</t>
  </si>
  <si>
    <t>B120400000000</t>
  </si>
  <si>
    <t>D110103010000</t>
  </si>
  <si>
    <t>D110103020000</t>
  </si>
  <si>
    <t>D110104010000</t>
  </si>
  <si>
    <t>D110104020000</t>
  </si>
  <si>
    <t>D110104030000</t>
  </si>
  <si>
    <t>D110201000000</t>
  </si>
  <si>
    <t>D110202000000</t>
  </si>
  <si>
    <t>D110301000000</t>
  </si>
  <si>
    <t>D110302000000</t>
  </si>
  <si>
    <t>D110303000000</t>
  </si>
  <si>
    <t>D120103010000</t>
  </si>
  <si>
    <t>D120103020000</t>
  </si>
  <si>
    <t>D120104010000</t>
  </si>
  <si>
    <t>D120104020000</t>
  </si>
  <si>
    <t>D120104030000</t>
  </si>
  <si>
    <t>D120201000000</t>
  </si>
  <si>
    <t>D120202000000</t>
  </si>
  <si>
    <t>D120301000000</t>
  </si>
  <si>
    <t>D120302000000</t>
  </si>
  <si>
    <t>D120303000000</t>
  </si>
  <si>
    <t>D130103010000</t>
  </si>
  <si>
    <t>D130103020000</t>
  </si>
  <si>
    <t>D130104010000</t>
  </si>
  <si>
    <t>D130104020000</t>
  </si>
  <si>
    <t>D130104030000</t>
  </si>
  <si>
    <t>D130201000000</t>
  </si>
  <si>
    <t>D130202000000</t>
  </si>
  <si>
    <t>D130301000000</t>
  </si>
  <si>
    <t>D130302000000</t>
  </si>
  <si>
    <t>D130303000000</t>
  </si>
  <si>
    <t>Terminal Petikemas</t>
  </si>
  <si>
    <t>Waiting Time (WT) for Pilot</t>
  </si>
  <si>
    <t>Waiting for Berth</t>
  </si>
  <si>
    <t>Postpone Time (PT)</t>
  </si>
  <si>
    <t>Approach Time (AT)</t>
  </si>
  <si>
    <t>Berthing Time (BT)</t>
  </si>
  <si>
    <t>Berth Working Time (BWT)</t>
  </si>
  <si>
    <t>Effective Time (ET)</t>
  </si>
  <si>
    <t>Idle Time (IT)</t>
  </si>
  <si>
    <t>Not Operation Time (NOT)</t>
  </si>
  <si>
    <t>Turn Round Time (TRT)</t>
  </si>
  <si>
    <t>ET / BT</t>
  </si>
  <si>
    <t>Terminal Multipurpose</t>
  </si>
  <si>
    <t>Terminal Curah Cair</t>
  </si>
  <si>
    <t>Terminal Curah Kering</t>
  </si>
  <si>
    <t>Terminal Kendaraan</t>
  </si>
  <si>
    <t>KONSOLIDASI</t>
  </si>
  <si>
    <t>KINERJA PELAYANAN DI DUKS / TUKS</t>
  </si>
  <si>
    <t>KINERJA OPERASI DERMAGA</t>
  </si>
  <si>
    <t>Luar negeri</t>
  </si>
  <si>
    <t>Bongkar muat per crane</t>
  </si>
  <si>
    <t>BCH (ET)</t>
  </si>
  <si>
    <t>BCH (BWT)</t>
  </si>
  <si>
    <t>BCH Gross / GCR (BT)</t>
  </si>
  <si>
    <t>Bongkar muat per kapal</t>
  </si>
  <si>
    <t>BSH (ET)</t>
  </si>
  <si>
    <t>BSH (BWT)</t>
  </si>
  <si>
    <t>BSH Gross / VOR (BT)</t>
  </si>
  <si>
    <t>Dalam negeri</t>
  </si>
  <si>
    <t>KINERJA OPERASI LAPANGAN</t>
  </si>
  <si>
    <t>Luar Negeri</t>
  </si>
  <si>
    <t>Dwelling Time</t>
  </si>
  <si>
    <t>External Truck Round Time</t>
  </si>
  <si>
    <t>Delivery Full</t>
  </si>
  <si>
    <t>Delivery Empty</t>
  </si>
  <si>
    <t>Receiving Full</t>
  </si>
  <si>
    <t>Receiving Empty</t>
  </si>
  <si>
    <t>Dwelling Time Rekap Luar Negeri</t>
  </si>
  <si>
    <t>External Truck Round Time Rekap Luar Negeri</t>
  </si>
  <si>
    <t>Dalam Negeri</t>
  </si>
  <si>
    <t>Dwelling Time Dalam Negeri</t>
  </si>
  <si>
    <t>External Truck Round Time Dalam Negeri</t>
  </si>
  <si>
    <t>Dwelling Time Konsolidasi</t>
  </si>
  <si>
    <t>External Truck Round Time Konsolidasi</t>
  </si>
  <si>
    <t>Jam</t>
  </si>
  <si>
    <t>%</t>
  </si>
  <si>
    <t>bph</t>
  </si>
  <si>
    <t>hari</t>
  </si>
  <si>
    <t>menit</t>
  </si>
  <si>
    <t>Kinerja Pelayanan Barang Non Petikemas</t>
  </si>
  <si>
    <t>T/G/H</t>
  </si>
  <si>
    <t>Melalui truk</t>
  </si>
  <si>
    <t>Melalui pipa</t>
  </si>
  <si>
    <t>Melalui konveyor</t>
  </si>
  <si>
    <t>U/G/H</t>
  </si>
  <si>
    <t>KONSOLIDASI CABANG</t>
  </si>
  <si>
    <t>Malahayati</t>
  </si>
  <si>
    <t>Lhokseumawe</t>
  </si>
  <si>
    <t>Belawan</t>
  </si>
  <si>
    <t>Sibolga</t>
  </si>
  <si>
    <t>Kuala Tanjung</t>
  </si>
  <si>
    <t>Tanjung Balai Asahan</t>
  </si>
  <si>
    <t>Dumai</t>
  </si>
  <si>
    <t>Pekanbaru</t>
  </si>
  <si>
    <t>Tembilahan</t>
  </si>
  <si>
    <t>Tanjung Balai Karimun</t>
  </si>
  <si>
    <t>Batam</t>
  </si>
  <si>
    <t>Banten</t>
  </si>
  <si>
    <t>Bengkulu</t>
  </si>
  <si>
    <t>Cirebon</t>
  </si>
  <si>
    <t>Jambi</t>
  </si>
  <si>
    <t>Palembang</t>
  </si>
  <si>
    <t>Pangkal Balam</t>
  </si>
  <si>
    <t>Panjang</t>
  </si>
  <si>
    <t>Pontianak</t>
  </si>
  <si>
    <t>Sunda Kelapa</t>
  </si>
  <si>
    <t>Tanjung Priok</t>
  </si>
  <si>
    <t>Teluk Bayur</t>
  </si>
  <si>
    <t>Samarinda</t>
  </si>
  <si>
    <t>Bontang</t>
  </si>
  <si>
    <t>Tanjung Redeb</t>
  </si>
  <si>
    <t>Tarakan</t>
  </si>
  <si>
    <t>Nunukan</t>
  </si>
  <si>
    <t>Pantoloan</t>
  </si>
  <si>
    <t>Tolitoli</t>
  </si>
  <si>
    <t>Gorontalo</t>
  </si>
  <si>
    <t>Manado</t>
  </si>
  <si>
    <t>Ternate</t>
  </si>
  <si>
    <t>Sorong</t>
  </si>
  <si>
    <t>Fakfak</t>
  </si>
  <si>
    <t>Manokwari</t>
  </si>
  <si>
    <t>Jayapura</t>
  </si>
  <si>
    <t>Merauke</t>
  </si>
  <si>
    <t>Arus Petikemas</t>
  </si>
  <si>
    <t>Prima Terminal Petikemas - Belawan</t>
  </si>
  <si>
    <t>TPK - Belawan</t>
  </si>
  <si>
    <t>Tanjung Pinang</t>
  </si>
  <si>
    <t>Gunung Sitoli</t>
  </si>
  <si>
    <t>Prima Multi Terminal - Kuala Tanjung</t>
  </si>
  <si>
    <t>JICT - Tanjung Priok</t>
  </si>
  <si>
    <t>TPK Koja - Tanjung Priok</t>
  </si>
  <si>
    <t>NPCT1 - Tanjung Priok</t>
  </si>
  <si>
    <t>PTP - Tanjung Priok</t>
  </si>
  <si>
    <t>IKT - Tanjung Priok</t>
  </si>
  <si>
    <t>IKT - Panjang</t>
  </si>
  <si>
    <t>IPC TPK - Palembang</t>
  </si>
  <si>
    <t>IPC TPK - Teluk Bayur</t>
  </si>
  <si>
    <t>IPC TPK - Pontianak</t>
  </si>
  <si>
    <t>IPC TPK - Jambi</t>
  </si>
  <si>
    <t>Tanjung Pandan</t>
  </si>
  <si>
    <t>Jamrud - Tanjung Perak</t>
  </si>
  <si>
    <t>Nilam Mirah - Tanjung Perak</t>
  </si>
  <si>
    <t>Kalimas - Tanjung Perak</t>
  </si>
  <si>
    <t>TPS - Tanjung Perak</t>
  </si>
  <si>
    <t>BJTI - Tanjung Perak</t>
  </si>
  <si>
    <t>TTL - Tanjung Perak</t>
  </si>
  <si>
    <t>TPKS - Tanjung Emas</t>
  </si>
  <si>
    <t>TPKB - Trisakti</t>
  </si>
  <si>
    <t>Makassar</t>
  </si>
  <si>
    <t>MNP - Makassar</t>
  </si>
  <si>
    <t>TPM - Makassar</t>
  </si>
  <si>
    <t>TPK KKT - Balikpapan</t>
  </si>
  <si>
    <t>Bitung</t>
  </si>
  <si>
    <t>TPK - Bitung</t>
  </si>
  <si>
    <t>Kendari</t>
  </si>
  <si>
    <t>Parepare</t>
  </si>
  <si>
    <t>Biak</t>
  </si>
  <si>
    <t>Sangatta</t>
  </si>
  <si>
    <t>SBU Marine Luwuk Banggai</t>
  </si>
  <si>
    <t>SBU Marine Sangkulirang</t>
  </si>
  <si>
    <t>SBU Marine Tanah Grogot</t>
  </si>
  <si>
    <t>SBU Marine Bontang Indominco</t>
  </si>
  <si>
    <t>Kinerja Pelayanan Petikemas</t>
  </si>
  <si>
    <t>Arus Barang Nonpetikemas (Dermaga Umum)</t>
  </si>
  <si>
    <t>Arus Barang Nonpetikemas (Non Dermaga Umum)</t>
  </si>
  <si>
    <t>F010101000000</t>
  </si>
  <si>
    <t>F010102000000</t>
  </si>
  <si>
    <t>F010103000000</t>
  </si>
  <si>
    <t>F010104000000</t>
  </si>
  <si>
    <t>F010105000000</t>
  </si>
  <si>
    <t>F010106000000</t>
  </si>
  <si>
    <t>F010107000000</t>
  </si>
  <si>
    <t>F010201000000</t>
  </si>
  <si>
    <t>F010202000000</t>
  </si>
  <si>
    <t>F010203000000</t>
  </si>
  <si>
    <t>F010204000000</t>
  </si>
  <si>
    <t>F010205000000</t>
  </si>
  <si>
    <t>F010206000000</t>
  </si>
  <si>
    <t>F010207000000</t>
  </si>
  <si>
    <t>F020101000000</t>
  </si>
  <si>
    <t>F020102000000</t>
  </si>
  <si>
    <t>F020103000000</t>
  </si>
  <si>
    <t>F020104000000</t>
  </si>
  <si>
    <t>F020105000000</t>
  </si>
  <si>
    <t>F020106000000</t>
  </si>
  <si>
    <t>F020107000000</t>
  </si>
  <si>
    <t>F020201000000</t>
  </si>
  <si>
    <t>F020202000000</t>
  </si>
  <si>
    <t>F020203000000</t>
  </si>
  <si>
    <t>F020204000000</t>
  </si>
  <si>
    <t>F020205000000</t>
  </si>
  <si>
    <t>F020206000000</t>
  </si>
  <si>
    <t>F020207000000</t>
  </si>
  <si>
    <t>BOR</t>
  </si>
  <si>
    <t>YOR</t>
  </si>
  <si>
    <t>BOR Dermaga Petikemas</t>
  </si>
  <si>
    <t>BOR Dermaga Nonpetikemas</t>
  </si>
  <si>
    <t>YOR Lapangan Petikemas</t>
  </si>
  <si>
    <t>YOR Lapangan Nonpetikemas</t>
  </si>
  <si>
    <t>SOR Gudang Multipurpose</t>
  </si>
  <si>
    <t>SOR Gudang CFS</t>
  </si>
  <si>
    <t>SOR</t>
  </si>
  <si>
    <t>Terminal Pelra</t>
  </si>
  <si>
    <t>Utilisasi Suprastruktur</t>
  </si>
  <si>
    <t>Pelayanan Kapal</t>
  </si>
  <si>
    <t>Kesiapan alat apung</t>
  </si>
  <si>
    <t>Kapal Tunda</t>
  </si>
  <si>
    <t>Kapal Pandu</t>
  </si>
  <si>
    <t>Kapal Kepil</t>
  </si>
  <si>
    <t>Kapal Keruk</t>
  </si>
  <si>
    <t>Kapal Wisata</t>
  </si>
  <si>
    <t>Tongkang</t>
  </si>
  <si>
    <t>Utilisasi alat apung</t>
  </si>
  <si>
    <t>Konsumsi BBM / Energi Listrik</t>
  </si>
  <si>
    <t>L</t>
  </si>
  <si>
    <t>kWh</t>
  </si>
  <si>
    <t>Pelayanan Petikemas</t>
  </si>
  <si>
    <t>Kesiapan alat bongkar muat</t>
  </si>
  <si>
    <t>Quay Container Crane</t>
  </si>
  <si>
    <t>Harbour Mobile Crane</t>
  </si>
  <si>
    <t>Gantry Jib Crane</t>
  </si>
  <si>
    <t>Gantry Luffing Crane</t>
  </si>
  <si>
    <t>Fixed Jib Crane</t>
  </si>
  <si>
    <t>Rail Mounted Gantry Crane</t>
  </si>
  <si>
    <t>Rubber Tyred Gantry Crane</t>
  </si>
  <si>
    <t>Automatic Stacking Crane</t>
  </si>
  <si>
    <t>Reach Stacker</t>
  </si>
  <si>
    <t>Side Loader</t>
  </si>
  <si>
    <t>Top Loader</t>
  </si>
  <si>
    <t>Head Truck</t>
  </si>
  <si>
    <t>Chassis</t>
  </si>
  <si>
    <t>Straddle Carrier</t>
  </si>
  <si>
    <t>Utilisasi alat bongkar muat</t>
  </si>
  <si>
    <t>Pelayanan nonpetikemas</t>
  </si>
  <si>
    <t>Jib Crane</t>
  </si>
  <si>
    <t>Luffing Crane</t>
  </si>
  <si>
    <t>Mobile Crane</t>
  </si>
  <si>
    <t>Fixed Crane</t>
  </si>
  <si>
    <t>Overhead Crane</t>
  </si>
  <si>
    <t>Hopper</t>
  </si>
  <si>
    <t>Excavator</t>
  </si>
  <si>
    <t>Ship to shore</t>
  </si>
  <si>
    <t>Conveyor</t>
  </si>
  <si>
    <t>Wheel Loader</t>
  </si>
  <si>
    <t>Bulldozer</t>
  </si>
  <si>
    <t>Dump Truck</t>
  </si>
  <si>
    <t>Tronton</t>
  </si>
  <si>
    <t>Forklift</t>
  </si>
  <si>
    <t>Trailer</t>
  </si>
  <si>
    <t>Alat lainnya</t>
  </si>
  <si>
    <t>A110201000000</t>
  </si>
  <si>
    <t>A110202000000</t>
  </si>
  <si>
    <t>A110203000000</t>
  </si>
  <si>
    <t>A110204000000</t>
  </si>
  <si>
    <t>A110205000000</t>
  </si>
  <si>
    <t>A110206000000</t>
  </si>
  <si>
    <t>A110207000000</t>
  </si>
  <si>
    <t>A110208000000</t>
  </si>
  <si>
    <t>A110209000000</t>
  </si>
  <si>
    <t>A110210000000</t>
  </si>
  <si>
    <t>A110211000000</t>
  </si>
  <si>
    <t>A120201000000</t>
  </si>
  <si>
    <t>A120202000000</t>
  </si>
  <si>
    <t>A120203000000</t>
  </si>
  <si>
    <t>A120204000000</t>
  </si>
  <si>
    <t>A120205000000</t>
  </si>
  <si>
    <t>A120206000000</t>
  </si>
  <si>
    <t>A120207000000</t>
  </si>
  <si>
    <t>A120208000000</t>
  </si>
  <si>
    <t>A120209000000</t>
  </si>
  <si>
    <t>A120210000000</t>
  </si>
  <si>
    <t>A120211000000</t>
  </si>
  <si>
    <t>IPC TPK TP1</t>
  </si>
  <si>
    <t>IPC TPK TP2</t>
  </si>
  <si>
    <t>MTI (MAL) - Tanjung Priok</t>
  </si>
  <si>
    <t>IPC TPK - Panjang</t>
  </si>
  <si>
    <t>Sei Pakning</t>
  </si>
  <si>
    <t>A040500000000</t>
  </si>
  <si>
    <t>PN Panurjwan</t>
  </si>
  <si>
    <t>401.01.00.00.00.00.00.00.00</t>
  </si>
  <si>
    <t>401.02.00.00.00.00.00.00.00</t>
  </si>
  <si>
    <t>401.03.00.00.00.00.00.00.00</t>
  </si>
  <si>
    <t>401.04.00.00.00.00.00.00.00</t>
  </si>
  <si>
    <t>401.05.00.00.00.00.00.00.00</t>
  </si>
  <si>
    <t>401.06.00.00.00.00.00.00.00</t>
  </si>
  <si>
    <t>402.01.01.00.00.00.00.00.00</t>
  </si>
  <si>
    <t>402.01.02.01.00.00.00.00.00</t>
  </si>
  <si>
    <t>402.01.02.02.00.00.00.00.00</t>
  </si>
  <si>
    <t>402.01.02.03.00.00.00.00.00</t>
  </si>
  <si>
    <t>402.01.02.04.00.00.00.00.00</t>
  </si>
  <si>
    <t>402.01.02.05.00.00.00.00.00</t>
  </si>
  <si>
    <t>402.01.02.06.00.00.00.00.00</t>
  </si>
  <si>
    <t>402.01.03.01.00.00.00.00.00</t>
  </si>
  <si>
    <t>402.01.03.02.00.00.00.00.00</t>
  </si>
  <si>
    <t>402.01.03.03.00.00.00.00.00</t>
  </si>
  <si>
    <t>402.01.03.04.00.00.00.00.00</t>
  </si>
  <si>
    <t>402.01.04.01.00.00.00.00.00</t>
  </si>
  <si>
    <t>402.01.04.02.00.00.00.00.00</t>
  </si>
  <si>
    <t>402.01.04.03.00.00.00.00.00</t>
  </si>
  <si>
    <t>402.01.04.04.00.00.00.00.00</t>
  </si>
  <si>
    <t>402.01.04.05.00.00.00.00.00</t>
  </si>
  <si>
    <t>402.01.05.01.00.00.00.00.00</t>
  </si>
  <si>
    <t>402.01.05.02.00.00.00.00.00</t>
  </si>
  <si>
    <t>402.01.05.03.00.00.00.00.00</t>
  </si>
  <si>
    <t>402.01.06.01.01.00.00.00.00</t>
  </si>
  <si>
    <t>402.01.06.01.02.00.00.00.00</t>
  </si>
  <si>
    <t>402.01.06.02.01.00.00.00.00</t>
  </si>
  <si>
    <t>402.01.06.02.02.00.00.00.00</t>
  </si>
  <si>
    <t>402.01.06.03.00.00.00.00.00</t>
  </si>
  <si>
    <t>402.01.06.04.00.00.00.00.00</t>
  </si>
  <si>
    <t>402.01.06.05.00.00.00.00.00</t>
  </si>
  <si>
    <t>402.01.06.06.00.00.00.00.00</t>
  </si>
  <si>
    <t>402.01.06.07.00.00.00.00.00</t>
  </si>
  <si>
    <t>402.01.06.08.00.00.00.00.00</t>
  </si>
  <si>
    <t>402.01.06.09.00.00.00.00.00</t>
  </si>
  <si>
    <t>402.02.01.00.00.00.00.00.00</t>
  </si>
  <si>
    <t>402.02.02.01.00.00.00.00.00</t>
  </si>
  <si>
    <t>402.02.02.02.00.00.00.00.00</t>
  </si>
  <si>
    <t>402.02.02.03.00.00.00.00.00</t>
  </si>
  <si>
    <t>402.02.02.04.00.00.00.00.00</t>
  </si>
  <si>
    <t>402.02.02.05.00.00.00.00.00</t>
  </si>
  <si>
    <t>402.02.02.06.00.00.00.00.00</t>
  </si>
  <si>
    <t>402.02.02.07.00.00.00.00.00</t>
  </si>
  <si>
    <t>402.02.03.01.00.00.00.00.00</t>
  </si>
  <si>
    <t>402.02.03.02.00.00.00.00.00</t>
  </si>
  <si>
    <t>402.02.03.03.00.00.00.00.00</t>
  </si>
  <si>
    <t>402.02.03.04.00.00.00.00.00</t>
  </si>
  <si>
    <t>402.02.04.01.00.00.00.00.00</t>
  </si>
  <si>
    <t>402.02.04.02.00.00.00.00.00</t>
  </si>
  <si>
    <t>402.02.04.03.00.00.00.00.00</t>
  </si>
  <si>
    <t>402.02.05.01.01.00.00.00.00</t>
  </si>
  <si>
    <t>402.02.05.01.02.00.00.00.00</t>
  </si>
  <si>
    <t>402.02.05.02.00.00.00.00.00</t>
  </si>
  <si>
    <t>402.02.05.03.00.00.00.00.00</t>
  </si>
  <si>
    <t>402.02.05.04.00.00.00.00.00</t>
  </si>
  <si>
    <t>402.02.05.05.00.00.00.00.00</t>
  </si>
  <si>
    <t>402.02.05.06.00.00.00.00.00</t>
  </si>
  <si>
    <t>402.02.05.07.00.00.00.00.00</t>
  </si>
  <si>
    <t>403.01.01.00.00.00.00.00.00</t>
  </si>
  <si>
    <t>403.01.02.00.00.00.00.00.00</t>
  </si>
  <si>
    <t>403.01.03.00.00.00.00.00.00</t>
  </si>
  <si>
    <t>403.01.04.01.01.00.00.00.00</t>
  </si>
  <si>
    <t>403.01.04.01.02.00.00.00.00</t>
  </si>
  <si>
    <t>403.01.04.01.03.00.00.00.00</t>
  </si>
  <si>
    <t>403.01.04.02.00.00.00.00.00</t>
  </si>
  <si>
    <t>403.01.04.03.00.00.00.00.00</t>
  </si>
  <si>
    <t>403.01.04.04.00.00.00.00.00</t>
  </si>
  <si>
    <t>403.01.04.05.00.00.00.00.00</t>
  </si>
  <si>
    <t>403.02.01.00.00.00.00.00.00</t>
  </si>
  <si>
    <t>403.02.02.00.00.00.00.00.00</t>
  </si>
  <si>
    <t>403.02.03.00.00.00.00.00.00</t>
  </si>
  <si>
    <t>403.02.04.00.00.00.00.00.00</t>
  </si>
  <si>
    <t>403.02.05.01.01.00.00.00.00</t>
  </si>
  <si>
    <t>403.02.05.01.02.00.00.00.00</t>
  </si>
  <si>
    <t>403.02.05.01.03.00.00.00.00</t>
  </si>
  <si>
    <t>403.02.05.02.00.00.00.00.00</t>
  </si>
  <si>
    <t>403.03.01.00.00.00.00.00.00</t>
  </si>
  <si>
    <t>403.03.02.00.00.00.00.00.00</t>
  </si>
  <si>
    <t>403.03.03.01.01.00.00.00.00</t>
  </si>
  <si>
    <t>403.03.03.01.02.00.00.00.00</t>
  </si>
  <si>
    <t>403.03.03.01.03.00.00.00.00</t>
  </si>
  <si>
    <t>403.03.03.02.00.00.00.00.00</t>
  </si>
  <si>
    <t>403.04.01.00.00.00.00.00.00</t>
  </si>
  <si>
    <t>403.04.02.00.00.00.00.00.00</t>
  </si>
  <si>
    <t>403.04.03.01.01.00.00.00.00</t>
  </si>
  <si>
    <t>403.04.03.01.02.00.00.00.00</t>
  </si>
  <si>
    <t>403.04.03.01.03.00.00.00.00</t>
  </si>
  <si>
    <t>403.04.03.02.00.00.00.00.00</t>
  </si>
  <si>
    <t>403.05.01.00.00.00.00.00.00</t>
  </si>
  <si>
    <t>403.05.02.00.00.00.00.00.00</t>
  </si>
  <si>
    <t>403.05.03.01.01.00.00.00.00</t>
  </si>
  <si>
    <t>403.05.03.01.02.00.00.00.00</t>
  </si>
  <si>
    <t>403.05.03.01.03.00.00.00.00</t>
  </si>
  <si>
    <t>403.05.03.02.00.00.00.00.00</t>
  </si>
  <si>
    <t>404.01.01.00.00.00.00.00.00</t>
  </si>
  <si>
    <t>404.01.02.00.00.00.00.00.00</t>
  </si>
  <si>
    <t>404.01.03.00.00.00.00.00.00</t>
  </si>
  <si>
    <t>404.01.04.00.00.00.00.00.00</t>
  </si>
  <si>
    <t>404.01.05.00.00.00.00.00.00</t>
  </si>
  <si>
    <t>404.01.06.00.00.00.00.00.00</t>
  </si>
  <si>
    <t>404.01.07.00.00.00.00.00.00</t>
  </si>
  <si>
    <t>404.01.08.00.00.00.00.00.00</t>
  </si>
  <si>
    <t>404.01.09.00.00.00.00.00.00</t>
  </si>
  <si>
    <t>404.01.10.00.00.00.00.00.00</t>
  </si>
  <si>
    <t>404.01.11.00.00.00.00.00.00</t>
  </si>
  <si>
    <t>404.02.01.00.00.00.00.00.00</t>
  </si>
  <si>
    <t>404.02.02.00.00.00.00.00.00</t>
  </si>
  <si>
    <t>404.02.03.00.00.00.00.00.00</t>
  </si>
  <si>
    <t>404.02.04.00.00.00.00.00.00</t>
  </si>
  <si>
    <t>404.02.05.00.00.00.00.00.00</t>
  </si>
  <si>
    <t>404.02.06.00.00.00.00.00.00</t>
  </si>
  <si>
    <t>404.02.07.00.00.00.00.00.00</t>
  </si>
  <si>
    <t>405.01.00.00.00.00.00.00.00</t>
  </si>
  <si>
    <t>405.02.01.00.00.00.00.00.00</t>
  </si>
  <si>
    <t>405.02.02.00.00.00.00.00.00</t>
  </si>
  <si>
    <t>405.02.03.00.00.00.00.00.00</t>
  </si>
  <si>
    <t>405.02.04.00.00.00.00.00.00</t>
  </si>
  <si>
    <t>405.02.05.00.00.00.00.00.00</t>
  </si>
  <si>
    <t>405.02.06.00.00.00.00.00.00</t>
  </si>
  <si>
    <t>405.02.07.01.01.00.00.00.00</t>
  </si>
  <si>
    <t>405.02.07.01.02.00.00.00.00</t>
  </si>
  <si>
    <t>405.02.07.01.03.00.00.00.00</t>
  </si>
  <si>
    <t>405.02.07.02.00.00.00.00.00</t>
  </si>
  <si>
    <t>405.02.07.03.00.00.00.00.00</t>
  </si>
  <si>
    <t>406.01.01.00.00.00.00.00.00</t>
  </si>
  <si>
    <t>406.01.02.00.00.00.00.00.00</t>
  </si>
  <si>
    <t>406.01.03.00.00.00.00.00.00</t>
  </si>
  <si>
    <t>406.01.04.00.00.00.00.00.00</t>
  </si>
  <si>
    <t>406.01.05.00.00.00.00.00.00</t>
  </si>
  <si>
    <t>406.01.06.00.00.00.00.00.00</t>
  </si>
  <si>
    <t>406.01.07.00.00.00.00.00.00</t>
  </si>
  <si>
    <t>406.01.08.00.00.00.00.00.00</t>
  </si>
  <si>
    <t>406.01.09.00.00.00.00.00.00</t>
  </si>
  <si>
    <t>406.01.10.00.00.00.00.00.00</t>
  </si>
  <si>
    <t>406.01.11.00.00.00.00.00.00</t>
  </si>
  <si>
    <t>406.01.12.00.00.00.00.00.00</t>
  </si>
  <si>
    <t>406.01.13.00.00.00.00.00.00</t>
  </si>
  <si>
    <t>406.01.14.00.00.00.00.00.00</t>
  </si>
  <si>
    <t>406.02.01.00.00.00.00.00.00</t>
  </si>
  <si>
    <t>406.02.02.00.00.00.00.00.00</t>
  </si>
  <si>
    <t>406.02.03.00.00.00.00.00.00</t>
  </si>
  <si>
    <t>406.02.04.00.00.00.00.00.00</t>
  </si>
  <si>
    <t>406.02.05.00.00.00.00.00.00</t>
  </si>
  <si>
    <t>406.02.06.00.00.00.00.00.00</t>
  </si>
  <si>
    <t>406.03.01.00.00.00.00.00.00</t>
  </si>
  <si>
    <t>406.03.02.00.00.00.00.00.00</t>
  </si>
  <si>
    <t>406.03.03.00.00.00.00.00.00</t>
  </si>
  <si>
    <t>406.03.04.00.00.00.00.00.00</t>
  </si>
  <si>
    <t>406.03.05.00.00.00.00.00.00</t>
  </si>
  <si>
    <t>406.03.06.00.00.00.00.00.00</t>
  </si>
  <si>
    <t>406.03.07.00.00.00.00.00.00</t>
  </si>
  <si>
    <t>406.03.08.00.00.00.00.00.00</t>
  </si>
  <si>
    <t>406.04.01.00.00.00.00.00.00</t>
  </si>
  <si>
    <t>406.04.02.00.00.00.00.00.00</t>
  </si>
  <si>
    <t>406.04.03.00.00.00.00.00.00</t>
  </si>
  <si>
    <t>406.04.04.00.00.00.00.00.00</t>
  </si>
  <si>
    <t>406.04.05.00.00.00.00.00.00</t>
  </si>
  <si>
    <t>406.04.06.00.00.00.00.00.00</t>
  </si>
  <si>
    <t>406.04.07.00.00.00.00.00.00</t>
  </si>
  <si>
    <t>407.01.01.00.00.00.00.00.00</t>
  </si>
  <si>
    <t>407.01.02.00.00.00.00.00.00</t>
  </si>
  <si>
    <t>407.02.00.00.00.00.00.00.00</t>
  </si>
  <si>
    <t>407.03.00.00.00.00.00.00.00</t>
  </si>
  <si>
    <t>407.04.00.00.00.00.00.00.00</t>
  </si>
  <si>
    <t>408.01.01.01.00.00.00.00.00</t>
  </si>
  <si>
    <t>408.01.01.02.00.00.00.00.00</t>
  </si>
  <si>
    <t>408.01.02.01.00.00.00.00.00</t>
  </si>
  <si>
    <t>408.01.02.02.00.00.00.00.00</t>
  </si>
  <si>
    <t>408.02.00.00.00.00.00.00.00</t>
  </si>
  <si>
    <t>409.01.01.00.00.00.00.00.00</t>
  </si>
  <si>
    <t>409.02.01.00.00.00.00.00.00</t>
  </si>
  <si>
    <t>409.02.02.00.00.00.00.00.00</t>
  </si>
  <si>
    <t>409.03.01.00.00.00.00.00.00</t>
  </si>
  <si>
    <t>409.03.02.00.00.00.00.00.00</t>
  </si>
  <si>
    <t>409.04.01.00.00.00.00.00.00</t>
  </si>
  <si>
    <t>409.05.01.00.00.00.00.00.00</t>
  </si>
  <si>
    <t>409.05.02.00.00.00.00.00.00</t>
  </si>
  <si>
    <t>409.05.03.00.00.00.00.00.00</t>
  </si>
  <si>
    <t>409.05.04.00.00.00.00.00.00</t>
  </si>
  <si>
    <t>409.05.05.00.00.00.00.00.00</t>
  </si>
  <si>
    <t>409.05.06.00.00.00.00.00.00</t>
  </si>
  <si>
    <t>409.05.07.00.00.00.00.00.00</t>
  </si>
  <si>
    <t>409.05.08.00.00.00.00.00.00</t>
  </si>
  <si>
    <t>409.05.09.00.00.00.00.00.00</t>
  </si>
  <si>
    <t>409.05.10.00.00.00.00.00.00</t>
  </si>
  <si>
    <t>409.05.11.00.00.00.00.00.00</t>
  </si>
  <si>
    <t>409.05.12.00.00.00.00.00.00</t>
  </si>
  <si>
    <t>409.06.00.00.00.00.00.00.00</t>
  </si>
  <si>
    <t>410.01.00.00.00.00.00.00.00</t>
  </si>
  <si>
    <t>410.02.00.00.00.00.00.00.00</t>
  </si>
  <si>
    <t>410.03.00.00.00.00.00.00.00</t>
  </si>
  <si>
    <t>410.04.00.00.00.00.00.00.00</t>
  </si>
  <si>
    <t>410.05.00.00.00.00.00.00.00</t>
  </si>
  <si>
    <t>411.01.00.00.00.00.00.00.00</t>
  </si>
  <si>
    <t>411.02.00.00.00.00.00.00.00</t>
  </si>
  <si>
    <t>411.03.00.00.00.00.00.00.00</t>
  </si>
  <si>
    <t>411.04.00.00.00.00.00.00.00</t>
  </si>
  <si>
    <t>411.05.00.00.00.00.00.00.00</t>
  </si>
  <si>
    <t>411.06.00.00.00.00.00.00.00</t>
  </si>
  <si>
    <t>412.01.01.00.00.00.00.00.00</t>
  </si>
  <si>
    <t>412.01.02.00.00.00.00.00.00</t>
  </si>
  <si>
    <t>412.02.01.00.00.00.00.00.00</t>
  </si>
  <si>
    <t>412.02.02.00.00.00.00.00.00</t>
  </si>
  <si>
    <t>412.02.03.00.00.00.00.00.00</t>
  </si>
  <si>
    <t>412.03.01.00.00.00.00.00.00</t>
  </si>
  <si>
    <t>412.03.02.00.00.00.00.00.00</t>
  </si>
  <si>
    <t>412.04.01.00.00.00.00.00.00</t>
  </si>
  <si>
    <t>412.04.02.00.00.00.00.00.00</t>
  </si>
  <si>
    <t>412.04.03.01.00.00.00.00.00</t>
  </si>
  <si>
    <t>412.04.03.02.00.00.00.00.00</t>
  </si>
  <si>
    <t>412.05.01.00.00.00.00.00.00</t>
  </si>
  <si>
    <t>412.05.02.00.00.00.00.00.00</t>
  </si>
  <si>
    <t>412.06.01.00.00.00.00.00.00</t>
  </si>
  <si>
    <t>412.06.02.00.00.00.00.00.00</t>
  </si>
  <si>
    <t>412.06.03.01.00.00.00.00.00</t>
  </si>
  <si>
    <t>412.06.03.02.00.00.00.00.00</t>
  </si>
  <si>
    <t>412.06.04.00.00.00.00.00.00</t>
  </si>
  <si>
    <t>412.06.05.00.00.00.00.00.00</t>
  </si>
  <si>
    <t>412.07.01.00.00.00.00.00.00</t>
  </si>
  <si>
    <t>412.07.02.00.00.00.00.00.00</t>
  </si>
  <si>
    <t>412.07.03.00.00.00.00.00.00</t>
  </si>
  <si>
    <t>412.07.04.00.00.00.00.00.00</t>
  </si>
  <si>
    <t>412.07.05.00.00.00.00.00.00</t>
  </si>
  <si>
    <t>412.07.06.00.00.00.00.00.00</t>
  </si>
  <si>
    <t>PELAYANAN KAPAL</t>
  </si>
  <si>
    <t>Pelayanan Labuh</t>
  </si>
  <si>
    <t>GT Masa</t>
  </si>
  <si>
    <t>Pelayanan Pemanduan</t>
  </si>
  <si>
    <t>Kpl Grk</t>
  </si>
  <si>
    <t>GT Kpl Grk</t>
  </si>
  <si>
    <t>Pelayanan Penundaan</t>
  </si>
  <si>
    <t>Kpl Jam</t>
  </si>
  <si>
    <t>GT Kpl Jam</t>
  </si>
  <si>
    <t>Pelayanan Penambatan</t>
  </si>
  <si>
    <t>GT Etmal</t>
  </si>
  <si>
    <t>Pelayanan Alur</t>
  </si>
  <si>
    <t>Pelayanan Kepil</t>
  </si>
  <si>
    <t>Grk</t>
  </si>
  <si>
    <t>PELAYANAN PETIKEMAS</t>
  </si>
  <si>
    <t>Pelayanan Petikemas Internasional</t>
  </si>
  <si>
    <t>Dermaga</t>
  </si>
  <si>
    <t xml:space="preserve">Ton </t>
  </si>
  <si>
    <t>Operasi Kapal</t>
  </si>
  <si>
    <t>Stevedoring</t>
  </si>
  <si>
    <t>Lift On/Lift Off</t>
  </si>
  <si>
    <t>Haulage</t>
  </si>
  <si>
    <t>Restowage/Shifting</t>
  </si>
  <si>
    <t>Buka Tutup Palka</t>
  </si>
  <si>
    <t>Palka</t>
  </si>
  <si>
    <t>Kegiatan</t>
  </si>
  <si>
    <t xml:space="preserve">Kerjasama Pelayanan B/M </t>
  </si>
  <si>
    <t>Operasi Lapangan</t>
  </si>
  <si>
    <t>Gerakan Ekstra</t>
  </si>
  <si>
    <t>Penumpukan Petikemas</t>
  </si>
  <si>
    <t>Box Hari</t>
  </si>
  <si>
    <t>Reefer (Suplai listrik dan monitoring)</t>
  </si>
  <si>
    <t>Box Shift</t>
  </si>
  <si>
    <t>Operasi CFS</t>
  </si>
  <si>
    <t>Receiving/Delivery (Barang)</t>
  </si>
  <si>
    <t>Rubah Status/LCL</t>
  </si>
  <si>
    <t>Stripping / Stuffing</t>
  </si>
  <si>
    <t>Penumpukan</t>
  </si>
  <si>
    <t>Ton Hari</t>
  </si>
  <si>
    <t>M3 Hari</t>
  </si>
  <si>
    <t>Petikemas Transhipment</t>
  </si>
  <si>
    <t xml:space="preserve">Petikemas Lainnya </t>
  </si>
  <si>
    <t>Behandle</t>
  </si>
  <si>
    <t>Tempat Pemeriksaan Fisik Terpadu</t>
  </si>
  <si>
    <t>Fumigasi</t>
  </si>
  <si>
    <t>Batal Muat</t>
  </si>
  <si>
    <t>Pindah Kapal/alih kapal</t>
  </si>
  <si>
    <t>Closing</t>
  </si>
  <si>
    <t xml:space="preserve">Batal Dokumen </t>
  </si>
  <si>
    <t xml:space="preserve">Labeling </t>
  </si>
  <si>
    <t>Overbrengen</t>
  </si>
  <si>
    <t>Pelayanan Petikemas Domestik</t>
  </si>
  <si>
    <t>Kade Lossing</t>
  </si>
  <si>
    <t>Unit Hari</t>
  </si>
  <si>
    <t>Shift</t>
  </si>
  <si>
    <t>PELAYANAN BARANG NON PETIKEMAS GENERAL CARGO</t>
  </si>
  <si>
    <t>Gudang Penumpukan Diusahakan</t>
  </si>
  <si>
    <t>Lapangan Penumpukan Diusahakan</t>
  </si>
  <si>
    <t>Bongkar Muat</t>
  </si>
  <si>
    <t>Per Mata Rantai</t>
  </si>
  <si>
    <t>Cargodoring</t>
  </si>
  <si>
    <t>Receiving/Delivery</t>
  </si>
  <si>
    <t>Kerjasama Pelayanan B/M</t>
  </si>
  <si>
    <t xml:space="preserve">Pelayanan Kade Lossing </t>
  </si>
  <si>
    <t>Roll On Roll Off (Ro Ro)</t>
  </si>
  <si>
    <t>PELAYANAN BARANG NON PETIKEMAS CURAH KERING</t>
  </si>
  <si>
    <t>Penyimpanan (Silo)</t>
  </si>
  <si>
    <t>PELAYANAN BARANG NON PETIKEMAS CURAH CAIR</t>
  </si>
  <si>
    <t>Penyimpanan (Tank Storage)</t>
  </si>
  <si>
    <t>Kerjasama Pengangkutan</t>
  </si>
  <si>
    <t>PELAYANAN BARANG NON PETIKEMAS GAS</t>
  </si>
  <si>
    <t>Penyimpanan (Pipa)</t>
  </si>
  <si>
    <t>PELAYANAN BARANG NON PETIKEMAS CAR TERMINAL</t>
  </si>
  <si>
    <t>Lapangan Penumpukan</t>
  </si>
  <si>
    <t>PELAYANAN BARANG NON PETIKEMAS HEWAN</t>
  </si>
  <si>
    <t>Ekor Hari</t>
  </si>
  <si>
    <t xml:space="preserve">Stuffing/Stripping </t>
  </si>
  <si>
    <t>Unitasi/Paletasi</t>
  </si>
  <si>
    <t>Packing</t>
  </si>
  <si>
    <t xml:space="preserve">Unit </t>
  </si>
  <si>
    <t>Labeling</t>
  </si>
  <si>
    <t>Sortasi</t>
  </si>
  <si>
    <t>Repair/Cleaning Container</t>
  </si>
  <si>
    <t>Monitoring Reefer Plug</t>
  </si>
  <si>
    <t>PELAYANAN NON PETIKEMAS</t>
  </si>
  <si>
    <t>Receiving delivery</t>
  </si>
  <si>
    <t>Penumpukan Barang</t>
  </si>
  <si>
    <t>PELAYANAN PELRA</t>
  </si>
  <si>
    <t>PELAYANAN PAKET</t>
  </si>
  <si>
    <t>PELAYANAN NON PAKET</t>
  </si>
  <si>
    <t>Labuh</t>
  </si>
  <si>
    <t>Penambatan</t>
  </si>
  <si>
    <t>Kepil</t>
  </si>
  <si>
    <t>PENGUSAHAAN ALAT</t>
  </si>
  <si>
    <t>PRODUKSI ALAT ANGKAT DIUSAHAKAN</t>
  </si>
  <si>
    <t>Container Crane</t>
  </si>
  <si>
    <t xml:space="preserve">HMC </t>
  </si>
  <si>
    <t>Towing Tractor</t>
  </si>
  <si>
    <t>RTG</t>
  </si>
  <si>
    <t>PRODUKSI ALAT ANGKUT DIUSAHAKAN</t>
  </si>
  <si>
    <t>Hari</t>
  </si>
  <si>
    <t>Trailler</t>
  </si>
  <si>
    <t>Straddlle Carrier</t>
  </si>
  <si>
    <t>PRODUKSI ALAT BANTU B/M DIUSAHAKAN</t>
  </si>
  <si>
    <t>Timbangan</t>
  </si>
  <si>
    <t>Grab</t>
  </si>
  <si>
    <t>Pemadam Kebakaran</t>
  </si>
  <si>
    <t>Bucket</t>
  </si>
  <si>
    <t>Ramp Door</t>
  </si>
  <si>
    <t>Genset</t>
  </si>
  <si>
    <t>Spreader</t>
  </si>
  <si>
    <t>PRODUKSI ALAT APUNG</t>
  </si>
  <si>
    <t>Kapal Tongkang</t>
  </si>
  <si>
    <t>Jam / Ls</t>
  </si>
  <si>
    <t>Floating Jetty / Ponton</t>
  </si>
  <si>
    <t>PENGUSAHAAN PROPERTI</t>
  </si>
  <si>
    <t>Pengusahaan Lahan</t>
  </si>
  <si>
    <t>Sewa</t>
  </si>
  <si>
    <t>M2</t>
  </si>
  <si>
    <t>Throughput Fee  / Kontribusi</t>
  </si>
  <si>
    <t>Pengusahaan Perairan</t>
  </si>
  <si>
    <t>Pengusahaan Bangunan</t>
  </si>
  <si>
    <t>Kali</t>
  </si>
  <si>
    <t>Konsolidasi dan Distribusi Barang</t>
  </si>
  <si>
    <t>Paket</t>
  </si>
  <si>
    <t>PENGUSAHAAN AIR / LISTRIK</t>
  </si>
  <si>
    <t>Pengusahaan Air</t>
  </si>
  <si>
    <t>Pengusahaan Air Kapal</t>
  </si>
  <si>
    <t>Sumber yang diusahakan</t>
  </si>
  <si>
    <t>Sumber yang dikerjasamakan</t>
  </si>
  <si>
    <t>Pengusahaan  Air Umum</t>
  </si>
  <si>
    <t>Pengusahaan Listrik</t>
  </si>
  <si>
    <t>KWh</t>
  </si>
  <si>
    <t>PELAYANAN RUPA-RUPA USAHA</t>
  </si>
  <si>
    <t>Pas Penumpang</t>
  </si>
  <si>
    <t>Pas Harian Orang</t>
  </si>
  <si>
    <t>Pas Berlangganan Orang</t>
  </si>
  <si>
    <t>Pas Harian Kendaraan</t>
  </si>
  <si>
    <t>Pas Berlangganan Kendaraan</t>
  </si>
  <si>
    <t>Fasilitas Repair/Docking Kapal</t>
  </si>
  <si>
    <t>Kerjasama Alat</t>
  </si>
  <si>
    <t>Kerjasama Kapal Khusus</t>
  </si>
  <si>
    <t>Kerjasama Pelabuhan</t>
  </si>
  <si>
    <t>Kerjasama Jasa Air Kapal</t>
  </si>
  <si>
    <t>Kerjasama Jasa Cold Processing / Ikan</t>
  </si>
  <si>
    <t>Kerjasama Bunker BBM</t>
  </si>
  <si>
    <t>Kerjasama Jasa Dock/Galangan</t>
  </si>
  <si>
    <t>Kerjasama Jasa Dermaga Ikan</t>
  </si>
  <si>
    <t>Kerjasama Jasa CPO/Bungkil/Minyak Goreng</t>
  </si>
  <si>
    <t>Ton / Liter</t>
  </si>
  <si>
    <t>Kerjasama Jasa Penumpukan</t>
  </si>
  <si>
    <t>Kerjasama Jasa SPBU</t>
  </si>
  <si>
    <t>Kerjasama Jasa Taksi / Angkutan Penumpang</t>
  </si>
  <si>
    <t>PELAYANAN FORWARDING</t>
  </si>
  <si>
    <t>Pemeriksaan Karantina</t>
  </si>
  <si>
    <t>Pengurusan Dokumen</t>
  </si>
  <si>
    <t>Bendel</t>
  </si>
  <si>
    <t>Intermoda</t>
  </si>
  <si>
    <t>Transit</t>
  </si>
  <si>
    <t xml:space="preserve">Trucking </t>
  </si>
  <si>
    <t>PELABUHAN / TERMINAL UKS</t>
  </si>
  <si>
    <t>Pemanduan</t>
  </si>
  <si>
    <t>Penundaan</t>
  </si>
  <si>
    <t>Kerjasama pelayanan bongkar muat</t>
  </si>
  <si>
    <t>PELINDO MARINE</t>
  </si>
  <si>
    <t>Shipping</t>
  </si>
  <si>
    <t>Keagenan</t>
  </si>
  <si>
    <t>Yacht services</t>
  </si>
  <si>
    <t>Pilotage</t>
  </si>
  <si>
    <t>Ls</t>
  </si>
  <si>
    <t>Jasa SBPP</t>
  </si>
  <si>
    <t>Unit Bulan</t>
  </si>
  <si>
    <t>Tug dan Assist</t>
  </si>
  <si>
    <t>Assist Tug</t>
  </si>
  <si>
    <t>Towing</t>
  </si>
  <si>
    <t>Various Ship Provider</t>
  </si>
  <si>
    <t>Crew / Passanger Transport</t>
  </si>
  <si>
    <t>Cruise Ship Provider (Artama)</t>
  </si>
  <si>
    <t>Various Ship Provider Lainnya</t>
  </si>
  <si>
    <t>Alat Keruk</t>
  </si>
  <si>
    <t>AHTS / Supply Vessel</t>
  </si>
  <si>
    <t>Docking Facility</t>
  </si>
  <si>
    <t>Bengkel / Workshop</t>
  </si>
  <si>
    <t>Fasilitas Lainnya</t>
  </si>
  <si>
    <t>Marine Logistik</t>
  </si>
  <si>
    <t>Perbekalan BBM</t>
  </si>
  <si>
    <t>KL</t>
  </si>
  <si>
    <t>Air Bersih (Fresh Water)</t>
  </si>
  <si>
    <t>Listrik Kapal</t>
  </si>
  <si>
    <t>Kwh</t>
  </si>
  <si>
    <t>Marine Power Supply</t>
  </si>
  <si>
    <t>KVA</t>
  </si>
  <si>
    <t>Logistic, Distribusi Dan Terminal Energi Barang Pertambangan, Minyak Bumi dan Gas</t>
  </si>
  <si>
    <t>Transportasi Dan Distribusi Barang Pertambangan, Minyak Bumi dan Gas</t>
  </si>
  <si>
    <t>Other Marine Service</t>
  </si>
  <si>
    <t>Pemeliharaan Kolam Pelabuhan Dan Alur Pelayaran</t>
  </si>
  <si>
    <t xml:space="preserve">Salvage </t>
  </si>
  <si>
    <t>Pengembangan dan Pengelolaan Alur Pelayaran</t>
  </si>
  <si>
    <t>Reception Facility</t>
  </si>
  <si>
    <t>Liter</t>
  </si>
  <si>
    <t>Pendidikan Dan Pelatihan</t>
  </si>
  <si>
    <t>Jasa Other Marine Lainnya</t>
  </si>
  <si>
    <t>Pas Terminal Penumpang</t>
  </si>
  <si>
    <t>Pas Pelabuhan (Orang)</t>
  </si>
  <si>
    <t>Pas Pelabuhan (Kendaraan)</t>
  </si>
  <si>
    <t>Fasilitas Repair / Docking Kapal</t>
  </si>
  <si>
    <t>Produksi Kerjasama</t>
  </si>
  <si>
    <t>Fee For Service</t>
  </si>
  <si>
    <t>Different Monthly Salary</t>
  </si>
  <si>
    <t>SPTP</t>
  </si>
  <si>
    <t>SPMT</t>
  </si>
  <si>
    <t>005</t>
  </si>
  <si>
    <t>006</t>
  </si>
  <si>
    <t>SBU Marine Tg Santan</t>
  </si>
  <si>
    <t>KdRegP1</t>
  </si>
  <si>
    <t>KdRegP2</t>
  </si>
  <si>
    <t>KdRegP3</t>
  </si>
  <si>
    <t>KdRegp4</t>
  </si>
  <si>
    <t>REGCODE</t>
  </si>
  <si>
    <t>Regional.1</t>
  </si>
  <si>
    <t>Regional.2</t>
  </si>
  <si>
    <t>Regional.3</t>
  </si>
  <si>
    <t>Regional.4</t>
  </si>
  <si>
    <t>Version : 2</t>
  </si>
  <si>
    <t>TPK Nilam</t>
  </si>
  <si>
    <t>TPK Belawan</t>
  </si>
  <si>
    <t>TPK Semarang</t>
  </si>
  <si>
    <t>TPK Banjarmasin</t>
  </si>
  <si>
    <t>TPK Makassar</t>
  </si>
  <si>
    <t>Makassar New Port</t>
  </si>
  <si>
    <t>TPK Bitung</t>
  </si>
  <si>
    <t>TPK Perawang</t>
  </si>
  <si>
    <t>TPK Kupang</t>
  </si>
  <si>
    <t>PT PTP</t>
  </si>
  <si>
    <t>PT TPS</t>
  </si>
  <si>
    <t>PT TTL</t>
  </si>
  <si>
    <t>PT BJTI</t>
  </si>
  <si>
    <t>PT KKT</t>
  </si>
  <si>
    <t>KdSPTP</t>
  </si>
  <si>
    <t>Jamrud</t>
  </si>
  <si>
    <t>Mekar Putih</t>
  </si>
  <si>
    <t>PTP - Banten</t>
  </si>
  <si>
    <t>PTP - Bengkulu</t>
  </si>
  <si>
    <t>PTP - Cirebon</t>
  </si>
  <si>
    <t>PTP - Jambi</t>
  </si>
  <si>
    <t>PTP - Palembang</t>
  </si>
  <si>
    <t>PTP - Pangkal Balam</t>
  </si>
  <si>
    <t>PTP - Panjang</t>
  </si>
  <si>
    <t>PTP - Tanjung Pandan</t>
  </si>
  <si>
    <t>PTP - Teluk Bayur</t>
  </si>
  <si>
    <t>PTP - Pontianak</t>
  </si>
  <si>
    <t>KdSPMT</t>
  </si>
  <si>
    <t>Total</t>
  </si>
  <si>
    <t>IPC TPK - TP1</t>
  </si>
  <si>
    <t>IPC TPK - TP2</t>
  </si>
  <si>
    <t>415.01.00.00.00.00.00.00.00</t>
  </si>
  <si>
    <t>415.02.00.00.00.00.00.00.00</t>
  </si>
  <si>
    <t>415.03.00.00.00.00.00.00.00</t>
  </si>
  <si>
    <t>415.04.00.00.00.00.00.00.00</t>
  </si>
  <si>
    <t>415.05.00.00.00.00.00.00.00</t>
  </si>
  <si>
    <t>415.06.00.00.00.00.00.00.00</t>
  </si>
  <si>
    <t>PELABUHAN / TERMINAL / DERMAGA KHUSUS</t>
  </si>
  <si>
    <t>409.07.00.00.00.00.00.00.00</t>
  </si>
  <si>
    <t>IKT - Pontianak</t>
  </si>
  <si>
    <t>IKT - Belawan</t>
  </si>
  <si>
    <t xml:space="preserve">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</si>
</sst>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0;[Red]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41" fontId="14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308">
    <xf numFmtId="0" fontId="0" fillId="0" borderId="0" xfId="0"/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Protection="1"/>
    <xf numFmtId="0" fontId="7" fillId="0" borderId="0" xfId="0" applyFont="1" applyProtection="1"/>
    <xf numFmtId="0" fontId="0" fillId="0" borderId="0" xfId="0" applyProtection="1"/>
    <xf numFmtId="1" fontId="3" fillId="2" borderId="12" xfId="1" applyNumberFormat="1" applyFont="1" applyFill="1" applyBorder="1" applyAlignment="1" applyProtection="1">
      <alignment horizontal="center" vertical="center" wrapText="1"/>
    </xf>
    <xf numFmtId="0" fontId="3" fillId="2" borderId="12" xfId="1" applyFont="1" applyFill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/>
    </xf>
    <xf numFmtId="1" fontId="3" fillId="0" borderId="13" xfId="1" applyNumberFormat="1" applyFont="1" applyBorder="1" applyAlignment="1" applyProtection="1">
      <alignment vertical="center"/>
    </xf>
    <xf numFmtId="0" fontId="4" fillId="0" borderId="14" xfId="1" applyFont="1" applyBorder="1" applyAlignment="1" applyProtection="1"/>
    <xf numFmtId="0" fontId="4" fillId="0" borderId="15" xfId="1" applyFont="1" applyBorder="1" applyAlignment="1" applyProtection="1"/>
    <xf numFmtId="0" fontId="3" fillId="0" borderId="13" xfId="1" applyFont="1" applyBorder="1" applyAlignment="1" applyProtection="1">
      <alignment vertical="center" wrapText="1"/>
    </xf>
    <xf numFmtId="1" fontId="3" fillId="0" borderId="12" xfId="1" applyNumberFormat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1" fontId="3" fillId="0" borderId="15" xfId="1" applyNumberFormat="1" applyFont="1" applyBorder="1" applyAlignment="1" applyProtection="1">
      <alignment horizontal="left" vertical="center" wrapText="1"/>
    </xf>
    <xf numFmtId="1" fontId="3" fillId="0" borderId="12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center" vertical="center" wrapText="1"/>
    </xf>
    <xf numFmtId="0" fontId="5" fillId="0" borderId="13" xfId="1" applyFont="1" applyBorder="1" applyAlignment="1" applyProtection="1">
      <alignment horizontal="center" vertical="center" wrapText="1"/>
    </xf>
    <xf numFmtId="1" fontId="3" fillId="0" borderId="14" xfId="1" applyNumberFormat="1" applyFont="1" applyBorder="1" applyAlignment="1" applyProtection="1">
      <alignment vertical="center" wrapText="1"/>
    </xf>
    <xf numFmtId="1" fontId="3" fillId="0" borderId="15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3" fillId="0" borderId="15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vertical="center" wrapText="1"/>
    </xf>
    <xf numFmtId="1" fontId="3" fillId="0" borderId="13" xfId="1" applyNumberFormat="1" applyFont="1" applyBorder="1" applyAlignment="1" applyProtection="1">
      <alignment horizontal="left" vertical="center" wrapText="1"/>
    </xf>
    <xf numFmtId="0" fontId="6" fillId="0" borderId="9" xfId="1" applyFont="1" applyBorder="1" applyAlignment="1" applyProtection="1">
      <alignment horizontal="center" vertical="center" wrapText="1"/>
    </xf>
    <xf numFmtId="0" fontId="6" fillId="0" borderId="10" xfId="1" applyFont="1" applyBorder="1" applyAlignment="1" applyProtection="1">
      <alignment horizontal="center" vertical="center" wrapText="1"/>
    </xf>
    <xf numFmtId="0" fontId="6" fillId="0" borderId="11" xfId="1" applyFont="1" applyBorder="1" applyAlignment="1" applyProtection="1">
      <alignment horizontal="center" vertical="center" wrapText="1"/>
    </xf>
    <xf numFmtId="1" fontId="3" fillId="0" borderId="2" xfId="1" applyNumberFormat="1" applyFont="1" applyBorder="1" applyAlignment="1" applyProtection="1">
      <alignment horizontal="center" vertical="center" wrapText="1"/>
    </xf>
    <xf numFmtId="0" fontId="3" fillId="0" borderId="3" xfId="1" applyFont="1" applyBorder="1" applyAlignment="1" applyProtection="1">
      <alignment horizontal="left" vertical="center" wrapText="1"/>
    </xf>
    <xf numFmtId="0" fontId="3" fillId="0" borderId="4" xfId="1" applyFont="1" applyBorder="1" applyAlignment="1" applyProtection="1">
      <alignment horizontal="left" vertical="center" wrapText="1"/>
    </xf>
    <xf numFmtId="1" fontId="9" fillId="2" borderId="12" xfId="1" applyNumberFormat="1" applyFont="1" applyFill="1" applyBorder="1" applyAlignment="1" applyProtection="1">
      <alignment horizontal="center" vertical="center" wrapText="1"/>
    </xf>
    <xf numFmtId="0" fontId="9" fillId="2" borderId="12" xfId="1" applyFont="1" applyFill="1" applyBorder="1" applyAlignment="1" applyProtection="1">
      <alignment horizontal="center" vertical="center" wrapText="1"/>
    </xf>
    <xf numFmtId="1" fontId="9" fillId="0" borderId="12" xfId="1" applyNumberFormat="1" applyFont="1" applyBorder="1" applyAlignment="1" applyProtection="1">
      <alignment horizontal="left" vertical="center"/>
    </xf>
    <xf numFmtId="0" fontId="9" fillId="0" borderId="13" xfId="1" applyFont="1" applyBorder="1" applyAlignment="1" applyProtection="1">
      <alignment horizontal="center" vertical="center" wrapText="1"/>
    </xf>
    <xf numFmtId="0" fontId="9" fillId="0" borderId="14" xfId="1" applyFont="1" applyBorder="1" applyAlignment="1" applyProtection="1">
      <alignment horizontal="center" vertical="center" wrapText="1"/>
    </xf>
    <xf numFmtId="0" fontId="9" fillId="0" borderId="15" xfId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vertical="center" wrapText="1"/>
    </xf>
    <xf numFmtId="1" fontId="9" fillId="0" borderId="12" xfId="1" applyNumberFormat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left" vertical="center" wrapText="1"/>
    </xf>
    <xf numFmtId="0" fontId="9" fillId="0" borderId="13" xfId="1" applyFont="1" applyBorder="1" applyAlignment="1" applyProtection="1">
      <alignment horizontal="left" vertical="center" wrapText="1"/>
    </xf>
    <xf numFmtId="0" fontId="9" fillId="0" borderId="12" xfId="1" applyFont="1" applyBorder="1" applyAlignment="1" applyProtection="1">
      <alignment vertical="center" wrapText="1"/>
    </xf>
    <xf numFmtId="0" fontId="9" fillId="0" borderId="15" xfId="1" applyFont="1" applyBorder="1" applyAlignment="1" applyProtection="1">
      <alignment horizontal="left" vertical="center" wrapText="1"/>
    </xf>
    <xf numFmtId="1" fontId="9" fillId="0" borderId="13" xfId="1" applyNumberFormat="1" applyFont="1" applyBorder="1" applyAlignment="1" applyProtection="1">
      <alignment vertical="center" wrapText="1"/>
    </xf>
    <xf numFmtId="1" fontId="9" fillId="0" borderId="14" xfId="1" applyNumberFormat="1" applyFont="1" applyBorder="1" applyAlignment="1" applyProtection="1">
      <alignment vertical="center" wrapText="1"/>
    </xf>
    <xf numFmtId="1" fontId="9" fillId="2" borderId="12" xfId="0" applyNumberFormat="1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left" vertical="center"/>
    </xf>
    <xf numFmtId="0" fontId="9" fillId="0" borderId="13" xfId="0" applyFont="1" applyBorder="1" applyAlignment="1" applyProtection="1">
      <alignment horizontal="center" vertical="center" wrapText="1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/>
    </xf>
    <xf numFmtId="0" fontId="9" fillId="0" borderId="12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vertical="center" wrapText="1"/>
    </xf>
    <xf numFmtId="1" fontId="9" fillId="0" borderId="12" xfId="0" applyNumberFormat="1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14" xfId="0" applyFont="1" applyBorder="1" applyAlignment="1" applyProtection="1">
      <alignment horizontal="left" vertical="center" wrapText="1"/>
    </xf>
    <xf numFmtId="0" fontId="9" fillId="0" borderId="15" xfId="0" applyFont="1" applyBorder="1" applyAlignment="1" applyProtection="1">
      <alignment horizontal="left" vertical="center" wrapText="1"/>
    </xf>
    <xf numFmtId="1" fontId="9" fillId="0" borderId="2" xfId="0" applyNumberFormat="1" applyFont="1" applyBorder="1" applyAlignment="1" applyProtection="1">
      <alignment horizontal="center" vertical="center" wrapText="1"/>
    </xf>
    <xf numFmtId="1" fontId="9" fillId="0" borderId="3" xfId="0" applyNumberFormat="1" applyFont="1" applyBorder="1" applyAlignment="1" applyProtection="1">
      <alignment horizontal="center" vertical="center" wrapText="1"/>
    </xf>
    <xf numFmtId="1" fontId="9" fillId="0" borderId="14" xfId="0" applyNumberFormat="1" applyFont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center" vertical="center"/>
    </xf>
    <xf numFmtId="0" fontId="13" fillId="0" borderId="0" xfId="0" applyFont="1"/>
    <xf numFmtId="49" fontId="0" fillId="0" borderId="0" xfId="0" quotePrefix="1" applyNumberFormat="1"/>
    <xf numFmtId="1" fontId="0" fillId="0" borderId="0" xfId="2" applyNumberFormat="1" applyFont="1" applyProtection="1">
      <protection locked="0"/>
    </xf>
    <xf numFmtId="1" fontId="0" fillId="0" borderId="0" xfId="2" applyNumberFormat="1" applyFont="1" applyProtection="1"/>
    <xf numFmtId="1" fontId="9" fillId="2" borderId="1" xfId="2" applyNumberFormat="1" applyFont="1" applyFill="1" applyBorder="1" applyAlignment="1" applyProtection="1">
      <alignment horizontal="center" vertical="center" wrapText="1"/>
    </xf>
    <xf numFmtId="1" fontId="9" fillId="2" borderId="5" xfId="2" applyNumberFormat="1" applyFont="1" applyFill="1" applyBorder="1" applyAlignment="1" applyProtection="1">
      <alignment horizontal="center" vertical="center" wrapText="1"/>
    </xf>
    <xf numFmtId="1" fontId="9" fillId="2" borderId="12" xfId="2" applyNumberFormat="1" applyFont="1" applyFill="1" applyBorder="1" applyAlignment="1" applyProtection="1">
      <alignment horizontal="center" vertical="center" wrapText="1"/>
    </xf>
    <xf numFmtId="1" fontId="9" fillId="2" borderId="8" xfId="2" applyNumberFormat="1" applyFont="1" applyFill="1" applyBorder="1" applyAlignment="1" applyProtection="1">
      <alignment horizontal="center" vertical="center" wrapText="1"/>
    </xf>
    <xf numFmtId="1" fontId="0" fillId="0" borderId="16" xfId="2" applyNumberFormat="1" applyFont="1" applyBorder="1" applyProtection="1">
      <protection locked="0"/>
    </xf>
    <xf numFmtId="1" fontId="0" fillId="0" borderId="16" xfId="2" applyNumberFormat="1" applyFont="1" applyBorder="1" applyProtection="1"/>
    <xf numFmtId="1" fontId="0" fillId="3" borderId="16" xfId="2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4" fontId="3" fillId="0" borderId="12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" fontId="3" fillId="7" borderId="12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4" fontId="3" fillId="0" borderId="12" xfId="0" applyNumberFormat="1" applyFont="1" applyBorder="1" applyAlignment="1">
      <alignment horizontal="right" vertical="center"/>
    </xf>
    <xf numFmtId="1" fontId="3" fillId="0" borderId="13" xfId="0" applyNumberFormat="1" applyFont="1" applyBorder="1" applyAlignment="1">
      <alignment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15" fillId="0" borderId="0" xfId="0" applyFont="1"/>
    <xf numFmtId="165" fontId="1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left" vertical="center" wrapText="1"/>
    </xf>
    <xf numFmtId="0" fontId="3" fillId="0" borderId="0" xfId="0" applyFont="1"/>
    <xf numFmtId="4" fontId="3" fillId="0" borderId="0" xfId="0" applyNumberFormat="1" applyFont="1"/>
    <xf numFmtId="0" fontId="3" fillId="0" borderId="15" xfId="0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 vertical="center" wrapText="1"/>
    </xf>
    <xf numFmtId="3" fontId="0" fillId="3" borderId="16" xfId="2" applyNumberFormat="1" applyFont="1" applyFill="1" applyBorder="1" applyProtection="1">
      <protection locked="0"/>
    </xf>
    <xf numFmtId="3" fontId="0" fillId="0" borderId="16" xfId="2" applyNumberFormat="1" applyFont="1" applyBorder="1" applyProtection="1">
      <protection locked="0"/>
    </xf>
    <xf numFmtId="3" fontId="0" fillId="0" borderId="16" xfId="2" applyNumberFormat="1" applyFont="1" applyBorder="1" applyProtection="1"/>
    <xf numFmtId="1" fontId="5" fillId="0" borderId="12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13" xfId="0" applyFont="1" applyBorder="1" applyAlignment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0" xfId="0" applyAlignment="1" applyProtection="1">
      <alignment horizontal="left"/>
    </xf>
    <xf numFmtId="3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0" borderId="12" xfId="0" applyNumberFormat="1" applyFont="1" applyBorder="1" applyAlignment="1" applyProtection="1">
      <alignment horizontal="center" vertical="center"/>
      <protection locked="0"/>
    </xf>
    <xf numFmtId="4" fontId="3" fillId="0" borderId="12" xfId="0" applyNumberFormat="1" applyFont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/>
      <protection locked="0"/>
    </xf>
    <xf numFmtId="0" fontId="0" fillId="0" borderId="0" xfId="0" applyFill="1" applyProtection="1">
      <protection locked="0"/>
    </xf>
    <xf numFmtId="1" fontId="3" fillId="0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4" fontId="3" fillId="0" borderId="12" xfId="0" applyNumberFormat="1" applyFont="1" applyFill="1" applyBorder="1" applyAlignment="1">
      <alignment horizontal="right" vertical="center"/>
    </xf>
    <xf numFmtId="1" fontId="3" fillId="0" borderId="13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4" fontId="3" fillId="0" borderId="12" xfId="0" applyNumberFormat="1" applyFont="1" applyFill="1" applyBorder="1" applyAlignment="1" applyProtection="1">
      <alignment vertical="center" wrapText="1"/>
      <protection locked="0"/>
    </xf>
    <xf numFmtId="0" fontId="0" fillId="0" borderId="0" xfId="0" quotePrefix="1" applyNumberFormat="1"/>
    <xf numFmtId="0" fontId="0" fillId="0" borderId="0" xfId="0" applyNumberFormat="1"/>
    <xf numFmtId="0" fontId="9" fillId="0" borderId="13" xfId="0" applyFont="1" applyBorder="1" applyAlignment="1" applyProtection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9" fillId="0" borderId="13" xfId="0" applyNumberFormat="1" applyFont="1" applyBorder="1" applyAlignment="1" applyProtection="1">
      <alignment vertical="center" wrapText="1"/>
    </xf>
    <xf numFmtId="0" fontId="10" fillId="0" borderId="14" xfId="0" applyFont="1" applyBorder="1" applyAlignment="1" applyProtection="1"/>
    <xf numFmtId="1" fontId="0" fillId="0" borderId="0" xfId="0" applyNumberFormat="1"/>
    <xf numFmtId="4" fontId="3" fillId="6" borderId="15" xfId="0" applyNumberFormat="1" applyFont="1" applyFill="1" applyBorder="1" applyAlignment="1" applyProtection="1">
      <alignment vertical="center" wrapText="1"/>
      <protection locked="0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3" fillId="0" borderId="16" xfId="0" applyFont="1" applyBorder="1" applyAlignment="1">
      <alignment horizontal="center"/>
    </xf>
    <xf numFmtId="0" fontId="0" fillId="0" borderId="16" xfId="0" applyBorder="1"/>
    <xf numFmtId="1" fontId="6" fillId="0" borderId="16" xfId="1" applyNumberFormat="1" applyFont="1" applyFill="1" applyBorder="1" applyAlignment="1" applyProtection="1">
      <alignment horizontal="center" vertical="center" wrapText="1"/>
    </xf>
    <xf numFmtId="0" fontId="3" fillId="0" borderId="16" xfId="1" applyFont="1" applyFill="1" applyBorder="1" applyAlignment="1" applyProtection="1">
      <alignment horizontal="center" vertical="center" wrapText="1"/>
    </xf>
    <xf numFmtId="0" fontId="0" fillId="0" borderId="20" xfId="0" applyBorder="1"/>
    <xf numFmtId="0" fontId="4" fillId="0" borderId="20" xfId="1" applyFont="1" applyFill="1" applyBorder="1" applyProtection="1"/>
    <xf numFmtId="0" fontId="13" fillId="0" borderId="19" xfId="0" applyFon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6" fillId="0" borderId="19" xfId="1" applyFont="1" applyFill="1" applyBorder="1" applyAlignment="1" applyProtection="1">
      <alignment horizontal="left" vertical="center"/>
    </xf>
    <xf numFmtId="0" fontId="0" fillId="0" borderId="21" xfId="0" applyBorder="1"/>
    <xf numFmtId="0" fontId="4" fillId="0" borderId="21" xfId="1" applyFont="1" applyFill="1" applyBorder="1" applyProtection="1"/>
    <xf numFmtId="0" fontId="0" fillId="0" borderId="21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Font="1"/>
    <xf numFmtId="49" fontId="0" fillId="0" borderId="0" xfId="0" applyNumberFormat="1"/>
    <xf numFmtId="1" fontId="3" fillId="2" borderId="8" xfId="2" applyNumberFormat="1" applyFont="1" applyFill="1" applyBorder="1" applyAlignment="1" applyProtection="1">
      <alignment horizontal="center" vertical="center" wrapText="1"/>
    </xf>
    <xf numFmtId="1" fontId="3" fillId="2" borderId="22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4" fontId="0" fillId="4" borderId="16" xfId="3" applyNumberFormat="1" applyFont="1" applyFill="1" applyBorder="1" applyProtection="1"/>
    <xf numFmtId="39" fontId="0" fillId="4" borderId="16" xfId="3" applyNumberFormat="1" applyFont="1" applyFill="1" applyBorder="1" applyProtection="1"/>
    <xf numFmtId="4" fontId="3" fillId="6" borderId="4" xfId="0" applyNumberFormat="1" applyFont="1" applyFill="1" applyBorder="1" applyAlignment="1" applyProtection="1">
      <alignment vertical="center" wrapText="1"/>
      <protection locked="0"/>
    </xf>
    <xf numFmtId="4" fontId="3" fillId="6" borderId="1" xfId="0" applyNumberFormat="1" applyFont="1" applyFill="1" applyBorder="1" applyAlignment="1" applyProtection="1">
      <alignment vertical="center" wrapText="1"/>
      <protection locked="0"/>
    </xf>
    <xf numFmtId="39" fontId="0" fillId="4" borderId="29" xfId="3" applyNumberFormat="1" applyFont="1" applyFill="1" applyBorder="1" applyProtection="1"/>
    <xf numFmtId="1" fontId="3" fillId="0" borderId="8" xfId="0" applyNumberFormat="1" applyFont="1" applyBorder="1" applyAlignment="1">
      <alignment horizontal="center" vertical="center"/>
    </xf>
    <xf numFmtId="4" fontId="3" fillId="0" borderId="15" xfId="0" applyNumberFormat="1" applyFont="1" applyBorder="1" applyAlignment="1" applyProtection="1">
      <alignment horizontal="center" vertical="center"/>
      <protection locked="0"/>
    </xf>
    <xf numFmtId="4" fontId="3" fillId="0" borderId="11" xfId="0" applyNumberFormat="1" applyFont="1" applyBorder="1" applyAlignment="1" applyProtection="1">
      <alignment horizontal="center" vertical="center"/>
      <protection locked="0"/>
    </xf>
    <xf numFmtId="4" fontId="3" fillId="0" borderId="8" xfId="0" applyNumberFormat="1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left" vertical="center" wrapText="1"/>
    </xf>
    <xf numFmtId="0" fontId="10" fillId="0" borderId="14" xfId="0" applyFont="1" applyBorder="1" applyProtection="1"/>
    <xf numFmtId="0" fontId="10" fillId="0" borderId="15" xfId="0" applyFont="1" applyBorder="1" applyProtection="1"/>
    <xf numFmtId="1" fontId="9" fillId="0" borderId="13" xfId="0" applyNumberFormat="1" applyFont="1" applyBorder="1" applyAlignment="1" applyProtection="1">
      <alignment horizontal="center" vertical="center" wrapText="1"/>
    </xf>
    <xf numFmtId="1" fontId="9" fillId="2" borderId="2" xfId="2" applyNumberFormat="1" applyFont="1" applyFill="1" applyBorder="1" applyAlignment="1" applyProtection="1">
      <alignment horizontal="center" vertical="center" wrapText="1"/>
    </xf>
    <xf numFmtId="1" fontId="10" fillId="0" borderId="3" xfId="2" applyNumberFormat="1" applyFont="1" applyBorder="1" applyProtection="1"/>
    <xf numFmtId="1" fontId="10" fillId="0" borderId="4" xfId="2" applyNumberFormat="1" applyFont="1" applyBorder="1" applyProtection="1"/>
    <xf numFmtId="1" fontId="10" fillId="0" borderId="9" xfId="2" applyNumberFormat="1" applyFont="1" applyBorder="1" applyProtection="1"/>
    <xf numFmtId="1" fontId="10" fillId="0" borderId="10" xfId="2" applyNumberFormat="1" applyFont="1" applyBorder="1" applyProtection="1"/>
    <xf numFmtId="1" fontId="10" fillId="0" borderId="11" xfId="2" applyNumberFormat="1" applyFont="1" applyBorder="1" applyProtection="1"/>
    <xf numFmtId="0" fontId="9" fillId="2" borderId="13" xfId="0" applyFont="1" applyFill="1" applyBorder="1" applyAlignment="1" applyProtection="1">
      <alignment horizontal="center" vertical="center" wrapText="1"/>
    </xf>
    <xf numFmtId="1" fontId="3" fillId="2" borderId="1" xfId="1" applyNumberFormat="1" applyFont="1" applyFill="1" applyBorder="1" applyAlignment="1" applyProtection="1">
      <alignment horizontal="center" vertical="center" wrapText="1"/>
    </xf>
    <xf numFmtId="0" fontId="4" fillId="0" borderId="5" xfId="1" applyFont="1" applyBorder="1" applyProtection="1"/>
    <xf numFmtId="0" fontId="4" fillId="0" borderId="8" xfId="1" applyFont="1" applyBorder="1" applyProtection="1"/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3" xfId="1" applyFont="1" applyBorder="1" applyProtection="1"/>
    <xf numFmtId="0" fontId="4" fillId="0" borderId="4" xfId="1" applyFont="1" applyBorder="1" applyProtection="1"/>
    <xf numFmtId="0" fontId="4" fillId="0" borderId="6" xfId="1" applyFont="1" applyBorder="1" applyProtection="1"/>
    <xf numFmtId="0" fontId="2" fillId="0" borderId="0" xfId="1" applyFont="1" applyAlignment="1" applyProtection="1"/>
    <xf numFmtId="0" fontId="4" fillId="0" borderId="7" xfId="1" applyFont="1" applyBorder="1" applyProtection="1"/>
    <xf numFmtId="0" fontId="4" fillId="0" borderId="9" xfId="1" applyFont="1" applyBorder="1" applyProtection="1"/>
    <xf numFmtId="0" fontId="4" fillId="0" borderId="10" xfId="1" applyFont="1" applyBorder="1" applyProtection="1"/>
    <xf numFmtId="0" fontId="4" fillId="0" borderId="11" xfId="1" applyFont="1" applyBorder="1" applyProtection="1"/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13" xfId="1" applyFont="1" applyFill="1" applyBorder="1" applyAlignment="1" applyProtection="1">
      <alignment horizontal="center" vertical="center" wrapText="1"/>
    </xf>
    <xf numFmtId="0" fontId="4" fillId="0" borderId="14" xfId="1" applyFont="1" applyBorder="1" applyProtection="1"/>
    <xf numFmtId="0" fontId="4" fillId="0" borderId="15" xfId="1" applyFont="1" applyBorder="1" applyProtection="1"/>
    <xf numFmtId="0" fontId="3" fillId="0" borderId="13" xfId="1" applyFont="1" applyBorder="1" applyAlignment="1" applyProtection="1">
      <alignment horizontal="left" vertical="center" wrapText="1"/>
    </xf>
    <xf numFmtId="0" fontId="5" fillId="0" borderId="13" xfId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6" fillId="0" borderId="2" xfId="1" applyFont="1" applyBorder="1" applyAlignment="1" applyProtection="1">
      <alignment horizontal="center" vertical="center" wrapText="1"/>
    </xf>
    <xf numFmtId="0" fontId="9" fillId="2" borderId="1" xfId="1" applyFont="1" applyFill="1" applyBorder="1" applyAlignment="1" applyProtection="1">
      <alignment horizontal="center" vertical="center" wrapText="1"/>
    </xf>
    <xf numFmtId="0" fontId="10" fillId="0" borderId="5" xfId="1" applyFont="1" applyBorder="1" applyProtection="1"/>
    <xf numFmtId="0" fontId="10" fillId="0" borderId="8" xfId="1" applyFont="1" applyBorder="1" applyProtection="1"/>
    <xf numFmtId="1" fontId="3" fillId="0" borderId="13" xfId="1" applyNumberFormat="1" applyFont="1" applyBorder="1" applyAlignment="1" applyProtection="1">
      <alignment horizontal="center" vertical="center" wrapText="1"/>
    </xf>
    <xf numFmtId="0" fontId="9" fillId="2" borderId="13" xfId="1" applyFont="1" applyFill="1" applyBorder="1" applyAlignment="1" applyProtection="1">
      <alignment horizontal="center" vertical="center" wrapText="1"/>
    </xf>
    <xf numFmtId="0" fontId="10" fillId="0" borderId="14" xfId="1" applyFont="1" applyBorder="1" applyProtection="1"/>
    <xf numFmtId="0" fontId="10" fillId="0" borderId="15" xfId="1" applyFont="1" applyBorder="1" applyProtection="1"/>
    <xf numFmtId="0" fontId="9" fillId="0" borderId="13" xfId="1" applyFont="1" applyBorder="1" applyAlignment="1" applyProtection="1">
      <alignment horizontal="left" vertical="center" wrapText="1"/>
    </xf>
    <xf numFmtId="1" fontId="9" fillId="2" borderId="1" xfId="1" applyNumberFormat="1" applyFont="1" applyFill="1" applyBorder="1" applyAlignment="1" applyProtection="1">
      <alignment horizontal="center" vertical="center" wrapText="1"/>
    </xf>
    <xf numFmtId="0" fontId="9" fillId="2" borderId="2" xfId="1" applyFont="1" applyFill="1" applyBorder="1" applyAlignment="1" applyProtection="1">
      <alignment horizontal="center" vertical="center" wrapText="1"/>
    </xf>
    <xf numFmtId="0" fontId="10" fillId="0" borderId="3" xfId="1" applyFont="1" applyBorder="1" applyProtection="1"/>
    <xf numFmtId="0" fontId="10" fillId="0" borderId="4" xfId="1" applyFont="1" applyBorder="1" applyProtection="1"/>
    <xf numFmtId="0" fontId="10" fillId="0" borderId="6" xfId="1" applyFont="1" applyBorder="1" applyProtection="1"/>
    <xf numFmtId="0" fontId="8" fillId="0" borderId="0" xfId="1" applyFont="1" applyAlignment="1" applyProtection="1"/>
    <xf numFmtId="0" fontId="10" fillId="0" borderId="7" xfId="1" applyFont="1" applyBorder="1" applyProtection="1"/>
    <xf numFmtId="0" fontId="10" fillId="0" borderId="9" xfId="1" applyFont="1" applyBorder="1" applyProtection="1"/>
    <xf numFmtId="0" fontId="10" fillId="0" borderId="10" xfId="1" applyFont="1" applyBorder="1" applyProtection="1"/>
    <xf numFmtId="0" fontId="10" fillId="0" borderId="11" xfId="1" applyFont="1" applyBorder="1" applyProtection="1"/>
    <xf numFmtId="1" fontId="9" fillId="0" borderId="13" xfId="1" applyNumberFormat="1" applyFont="1" applyBorder="1" applyAlignment="1" applyProtection="1">
      <alignment horizontal="left" vertical="center" wrapText="1"/>
    </xf>
    <xf numFmtId="0" fontId="11" fillId="0" borderId="2" xfId="1" applyFont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10" fillId="0" borderId="5" xfId="0" applyFont="1" applyBorder="1" applyProtection="1"/>
    <xf numFmtId="0" fontId="10" fillId="0" borderId="8" xfId="0" applyFont="1" applyBorder="1" applyProtection="1"/>
    <xf numFmtId="1" fontId="9" fillId="2" borderId="1" xfId="0" applyNumberFormat="1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10" fillId="0" borderId="3" xfId="0" applyFont="1" applyBorder="1" applyProtection="1"/>
    <xf numFmtId="0" fontId="10" fillId="0" borderId="4" xfId="0" applyFont="1" applyBorder="1" applyProtection="1"/>
    <xf numFmtId="0" fontId="10" fillId="0" borderId="6" xfId="0" applyFont="1" applyBorder="1" applyProtection="1"/>
    <xf numFmtId="0" fontId="0" fillId="0" borderId="0" xfId="0" applyFont="1" applyAlignment="1" applyProtection="1"/>
    <xf numFmtId="0" fontId="10" fillId="0" borderId="7" xfId="0" applyFont="1" applyBorder="1" applyProtection="1"/>
    <xf numFmtId="0" fontId="10" fillId="0" borderId="9" xfId="0" applyFont="1" applyBorder="1" applyProtection="1"/>
    <xf numFmtId="0" fontId="10" fillId="0" borderId="10" xfId="0" applyFont="1" applyBorder="1" applyProtection="1"/>
    <xf numFmtId="0" fontId="10" fillId="0" borderId="11" xfId="0" applyFont="1" applyBorder="1" applyProtection="1"/>
    <xf numFmtId="0" fontId="11" fillId="0" borderId="2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wrapText="1"/>
    </xf>
    <xf numFmtId="1" fontId="11" fillId="0" borderId="13" xfId="0" applyNumberFormat="1" applyFont="1" applyBorder="1" applyAlignment="1" applyProtection="1">
      <alignment horizontal="center" vertical="center"/>
    </xf>
    <xf numFmtId="1" fontId="9" fillId="0" borderId="13" xfId="0" applyNumberFormat="1" applyFont="1" applyBorder="1" applyAlignment="1" applyProtection="1">
      <alignment horizontal="left" vertical="center" wrapText="1"/>
    </xf>
    <xf numFmtId="1" fontId="9" fillId="2" borderId="3" xfId="2" applyNumberFormat="1" applyFont="1" applyFill="1" applyBorder="1" applyAlignment="1" applyProtection="1">
      <alignment horizontal="center" vertical="center" wrapText="1"/>
    </xf>
    <xf numFmtId="1" fontId="9" fillId="2" borderId="4" xfId="2" applyNumberFormat="1" applyFont="1" applyFill="1" applyBorder="1" applyAlignment="1" applyProtection="1">
      <alignment horizontal="center" vertical="center" wrapText="1"/>
    </xf>
    <xf numFmtId="1" fontId="9" fillId="2" borderId="6" xfId="2" applyNumberFormat="1" applyFont="1" applyFill="1" applyBorder="1" applyAlignment="1" applyProtection="1">
      <alignment horizontal="center" vertical="center" wrapText="1"/>
    </xf>
    <xf numFmtId="1" fontId="9" fillId="2" borderId="0" xfId="2" applyNumberFormat="1" applyFont="1" applyFill="1" applyBorder="1" applyAlignment="1" applyProtection="1">
      <alignment horizontal="center" vertical="center" wrapText="1"/>
    </xf>
    <xf numFmtId="1" fontId="9" fillId="2" borderId="7" xfId="2" applyNumberFormat="1" applyFont="1" applyFill="1" applyBorder="1" applyAlignment="1" applyProtection="1">
      <alignment horizontal="center" vertical="center" wrapText="1"/>
    </xf>
    <xf numFmtId="0" fontId="17" fillId="8" borderId="0" xfId="0" applyFont="1" applyFill="1" applyAlignment="1" applyProtection="1">
      <alignment horizontal="center" vertical="center"/>
    </xf>
    <xf numFmtId="0" fontId="1" fillId="5" borderId="0" xfId="0" applyFont="1" applyFill="1" applyAlignment="1" applyProtection="1">
      <alignment horizontal="right"/>
      <protection locked="0"/>
    </xf>
    <xf numFmtId="1" fontId="3" fillId="0" borderId="13" xfId="0" applyNumberFormat="1" applyFont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3" fillId="0" borderId="13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horizontal="center" vertical="center" wrapText="1"/>
    </xf>
    <xf numFmtId="3" fontId="4" fillId="0" borderId="14" xfId="0" applyNumberFormat="1" applyFont="1" applyBorder="1"/>
    <xf numFmtId="3" fontId="4" fillId="0" borderId="15" xfId="0" applyNumberFormat="1" applyFont="1" applyBorder="1"/>
    <xf numFmtId="1" fontId="9" fillId="2" borderId="23" xfId="2" applyNumberFormat="1" applyFont="1" applyFill="1" applyBorder="1" applyAlignment="1" applyProtection="1">
      <alignment horizontal="center" vertical="center" wrapText="1"/>
    </xf>
    <xf numFmtId="1" fontId="9" fillId="2" borderId="24" xfId="2" applyNumberFormat="1" applyFont="1" applyFill="1" applyBorder="1" applyAlignment="1" applyProtection="1">
      <alignment horizontal="center" vertical="center" wrapText="1"/>
    </xf>
    <xf numFmtId="1" fontId="9" fillId="2" borderId="25" xfId="2" applyNumberFormat="1" applyFont="1" applyFill="1" applyBorder="1" applyAlignment="1" applyProtection="1">
      <alignment horizontal="center" vertical="center" wrapText="1"/>
    </xf>
    <xf numFmtId="1" fontId="9" fillId="2" borderId="26" xfId="2" applyNumberFormat="1" applyFont="1" applyFill="1" applyBorder="1" applyAlignment="1" applyProtection="1">
      <alignment horizontal="center" vertical="center" wrapText="1"/>
    </xf>
    <xf numFmtId="1" fontId="9" fillId="2" borderId="27" xfId="2" applyNumberFormat="1" applyFont="1" applyFill="1" applyBorder="1" applyAlignment="1" applyProtection="1">
      <alignment horizontal="center" vertical="center" wrapText="1"/>
    </xf>
    <xf numFmtId="1" fontId="9" fillId="2" borderId="28" xfId="2" applyNumberFormat="1" applyFont="1" applyFill="1" applyBorder="1" applyAlignment="1" applyProtection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0" fillId="0" borderId="0" xfId="0" applyFont="1" applyAlignment="1"/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" fontId="3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" fontId="3" fillId="2" borderId="13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</cellXfs>
  <cellStyles count="4">
    <cellStyle name="Comma" xfId="3" builtinId="3"/>
    <cellStyle name="Comma [0]" xfId="2" builtinId="6"/>
    <cellStyle name="Normal" xfId="0" builtinId="0"/>
    <cellStyle name="Normal 2" xfId="1" xr:uid="{00000000-0005-0000-0000-000003000000}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4A86E8"/>
      <color rgb="FF4A8684"/>
      <color rgb="FFC2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gional.0" displayName="Regional.0" ref="A2:A8" totalsRowShown="0" headerRowDxfId="4">
  <autoFilter ref="A2:A8" xr:uid="{00000000-0009-0000-0100-000001000000}"/>
  <tableColumns count="1">
    <tableColumn id="1" xr3:uid="{00000000-0010-0000-0000-000001000000}" name="NM_REGION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egional.4" displayName="Regional.4" ref="N2:N34" totalsRowShown="0" headerRowDxfId="3">
  <autoFilter ref="N2:N34" xr:uid="{00000000-0009-0000-0100-000005000000}"/>
  <tableColumns count="1">
    <tableColumn id="1" xr3:uid="{00000000-0010-0000-0100-000001000000}" name="Regional.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Regional.3" displayName="Regional.3" ref="K2:K35" totalsRowShown="0" headerRowDxfId="2">
  <autoFilter ref="K2:K35" xr:uid="{00000000-0009-0000-0100-000004000000}"/>
  <tableColumns count="1">
    <tableColumn id="1" xr3:uid="{00000000-0010-0000-0200-000001000000}" name="Regional.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Regional.2" displayName="Regional.2" ref="H2:H29" totalsRowShown="0" headerRowDxfId="1">
  <autoFilter ref="H2:H29" xr:uid="{00000000-0009-0000-0100-000003000000}"/>
  <tableColumns count="1">
    <tableColumn id="1" xr3:uid="{00000000-0010-0000-0300-000001000000}" name="Regional.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Regional.1" displayName="Regional.1" ref="E2:E19" totalsRowShown="0" headerRowDxfId="0">
  <autoFilter ref="E2:E19" xr:uid="{00000000-0009-0000-0100-000002000000}"/>
  <tableColumns count="1">
    <tableColumn id="1" xr3:uid="{00000000-0010-0000-0400-000001000000}" name="Regional.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SPTP" displayName="SPTP" ref="Q2:Q29" totalsRowShown="0">
  <autoFilter ref="Q2:Q29" xr:uid="{00000000-0009-0000-0100-000006000000}"/>
  <tableColumns count="1">
    <tableColumn id="1" xr3:uid="{00000000-0010-0000-0500-000001000000}" name="SPTP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PMT" displayName="SPMT" ref="T2:T29" totalsRowShown="0">
  <autoFilter ref="T2:T29" xr:uid="{00000000-0009-0000-0100-000007000000}"/>
  <tableColumns count="1">
    <tableColumn id="1" xr3:uid="{00000000-0010-0000-0600-000001000000}" name="SPM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6"/>
  <sheetViews>
    <sheetView topLeftCell="F1" workbookViewId="0">
      <selection activeCell="U30" sqref="U30"/>
    </sheetView>
  </sheetViews>
  <sheetFormatPr defaultRowHeight="14.4" x14ac:dyDescent="0.3"/>
  <cols>
    <col min="1" max="1" width="16.77734375" bestFit="1" customWidth="1"/>
    <col min="2" max="2" width="13.77734375" bestFit="1" customWidth="1"/>
    <col min="3" max="3" width="9.44140625" bestFit="1" customWidth="1"/>
    <col min="4" max="4" width="3" customWidth="1"/>
    <col min="5" max="5" width="34.21875" bestFit="1" customWidth="1"/>
    <col min="6" max="6" width="8.77734375" bestFit="1" customWidth="1"/>
    <col min="7" max="7" width="3" customWidth="1"/>
    <col min="8" max="8" width="24" bestFit="1" customWidth="1"/>
    <col min="9" max="9" width="8.77734375" bestFit="1" customWidth="1"/>
    <col min="10" max="10" width="4" customWidth="1"/>
    <col min="11" max="11" width="26.44140625" bestFit="1" customWidth="1"/>
    <col min="12" max="12" width="8.77734375" bestFit="1" customWidth="1"/>
    <col min="13" max="13" width="3" customWidth="1"/>
    <col min="14" max="14" width="29.21875" bestFit="1" customWidth="1"/>
    <col min="15" max="15" width="8.77734375" bestFit="1" customWidth="1"/>
    <col min="16" max="16" width="3" customWidth="1"/>
    <col min="17" max="17" width="18.21875" bestFit="1" customWidth="1"/>
    <col min="18" max="18" width="7.5546875" bestFit="1" customWidth="1"/>
    <col min="19" max="19" width="3" customWidth="1"/>
    <col min="20" max="20" width="20.21875" bestFit="1" customWidth="1"/>
    <col min="21" max="21" width="8.21875" bestFit="1" customWidth="1"/>
  </cols>
  <sheetData>
    <row r="1" spans="1:21" x14ac:dyDescent="0.3">
      <c r="D1" s="69"/>
      <c r="E1" s="182"/>
      <c r="F1" s="69"/>
      <c r="G1" s="69"/>
      <c r="H1" s="183"/>
    </row>
    <row r="2" spans="1:21" x14ac:dyDescent="0.3">
      <c r="A2" s="68" t="s">
        <v>282</v>
      </c>
      <c r="B2" s="68" t="s">
        <v>277</v>
      </c>
      <c r="C2" s="68" t="s">
        <v>1319</v>
      </c>
      <c r="D2" s="68"/>
      <c r="E2" s="68" t="s">
        <v>1320</v>
      </c>
      <c r="F2" s="68" t="s">
        <v>1315</v>
      </c>
      <c r="G2" s="68"/>
      <c r="H2" s="68" t="s">
        <v>1321</v>
      </c>
      <c r="I2" s="68" t="s">
        <v>1316</v>
      </c>
      <c r="J2" s="68"/>
      <c r="K2" s="68" t="s">
        <v>1322</v>
      </c>
      <c r="L2" s="68" t="s">
        <v>1317</v>
      </c>
      <c r="M2" s="68"/>
      <c r="N2" s="68" t="s">
        <v>1323</v>
      </c>
      <c r="O2" s="68" t="s">
        <v>1318</v>
      </c>
      <c r="P2" s="68"/>
      <c r="Q2" t="s">
        <v>1310</v>
      </c>
      <c r="R2" s="68" t="s">
        <v>1339</v>
      </c>
      <c r="S2" s="68"/>
      <c r="T2" t="s">
        <v>1311</v>
      </c>
      <c r="U2" s="68" t="s">
        <v>1352</v>
      </c>
    </row>
    <row r="3" spans="1:21" x14ac:dyDescent="0.3">
      <c r="A3" t="s">
        <v>1320</v>
      </c>
      <c r="B3" s="69" t="s">
        <v>278</v>
      </c>
      <c r="C3" s="69" t="s">
        <v>309</v>
      </c>
      <c r="E3" t="s">
        <v>685</v>
      </c>
      <c r="F3">
        <v>1</v>
      </c>
      <c r="H3" t="s">
        <v>703</v>
      </c>
      <c r="I3">
        <v>18</v>
      </c>
      <c r="K3" t="s">
        <v>283</v>
      </c>
      <c r="L3" s="153">
        <v>44</v>
      </c>
      <c r="M3" s="153"/>
      <c r="N3" t="s">
        <v>745</v>
      </c>
      <c r="O3">
        <v>77</v>
      </c>
      <c r="P3" s="153"/>
      <c r="Q3" t="s">
        <v>1325</v>
      </c>
      <c r="R3" s="154">
        <v>110</v>
      </c>
      <c r="S3" s="153"/>
      <c r="T3" t="s">
        <v>689</v>
      </c>
      <c r="U3" s="154">
        <v>138</v>
      </c>
    </row>
    <row r="4" spans="1:21" x14ac:dyDescent="0.3">
      <c r="A4" t="s">
        <v>1321</v>
      </c>
      <c r="B4" s="69" t="s">
        <v>279</v>
      </c>
      <c r="C4" s="69" t="s">
        <v>310</v>
      </c>
      <c r="E4" t="s">
        <v>721</v>
      </c>
      <c r="F4">
        <v>2</v>
      </c>
      <c r="H4" t="s">
        <v>869</v>
      </c>
      <c r="I4">
        <v>19</v>
      </c>
      <c r="K4" t="s">
        <v>737</v>
      </c>
      <c r="L4" s="153">
        <v>45</v>
      </c>
      <c r="M4" s="153"/>
      <c r="N4" t="s">
        <v>746</v>
      </c>
      <c r="O4">
        <v>78</v>
      </c>
      <c r="P4" s="153"/>
      <c r="Q4" t="s">
        <v>1326</v>
      </c>
      <c r="R4" s="154">
        <v>111</v>
      </c>
      <c r="S4" s="153"/>
      <c r="T4" t="s">
        <v>685</v>
      </c>
      <c r="U4" s="154">
        <v>139</v>
      </c>
    </row>
    <row r="5" spans="1:21" x14ac:dyDescent="0.3">
      <c r="A5" t="s">
        <v>1322</v>
      </c>
      <c r="B5" s="69" t="s">
        <v>280</v>
      </c>
      <c r="C5" s="69" t="s">
        <v>311</v>
      </c>
      <c r="E5" t="s">
        <v>722</v>
      </c>
      <c r="F5">
        <v>3</v>
      </c>
      <c r="H5" t="s">
        <v>870</v>
      </c>
      <c r="I5">
        <v>20</v>
      </c>
      <c r="K5" t="s">
        <v>738</v>
      </c>
      <c r="L5" s="153">
        <v>46</v>
      </c>
      <c r="M5" s="153"/>
      <c r="N5" t="s">
        <v>747</v>
      </c>
      <c r="O5">
        <v>79</v>
      </c>
      <c r="P5" s="153"/>
      <c r="Q5" t="s">
        <v>1327</v>
      </c>
      <c r="R5" s="154">
        <v>112</v>
      </c>
      <c r="S5" s="153"/>
      <c r="T5" t="s">
        <v>288</v>
      </c>
      <c r="U5" s="154">
        <v>140</v>
      </c>
    </row>
    <row r="6" spans="1:21" x14ac:dyDescent="0.3">
      <c r="A6" t="s">
        <v>1323</v>
      </c>
      <c r="B6" s="69" t="s">
        <v>281</v>
      </c>
      <c r="C6" s="69" t="s">
        <v>312</v>
      </c>
      <c r="E6" t="s">
        <v>689</v>
      </c>
      <c r="F6">
        <v>4</v>
      </c>
      <c r="H6" t="s">
        <v>726</v>
      </c>
      <c r="I6">
        <v>21</v>
      </c>
      <c r="K6" t="s">
        <v>739</v>
      </c>
      <c r="L6" s="153">
        <v>47</v>
      </c>
      <c r="M6" s="153"/>
      <c r="N6" t="s">
        <v>705</v>
      </c>
      <c r="O6">
        <v>80</v>
      </c>
      <c r="P6" s="153"/>
      <c r="Q6" t="s">
        <v>1328</v>
      </c>
      <c r="R6" s="154">
        <v>113</v>
      </c>
      <c r="S6" s="153"/>
      <c r="T6" t="s">
        <v>295</v>
      </c>
      <c r="U6" s="154">
        <v>141</v>
      </c>
    </row>
    <row r="7" spans="1:21" x14ac:dyDescent="0.3">
      <c r="A7" t="s">
        <v>1310</v>
      </c>
      <c r="B7" s="69" t="s">
        <v>1312</v>
      </c>
      <c r="C7" s="183" t="s">
        <v>1310</v>
      </c>
      <c r="E7" t="s">
        <v>690</v>
      </c>
      <c r="F7">
        <v>5</v>
      </c>
      <c r="H7" t="s">
        <v>727</v>
      </c>
      <c r="I7">
        <v>22</v>
      </c>
      <c r="K7" t="s">
        <v>740</v>
      </c>
      <c r="L7" s="153">
        <v>48</v>
      </c>
      <c r="M7" s="153"/>
      <c r="N7" t="s">
        <v>308</v>
      </c>
      <c r="O7">
        <v>81</v>
      </c>
      <c r="P7" s="153"/>
      <c r="Q7" t="s">
        <v>1329</v>
      </c>
      <c r="R7" s="154">
        <v>114</v>
      </c>
      <c r="S7" s="153"/>
      <c r="T7" t="s">
        <v>294</v>
      </c>
      <c r="U7" s="154">
        <v>142</v>
      </c>
    </row>
    <row r="8" spans="1:21" x14ac:dyDescent="0.3">
      <c r="A8" s="182" t="s">
        <v>1311</v>
      </c>
      <c r="B8" s="69" t="s">
        <v>1313</v>
      </c>
      <c r="C8" s="183" t="s">
        <v>1311</v>
      </c>
      <c r="E8" t="s">
        <v>683</v>
      </c>
      <c r="F8">
        <v>6</v>
      </c>
      <c r="H8" t="s">
        <v>728</v>
      </c>
      <c r="I8">
        <v>23</v>
      </c>
      <c r="K8" t="s">
        <v>741</v>
      </c>
      <c r="L8" s="153">
        <v>49</v>
      </c>
      <c r="M8" s="153"/>
      <c r="N8" t="s">
        <v>748</v>
      </c>
      <c r="O8">
        <v>82</v>
      </c>
      <c r="P8" s="153"/>
      <c r="Q8" t="s">
        <v>1330</v>
      </c>
      <c r="R8" s="154">
        <v>115</v>
      </c>
      <c r="S8" s="153"/>
      <c r="T8" t="s">
        <v>298</v>
      </c>
      <c r="U8" s="154">
        <v>143</v>
      </c>
    </row>
    <row r="9" spans="1:21" x14ac:dyDescent="0.3">
      <c r="E9" t="s">
        <v>692</v>
      </c>
      <c r="F9">
        <v>7</v>
      </c>
      <c r="H9" t="s">
        <v>871</v>
      </c>
      <c r="I9">
        <v>24</v>
      </c>
      <c r="K9" t="s">
        <v>742</v>
      </c>
      <c r="L9" s="153">
        <v>50</v>
      </c>
      <c r="M9" s="153"/>
      <c r="N9" t="s">
        <v>749</v>
      </c>
      <c r="O9">
        <v>83</v>
      </c>
      <c r="P9" s="153"/>
      <c r="Q9" t="s">
        <v>1331</v>
      </c>
      <c r="R9" s="154">
        <v>116</v>
      </c>
      <c r="S9" s="153"/>
      <c r="T9" t="s">
        <v>290</v>
      </c>
      <c r="U9" s="154">
        <v>144</v>
      </c>
    </row>
    <row r="10" spans="1:21" x14ac:dyDescent="0.3">
      <c r="E10" t="s">
        <v>684</v>
      </c>
      <c r="F10">
        <v>8</v>
      </c>
      <c r="H10" t="s">
        <v>729</v>
      </c>
      <c r="I10">
        <v>25</v>
      </c>
      <c r="K10" t="s">
        <v>284</v>
      </c>
      <c r="L10" s="153">
        <v>51</v>
      </c>
      <c r="M10" s="153"/>
      <c r="N10" t="s">
        <v>750</v>
      </c>
      <c r="O10">
        <v>84</v>
      </c>
      <c r="P10" s="153"/>
      <c r="Q10" t="s">
        <v>313</v>
      </c>
      <c r="R10" s="154">
        <v>117</v>
      </c>
      <c r="S10" s="153"/>
      <c r="T10" t="s">
        <v>1340</v>
      </c>
      <c r="U10" s="154">
        <v>145</v>
      </c>
    </row>
    <row r="11" spans="1:21" x14ac:dyDescent="0.3">
      <c r="E11" t="s">
        <v>693</v>
      </c>
      <c r="F11">
        <v>9</v>
      </c>
      <c r="H11" t="s">
        <v>730</v>
      </c>
      <c r="I11">
        <v>26</v>
      </c>
      <c r="K11" t="s">
        <v>285</v>
      </c>
      <c r="L11" s="153">
        <v>52</v>
      </c>
      <c r="M11" s="153"/>
      <c r="N11" t="s">
        <v>313</v>
      </c>
      <c r="O11">
        <v>85</v>
      </c>
      <c r="P11" s="153"/>
      <c r="Q11" t="s">
        <v>751</v>
      </c>
      <c r="R11" s="154">
        <v>118</v>
      </c>
      <c r="S11" s="153"/>
      <c r="T11" t="s">
        <v>1341</v>
      </c>
      <c r="U11" s="154">
        <v>146</v>
      </c>
    </row>
    <row r="12" spans="1:21" x14ac:dyDescent="0.3">
      <c r="E12" t="s">
        <v>723</v>
      </c>
      <c r="F12">
        <v>10</v>
      </c>
      <c r="H12" t="s">
        <v>700</v>
      </c>
      <c r="I12">
        <v>27</v>
      </c>
      <c r="K12" t="s">
        <v>286</v>
      </c>
      <c r="L12" s="153">
        <v>53</v>
      </c>
      <c r="M12" s="153"/>
      <c r="N12" t="s">
        <v>715</v>
      </c>
      <c r="O12">
        <v>86</v>
      </c>
      <c r="P12" s="153"/>
      <c r="Q12" t="s">
        <v>710</v>
      </c>
      <c r="R12" s="154">
        <v>119</v>
      </c>
      <c r="S12" s="153"/>
      <c r="T12" t="s">
        <v>745</v>
      </c>
      <c r="U12" s="154">
        <v>147</v>
      </c>
    </row>
    <row r="13" spans="1:21" x14ac:dyDescent="0.3">
      <c r="E13" t="s">
        <v>686</v>
      </c>
      <c r="F13">
        <v>11</v>
      </c>
      <c r="H13" t="s">
        <v>872</v>
      </c>
      <c r="I13">
        <v>28</v>
      </c>
      <c r="K13" t="s">
        <v>298</v>
      </c>
      <c r="L13" s="153">
        <v>54</v>
      </c>
      <c r="M13" s="153"/>
      <c r="N13" t="s">
        <v>718</v>
      </c>
      <c r="O13">
        <v>87</v>
      </c>
      <c r="P13" s="153"/>
      <c r="Q13" t="s">
        <v>1332</v>
      </c>
      <c r="R13" s="154">
        <v>120</v>
      </c>
      <c r="S13" s="153"/>
      <c r="T13" t="s">
        <v>308</v>
      </c>
      <c r="U13" s="154">
        <v>148</v>
      </c>
    </row>
    <row r="14" spans="1:21" x14ac:dyDescent="0.3">
      <c r="E14" t="s">
        <v>724</v>
      </c>
      <c r="F14">
        <v>12</v>
      </c>
      <c r="H14" t="s">
        <v>731</v>
      </c>
      <c r="I14">
        <v>29</v>
      </c>
      <c r="K14" t="s">
        <v>287</v>
      </c>
      <c r="L14" s="153">
        <v>55</v>
      </c>
      <c r="M14" s="153"/>
      <c r="N14" t="s">
        <v>708</v>
      </c>
      <c r="O14">
        <v>88</v>
      </c>
      <c r="P14" s="153"/>
      <c r="Q14" t="s">
        <v>715</v>
      </c>
      <c r="R14" s="154">
        <v>121</v>
      </c>
      <c r="S14" s="153"/>
      <c r="T14" t="s">
        <v>729</v>
      </c>
      <c r="U14" s="154">
        <v>149</v>
      </c>
    </row>
    <row r="15" spans="1:21" x14ac:dyDescent="0.3">
      <c r="E15" t="s">
        <v>691</v>
      </c>
      <c r="F15">
        <v>13</v>
      </c>
      <c r="H15" t="s">
        <v>698</v>
      </c>
      <c r="I15">
        <v>30</v>
      </c>
      <c r="K15" t="s">
        <v>743</v>
      </c>
      <c r="L15" s="153">
        <v>56</v>
      </c>
      <c r="M15" s="153"/>
      <c r="N15" t="s">
        <v>710</v>
      </c>
      <c r="O15">
        <v>89</v>
      </c>
      <c r="P15" s="153"/>
      <c r="Q15" t="s">
        <v>718</v>
      </c>
      <c r="R15" s="154">
        <v>122</v>
      </c>
      <c r="S15" s="153"/>
      <c r="T15" t="s">
        <v>1342</v>
      </c>
      <c r="U15" s="154">
        <v>150</v>
      </c>
    </row>
    <row r="16" spans="1:21" x14ac:dyDescent="0.3">
      <c r="E16" t="s">
        <v>688</v>
      </c>
      <c r="F16">
        <v>14</v>
      </c>
      <c r="H16" t="s">
        <v>732</v>
      </c>
      <c r="I16">
        <v>31</v>
      </c>
      <c r="K16" t="s">
        <v>289</v>
      </c>
      <c r="L16" s="153">
        <v>57</v>
      </c>
      <c r="M16" s="153"/>
      <c r="N16" t="s">
        <v>714</v>
      </c>
      <c r="O16">
        <v>90</v>
      </c>
      <c r="P16" s="153"/>
      <c r="Q16" t="s">
        <v>708</v>
      </c>
      <c r="R16" s="154">
        <v>123</v>
      </c>
      <c r="S16" s="153"/>
      <c r="T16" t="s">
        <v>1343</v>
      </c>
      <c r="U16" s="154">
        <v>151</v>
      </c>
    </row>
    <row r="17" spans="5:21" x14ac:dyDescent="0.3">
      <c r="E17" t="s">
        <v>687</v>
      </c>
      <c r="F17">
        <v>15</v>
      </c>
      <c r="H17" t="s">
        <v>704</v>
      </c>
      <c r="I17">
        <v>32</v>
      </c>
      <c r="K17" t="s">
        <v>288</v>
      </c>
      <c r="L17" s="153">
        <v>58</v>
      </c>
      <c r="M17" s="153"/>
      <c r="N17" t="s">
        <v>751</v>
      </c>
      <c r="O17">
        <v>91</v>
      </c>
      <c r="P17" s="153"/>
      <c r="Q17" t="s">
        <v>1333</v>
      </c>
      <c r="R17" s="154">
        <v>124</v>
      </c>
      <c r="S17" s="153"/>
      <c r="T17" t="s">
        <v>1344</v>
      </c>
      <c r="U17" s="154">
        <v>152</v>
      </c>
    </row>
    <row r="18" spans="5:21" x14ac:dyDescent="0.3">
      <c r="E18" t="s">
        <v>725</v>
      </c>
      <c r="F18">
        <v>16</v>
      </c>
      <c r="H18" t="s">
        <v>733</v>
      </c>
      <c r="I18">
        <v>33</v>
      </c>
      <c r="K18" t="s">
        <v>290</v>
      </c>
      <c r="L18" s="153">
        <v>59</v>
      </c>
      <c r="M18" s="153"/>
      <c r="N18" t="s">
        <v>706</v>
      </c>
      <c r="O18">
        <v>92</v>
      </c>
      <c r="P18" s="153"/>
      <c r="Q18" t="s">
        <v>1334</v>
      </c>
      <c r="R18" s="154">
        <v>125</v>
      </c>
      <c r="S18" s="153"/>
      <c r="T18" t="s">
        <v>1345</v>
      </c>
      <c r="U18" s="154">
        <v>153</v>
      </c>
    </row>
    <row r="19" spans="5:21" x14ac:dyDescent="0.3">
      <c r="E19" t="s">
        <v>873</v>
      </c>
      <c r="F19">
        <v>17</v>
      </c>
      <c r="H19" t="s">
        <v>701</v>
      </c>
      <c r="I19">
        <v>34</v>
      </c>
      <c r="K19" t="s">
        <v>744</v>
      </c>
      <c r="L19" s="153">
        <v>60</v>
      </c>
      <c r="M19" s="153"/>
      <c r="N19" t="s">
        <v>752</v>
      </c>
      <c r="O19">
        <v>93</v>
      </c>
      <c r="P19" s="153"/>
      <c r="Q19" t="s">
        <v>1354</v>
      </c>
      <c r="R19" s="154">
        <v>127</v>
      </c>
      <c r="S19" s="153"/>
      <c r="T19" t="s">
        <v>1346</v>
      </c>
      <c r="U19" s="154">
        <v>154</v>
      </c>
    </row>
    <row r="20" spans="5:21" x14ac:dyDescent="0.3">
      <c r="H20" t="s">
        <v>734</v>
      </c>
      <c r="I20">
        <v>35</v>
      </c>
      <c r="K20" t="s">
        <v>291</v>
      </c>
      <c r="L20" s="153">
        <v>61</v>
      </c>
      <c r="M20" s="153"/>
      <c r="N20" t="s">
        <v>753</v>
      </c>
      <c r="O20">
        <v>94</v>
      </c>
      <c r="P20" s="153"/>
      <c r="Q20" t="s">
        <v>1355</v>
      </c>
      <c r="R20" s="154">
        <v>128</v>
      </c>
      <c r="S20" s="153"/>
      <c r="T20" t="s">
        <v>1347</v>
      </c>
      <c r="U20" s="154">
        <v>155</v>
      </c>
    </row>
    <row r="21" spans="5:21" x14ac:dyDescent="0.3">
      <c r="H21" t="s">
        <v>697</v>
      </c>
      <c r="I21">
        <v>36</v>
      </c>
      <c r="K21" t="s">
        <v>292</v>
      </c>
      <c r="L21" s="153">
        <v>62</v>
      </c>
      <c r="M21" s="153"/>
      <c r="N21" t="s">
        <v>719</v>
      </c>
      <c r="O21">
        <v>95</v>
      </c>
      <c r="P21" s="153"/>
      <c r="Q21" t="s">
        <v>872</v>
      </c>
      <c r="R21" s="154">
        <v>129</v>
      </c>
      <c r="S21" s="153"/>
      <c r="T21" t="s">
        <v>1348</v>
      </c>
      <c r="U21" s="154">
        <v>156</v>
      </c>
    </row>
    <row r="22" spans="5:21" x14ac:dyDescent="0.3">
      <c r="H22" t="s">
        <v>735</v>
      </c>
      <c r="I22">
        <v>37</v>
      </c>
      <c r="K22" t="s">
        <v>293</v>
      </c>
      <c r="L22" s="153">
        <v>63</v>
      </c>
      <c r="M22" s="153"/>
      <c r="N22" t="s">
        <v>717</v>
      </c>
      <c r="O22">
        <v>96</v>
      </c>
      <c r="P22" s="153"/>
      <c r="Q22" t="s">
        <v>732</v>
      </c>
      <c r="R22" s="154">
        <v>130</v>
      </c>
      <c r="S22" s="153"/>
      <c r="T22" t="s">
        <v>1349</v>
      </c>
      <c r="U22" s="154">
        <v>157</v>
      </c>
    </row>
    <row r="23" spans="5:21" x14ac:dyDescent="0.3">
      <c r="H23" t="s">
        <v>694</v>
      </c>
      <c r="I23">
        <v>38</v>
      </c>
      <c r="K23" t="s">
        <v>294</v>
      </c>
      <c r="L23" s="153">
        <v>64</v>
      </c>
      <c r="M23" s="153"/>
      <c r="N23" t="s">
        <v>709</v>
      </c>
      <c r="O23">
        <v>97</v>
      </c>
      <c r="P23" s="153"/>
      <c r="Q23" t="s">
        <v>733</v>
      </c>
      <c r="R23" s="154">
        <v>131</v>
      </c>
      <c r="S23" s="153"/>
      <c r="T23" t="s">
        <v>1350</v>
      </c>
      <c r="U23" s="154">
        <v>158</v>
      </c>
    </row>
    <row r="24" spans="5:21" x14ac:dyDescent="0.3">
      <c r="H24" t="s">
        <v>696</v>
      </c>
      <c r="I24">
        <v>39</v>
      </c>
      <c r="K24" t="s">
        <v>295</v>
      </c>
      <c r="L24" s="153">
        <v>65</v>
      </c>
      <c r="M24" s="153"/>
      <c r="N24" t="s">
        <v>707</v>
      </c>
      <c r="O24">
        <v>98</v>
      </c>
      <c r="P24" s="153"/>
      <c r="Q24" t="s">
        <v>734</v>
      </c>
      <c r="R24" s="154">
        <v>132</v>
      </c>
      <c r="S24" s="153"/>
      <c r="T24" t="s">
        <v>1351</v>
      </c>
      <c r="U24" s="154">
        <v>159</v>
      </c>
    </row>
    <row r="25" spans="5:21" x14ac:dyDescent="0.3">
      <c r="H25" t="s">
        <v>695</v>
      </c>
      <c r="I25">
        <v>40</v>
      </c>
      <c r="K25" t="s">
        <v>296</v>
      </c>
      <c r="L25" s="153">
        <v>66</v>
      </c>
      <c r="M25" s="153"/>
      <c r="N25" t="s">
        <v>712</v>
      </c>
      <c r="O25">
        <v>99</v>
      </c>
      <c r="P25" s="153"/>
      <c r="Q25" t="s">
        <v>735</v>
      </c>
      <c r="R25" s="154">
        <v>133</v>
      </c>
      <c r="S25" s="153"/>
      <c r="T25" t="s">
        <v>1336</v>
      </c>
      <c r="U25" s="154">
        <v>160</v>
      </c>
    </row>
    <row r="26" spans="5:21" x14ac:dyDescent="0.3">
      <c r="H26" t="s">
        <v>702</v>
      </c>
      <c r="I26">
        <v>41</v>
      </c>
      <c r="K26" t="s">
        <v>302</v>
      </c>
      <c r="L26" s="153">
        <v>67</v>
      </c>
      <c r="M26" s="153"/>
      <c r="N26" t="s">
        <v>716</v>
      </c>
      <c r="O26">
        <v>100</v>
      </c>
      <c r="P26" s="153"/>
      <c r="Q26" t="s">
        <v>1335</v>
      </c>
      <c r="R26" s="154">
        <v>134</v>
      </c>
      <c r="S26" s="153"/>
      <c r="T26" t="s">
        <v>730</v>
      </c>
      <c r="U26" s="154">
        <v>161</v>
      </c>
    </row>
    <row r="27" spans="5:21" x14ac:dyDescent="0.3">
      <c r="H27" t="s">
        <v>699</v>
      </c>
      <c r="I27">
        <v>42</v>
      </c>
      <c r="K27" t="s">
        <v>299</v>
      </c>
      <c r="L27" s="153">
        <v>68</v>
      </c>
      <c r="M27" s="153"/>
      <c r="N27" t="s">
        <v>711</v>
      </c>
      <c r="O27">
        <v>101</v>
      </c>
      <c r="P27" s="153"/>
      <c r="Q27" t="s">
        <v>1336</v>
      </c>
      <c r="R27" s="154">
        <v>135</v>
      </c>
      <c r="S27" s="153"/>
      <c r="T27" t="s">
        <v>731</v>
      </c>
      <c r="U27" s="154">
        <v>162</v>
      </c>
    </row>
    <row r="28" spans="5:21" x14ac:dyDescent="0.3">
      <c r="H28" t="s">
        <v>736</v>
      </c>
      <c r="I28">
        <v>43</v>
      </c>
      <c r="K28" t="s">
        <v>301</v>
      </c>
      <c r="L28" s="153">
        <v>69</v>
      </c>
      <c r="M28" s="153"/>
      <c r="N28" t="s">
        <v>713</v>
      </c>
      <c r="O28">
        <v>102</v>
      </c>
      <c r="P28" s="153"/>
      <c r="Q28" t="s">
        <v>1337</v>
      </c>
      <c r="R28" s="154">
        <v>136</v>
      </c>
      <c r="S28" s="153"/>
      <c r="T28" t="s">
        <v>1364</v>
      </c>
      <c r="U28" s="154">
        <v>163</v>
      </c>
    </row>
    <row r="29" spans="5:21" x14ac:dyDescent="0.3">
      <c r="H29" t="s">
        <v>875</v>
      </c>
      <c r="I29">
        <v>108</v>
      </c>
      <c r="K29" t="s">
        <v>300</v>
      </c>
      <c r="L29" s="153">
        <v>70</v>
      </c>
      <c r="M29" s="153"/>
      <c r="N29" t="s">
        <v>754</v>
      </c>
      <c r="O29">
        <v>103</v>
      </c>
      <c r="P29" s="153"/>
      <c r="Q29" t="s">
        <v>1338</v>
      </c>
      <c r="R29" s="154">
        <v>137</v>
      </c>
      <c r="S29" s="153"/>
      <c r="T29" t="s">
        <v>1365</v>
      </c>
      <c r="U29" s="154">
        <v>164</v>
      </c>
    </row>
    <row r="30" spans="5:21" x14ac:dyDescent="0.3">
      <c r="K30" t="s">
        <v>306</v>
      </c>
      <c r="L30" s="153">
        <v>71</v>
      </c>
      <c r="M30" s="153"/>
      <c r="N30" t="s">
        <v>755</v>
      </c>
      <c r="O30">
        <v>104</v>
      </c>
      <c r="P30" s="153"/>
      <c r="R30" s="154"/>
      <c r="S30" s="153"/>
    </row>
    <row r="31" spans="5:21" x14ac:dyDescent="0.3">
      <c r="K31" t="s">
        <v>297</v>
      </c>
      <c r="L31" s="153">
        <v>72</v>
      </c>
      <c r="M31" s="153"/>
      <c r="N31" t="s">
        <v>756</v>
      </c>
      <c r="O31">
        <v>105</v>
      </c>
      <c r="P31" s="153"/>
      <c r="S31" s="153"/>
    </row>
    <row r="32" spans="5:21" x14ac:dyDescent="0.3">
      <c r="K32" t="s">
        <v>303</v>
      </c>
      <c r="L32" s="153">
        <v>73</v>
      </c>
      <c r="M32" s="153"/>
      <c r="N32" t="s">
        <v>757</v>
      </c>
      <c r="O32">
        <v>106</v>
      </c>
      <c r="P32" s="153"/>
      <c r="S32" s="153"/>
    </row>
    <row r="33" spans="11:19" x14ac:dyDescent="0.3">
      <c r="K33" t="s">
        <v>304</v>
      </c>
      <c r="L33" s="153">
        <v>74</v>
      </c>
      <c r="M33" s="153"/>
      <c r="N33" t="s">
        <v>758</v>
      </c>
      <c r="O33">
        <v>107</v>
      </c>
      <c r="P33" s="153"/>
      <c r="S33" s="153"/>
    </row>
    <row r="34" spans="11:19" x14ac:dyDescent="0.3">
      <c r="K34" t="s">
        <v>305</v>
      </c>
      <c r="L34" s="153">
        <v>75</v>
      </c>
      <c r="M34" s="153"/>
      <c r="N34" t="s">
        <v>1314</v>
      </c>
      <c r="O34">
        <v>109</v>
      </c>
      <c r="P34" s="153"/>
      <c r="S34" s="153"/>
    </row>
    <row r="35" spans="11:19" x14ac:dyDescent="0.3">
      <c r="K35" t="s">
        <v>307</v>
      </c>
      <c r="L35" s="153">
        <v>76</v>
      </c>
      <c r="M35" s="153"/>
      <c r="P35" s="153"/>
      <c r="S35" s="153"/>
    </row>
    <row r="36" spans="11:19" x14ac:dyDescent="0.3">
      <c r="L36" s="154"/>
      <c r="M36" s="154"/>
      <c r="P36" s="154"/>
      <c r="S36" s="154"/>
    </row>
  </sheetData>
  <sheetProtection algorithmName="SHA-512" hashValue="391iyqqNC1rF00ekOB5rwl2JJSG+Wtz0jvDpXXg4Q0Ie7tQbJ7ujBcwcMY/gSA72pK+4obUljm5k0FxToetPdw==" saltValue="reJ3nH5sX1jl9kWLCPZ3/w==" spinCount="100000" sheet="1" objects="1" scenarios="1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25"/>
  <sheetViews>
    <sheetView zoomScale="55" zoomScaleNormal="55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K34" sqref="K34"/>
    </sheetView>
  </sheetViews>
  <sheetFormatPr defaultColWidth="9.21875" defaultRowHeight="14.4" x14ac:dyDescent="0.3"/>
  <cols>
    <col min="1" max="1" width="2.77734375" style="2" customWidth="1"/>
    <col min="2" max="2" width="14.44140625" style="2" hidden="1" customWidth="1"/>
    <col min="3" max="3" width="7.21875" style="2" customWidth="1"/>
    <col min="4" max="7" width="6" style="2" customWidth="1"/>
    <col min="8" max="8" width="36" style="2" customWidth="1"/>
    <col min="9" max="9" width="9.21875" style="2"/>
    <col min="10" max="22" width="15.21875" style="70" customWidth="1"/>
    <col min="23" max="16384" width="9.21875" style="2"/>
  </cols>
  <sheetData>
    <row r="1" spans="1:22" ht="15.6" x14ac:dyDescent="0.3">
      <c r="C1" s="271" t="s">
        <v>1324</v>
      </c>
      <c r="D1" s="271"/>
      <c r="E1" s="271"/>
      <c r="F1" s="271"/>
      <c r="G1" s="271"/>
    </row>
    <row r="2" spans="1:22" x14ac:dyDescent="0.3">
      <c r="C2" s="272" t="s">
        <v>276</v>
      </c>
      <c r="D2" s="272"/>
      <c r="E2" s="272"/>
      <c r="F2" s="272"/>
      <c r="G2" s="272"/>
      <c r="H2" s="186">
        <v>2022</v>
      </c>
    </row>
    <row r="3" spans="1:22" x14ac:dyDescent="0.3">
      <c r="C3" s="187"/>
      <c r="D3" s="187"/>
      <c r="E3" s="187"/>
      <c r="F3" s="187"/>
      <c r="G3" s="187"/>
      <c r="H3" s="187"/>
    </row>
    <row r="4" spans="1:22" x14ac:dyDescent="0.3">
      <c r="B4" s="2" t="str">
        <f>IFERROR(VLOOKUP(H4,Sheet1!$A$3:$B$8,2,0),"")</f>
        <v>005</v>
      </c>
      <c r="C4" s="272" t="s">
        <v>273</v>
      </c>
      <c r="D4" s="272"/>
      <c r="E4" s="272"/>
      <c r="F4" s="272"/>
      <c r="G4" s="272"/>
      <c r="H4" s="187" t="s">
        <v>1310</v>
      </c>
      <c r="I4" s="6"/>
    </row>
    <row r="5" spans="1:22" x14ac:dyDescent="0.3">
      <c r="B5" s="2" t="str">
        <f>IFERROR(VLOOKUP(H4,Sheet1!$A$3:$C$8,3,0),"")</f>
        <v>SPTP</v>
      </c>
      <c r="C5" s="187"/>
      <c r="D5" s="187"/>
      <c r="E5" s="187"/>
      <c r="F5" s="187"/>
      <c r="G5" s="187"/>
      <c r="H5" s="187"/>
    </row>
    <row r="6" spans="1:22" x14ac:dyDescent="0.3">
      <c r="B6" s="2">
        <f>IF(B4="001",VLOOKUP(H6,Sheet1!$E$3:$F$100,2,0),IF(B4="002",VLOOKUP(H6,Sheet1!$H$3:$I$100,2,0),IF(B4="003",VLOOKUP(H6,Sheet1!$K$3:$L$100,2,0),IF(B4="004",VLOOKUP(H6,Sheet1!$N$3:$O$100,2,0),IF(B4="005",VLOOKUP(H6,Sheet1!$Q$3:$R$100,2,0),IF(B4="006",VLOOKUP(H6,Sheet1!$T$3:$U$100,2,0),"NOTFOUND"))))))</f>
        <v>125</v>
      </c>
      <c r="C6" s="272" t="s">
        <v>274</v>
      </c>
      <c r="D6" s="272"/>
      <c r="E6" s="272"/>
      <c r="F6" s="272"/>
      <c r="G6" s="272"/>
      <c r="H6" s="187" t="s">
        <v>1334</v>
      </c>
    </row>
    <row r="8" spans="1:22" ht="18" x14ac:dyDescent="0.35">
      <c r="A8" s="1">
        <v>1</v>
      </c>
      <c r="B8" s="3"/>
      <c r="C8" s="1" t="s">
        <v>3</v>
      </c>
    </row>
    <row r="9" spans="1:22" ht="18" hidden="1" x14ac:dyDescent="0.35">
      <c r="A9" s="3"/>
      <c r="B9" s="3"/>
      <c r="C9" s="1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1" spans="1:22" x14ac:dyDescent="0.3"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</row>
    <row r="12" spans="1:22" ht="15" customHeight="1" x14ac:dyDescent="0.3">
      <c r="B12" s="6"/>
      <c r="C12" s="208" t="s">
        <v>0</v>
      </c>
      <c r="D12" s="211" t="s">
        <v>1</v>
      </c>
      <c r="E12" s="212"/>
      <c r="F12" s="212"/>
      <c r="G12" s="212"/>
      <c r="H12" s="213"/>
      <c r="I12" s="220" t="s">
        <v>2</v>
      </c>
      <c r="J12" s="201">
        <f>H2</f>
        <v>2022</v>
      </c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7"/>
    </row>
    <row r="13" spans="1:22" x14ac:dyDescent="0.3">
      <c r="B13" s="6"/>
      <c r="C13" s="209"/>
      <c r="D13" s="214"/>
      <c r="E13" s="215"/>
      <c r="F13" s="215"/>
      <c r="G13" s="215"/>
      <c r="H13" s="216"/>
      <c r="I13" s="209"/>
      <c r="J13" s="268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70"/>
    </row>
    <row r="14" spans="1:22" x14ac:dyDescent="0.3">
      <c r="B14" s="6"/>
      <c r="C14" s="210"/>
      <c r="D14" s="217"/>
      <c r="E14" s="218"/>
      <c r="F14" s="218"/>
      <c r="G14" s="218"/>
      <c r="H14" s="219"/>
      <c r="I14" s="210"/>
      <c r="J14" s="74" t="s">
        <v>261</v>
      </c>
      <c r="K14" s="74" t="s">
        <v>262</v>
      </c>
      <c r="L14" s="74" t="s">
        <v>263</v>
      </c>
      <c r="M14" s="74" t="s">
        <v>264</v>
      </c>
      <c r="N14" s="74" t="s">
        <v>265</v>
      </c>
      <c r="O14" s="74" t="s">
        <v>266</v>
      </c>
      <c r="P14" s="74" t="s">
        <v>267</v>
      </c>
      <c r="Q14" s="74" t="s">
        <v>268</v>
      </c>
      <c r="R14" s="74" t="s">
        <v>269</v>
      </c>
      <c r="S14" s="74" t="s">
        <v>270</v>
      </c>
      <c r="T14" s="74" t="s">
        <v>271</v>
      </c>
      <c r="U14" s="74" t="s">
        <v>272</v>
      </c>
      <c r="V14" s="185" t="s">
        <v>1353</v>
      </c>
    </row>
    <row r="15" spans="1:22" x14ac:dyDescent="0.3">
      <c r="B15" s="6"/>
      <c r="C15" s="7">
        <v>1</v>
      </c>
      <c r="D15" s="221">
        <v>2</v>
      </c>
      <c r="E15" s="222"/>
      <c r="F15" s="222"/>
      <c r="G15" s="222"/>
      <c r="H15" s="223"/>
      <c r="I15" s="8">
        <v>3</v>
      </c>
      <c r="J15" s="201">
        <v>4</v>
      </c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3"/>
      <c r="V15" s="72">
        <v>5</v>
      </c>
    </row>
    <row r="16" spans="1:22" x14ac:dyDescent="0.3">
      <c r="B16" s="6"/>
      <c r="C16" s="9"/>
      <c r="D16" s="10"/>
      <c r="E16" s="11"/>
      <c r="F16" s="11"/>
      <c r="G16" s="11"/>
      <c r="H16" s="12"/>
      <c r="I16" s="13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7"/>
    </row>
    <row r="17" spans="2:22" x14ac:dyDescent="0.3">
      <c r="B17" s="6"/>
      <c r="C17" s="14">
        <v>1</v>
      </c>
      <c r="D17" s="224" t="s">
        <v>4</v>
      </c>
      <c r="E17" s="222"/>
      <c r="F17" s="222"/>
      <c r="G17" s="222"/>
      <c r="H17" s="223"/>
      <c r="I17" s="13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7"/>
    </row>
    <row r="18" spans="2:22" x14ac:dyDescent="0.3">
      <c r="B18" s="6"/>
      <c r="C18" s="14"/>
      <c r="D18" s="14">
        <v>1</v>
      </c>
      <c r="E18" s="224" t="s">
        <v>5</v>
      </c>
      <c r="F18" s="222"/>
      <c r="G18" s="222"/>
      <c r="H18" s="223"/>
      <c r="I18" s="13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7"/>
    </row>
    <row r="19" spans="2:22" x14ac:dyDescent="0.3">
      <c r="B19" s="6"/>
      <c r="C19" s="14"/>
      <c r="D19" s="14"/>
      <c r="E19" s="15">
        <v>1</v>
      </c>
      <c r="F19" s="224" t="s">
        <v>6</v>
      </c>
      <c r="G19" s="222"/>
      <c r="H19" s="223"/>
      <c r="I19" s="13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7"/>
    </row>
    <row r="20" spans="2:22" x14ac:dyDescent="0.3">
      <c r="B20" s="6" t="s">
        <v>201</v>
      </c>
      <c r="C20" s="14"/>
      <c r="D20" s="14"/>
      <c r="E20" s="15"/>
      <c r="F20" s="15">
        <v>1</v>
      </c>
      <c r="G20" s="224" t="s">
        <v>7</v>
      </c>
      <c r="H20" s="223"/>
      <c r="I20" s="16" t="s">
        <v>8</v>
      </c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88">
        <f>SUM(J20:U20)</f>
        <v>0</v>
      </c>
    </row>
    <row r="21" spans="2:22" x14ac:dyDescent="0.3">
      <c r="B21" s="6" t="s">
        <v>201</v>
      </c>
      <c r="C21" s="14"/>
      <c r="D21" s="14"/>
      <c r="E21" s="17"/>
      <c r="F21" s="18"/>
      <c r="G21" s="19"/>
      <c r="H21" s="20"/>
      <c r="I21" s="16" t="s">
        <v>9</v>
      </c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88">
        <f t="shared" ref="V21:V38" si="0">SUM(J21:U21)</f>
        <v>0</v>
      </c>
    </row>
    <row r="22" spans="2:22" x14ac:dyDescent="0.3">
      <c r="B22" s="6" t="s">
        <v>202</v>
      </c>
      <c r="C22" s="14"/>
      <c r="D22" s="14"/>
      <c r="E22" s="15"/>
      <c r="F22" s="15">
        <v>2</v>
      </c>
      <c r="G22" s="224" t="s">
        <v>10</v>
      </c>
      <c r="H22" s="223"/>
      <c r="I22" s="16" t="s">
        <v>8</v>
      </c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88">
        <f t="shared" si="0"/>
        <v>0</v>
      </c>
    </row>
    <row r="23" spans="2:22" x14ac:dyDescent="0.3">
      <c r="B23" s="6" t="s">
        <v>202</v>
      </c>
      <c r="C23" s="14"/>
      <c r="D23" s="14"/>
      <c r="E23" s="14"/>
      <c r="F23" s="18"/>
      <c r="G23" s="19"/>
      <c r="H23" s="20"/>
      <c r="I23" s="16" t="s">
        <v>9</v>
      </c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88">
        <f t="shared" si="0"/>
        <v>0</v>
      </c>
    </row>
    <row r="24" spans="2:22" x14ac:dyDescent="0.3">
      <c r="B24" s="6" t="s">
        <v>203</v>
      </c>
      <c r="C24" s="14"/>
      <c r="D24" s="14"/>
      <c r="E24" s="17"/>
      <c r="F24" s="15">
        <v>3</v>
      </c>
      <c r="G24" s="224" t="s">
        <v>11</v>
      </c>
      <c r="H24" s="223"/>
      <c r="I24" s="16" t="s">
        <v>8</v>
      </c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88">
        <f t="shared" si="0"/>
        <v>0</v>
      </c>
    </row>
    <row r="25" spans="2:22" x14ac:dyDescent="0.3">
      <c r="B25" s="6" t="s">
        <v>203</v>
      </c>
      <c r="C25" s="14"/>
      <c r="D25" s="14"/>
      <c r="E25" s="17"/>
      <c r="F25" s="18"/>
      <c r="G25" s="19"/>
      <c r="H25" s="20"/>
      <c r="I25" s="16" t="s">
        <v>9</v>
      </c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88">
        <f t="shared" si="0"/>
        <v>0</v>
      </c>
    </row>
    <row r="26" spans="2:22" x14ac:dyDescent="0.3">
      <c r="B26" s="6" t="s">
        <v>204</v>
      </c>
      <c r="C26" s="14"/>
      <c r="D26" s="14"/>
      <c r="E26" s="15"/>
      <c r="F26" s="15">
        <v>4</v>
      </c>
      <c r="G26" s="224" t="s">
        <v>12</v>
      </c>
      <c r="H26" s="223"/>
      <c r="I26" s="16" t="s">
        <v>8</v>
      </c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88">
        <f t="shared" si="0"/>
        <v>0</v>
      </c>
    </row>
    <row r="27" spans="2:22" x14ac:dyDescent="0.3">
      <c r="B27" s="6" t="s">
        <v>204</v>
      </c>
      <c r="C27" s="14"/>
      <c r="D27" s="14"/>
      <c r="E27" s="14"/>
      <c r="F27" s="18"/>
      <c r="G27" s="19"/>
      <c r="H27" s="20"/>
      <c r="I27" s="16" t="s">
        <v>9</v>
      </c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88">
        <f t="shared" si="0"/>
        <v>0</v>
      </c>
    </row>
    <row r="28" spans="2:22" x14ac:dyDescent="0.3">
      <c r="B28" s="6" t="s">
        <v>205</v>
      </c>
      <c r="C28" s="21"/>
      <c r="D28" s="14"/>
      <c r="E28" s="15"/>
      <c r="F28" s="15">
        <v>5</v>
      </c>
      <c r="G28" s="224" t="s">
        <v>13</v>
      </c>
      <c r="H28" s="223"/>
      <c r="I28" s="16" t="s">
        <v>8</v>
      </c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88">
        <f t="shared" si="0"/>
        <v>0</v>
      </c>
    </row>
    <row r="29" spans="2:22" x14ac:dyDescent="0.3">
      <c r="B29" s="6" t="s">
        <v>205</v>
      </c>
      <c r="C29" s="21"/>
      <c r="D29" s="14"/>
      <c r="E29" s="22"/>
      <c r="F29" s="18"/>
      <c r="G29" s="19"/>
      <c r="H29" s="20"/>
      <c r="I29" s="16" t="s">
        <v>9</v>
      </c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88">
        <f t="shared" si="0"/>
        <v>0</v>
      </c>
    </row>
    <row r="30" spans="2:22" x14ac:dyDescent="0.3">
      <c r="B30" s="6" t="s">
        <v>206</v>
      </c>
      <c r="C30" s="14"/>
      <c r="D30" s="14"/>
      <c r="E30" s="15"/>
      <c r="F30" s="15">
        <v>6</v>
      </c>
      <c r="G30" s="224" t="s">
        <v>14</v>
      </c>
      <c r="H30" s="223"/>
      <c r="I30" s="16" t="s">
        <v>8</v>
      </c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88">
        <f t="shared" si="0"/>
        <v>0</v>
      </c>
    </row>
    <row r="31" spans="2:22" x14ac:dyDescent="0.3">
      <c r="B31" s="6" t="s">
        <v>206</v>
      </c>
      <c r="C31" s="14"/>
      <c r="D31" s="14"/>
      <c r="E31" s="22"/>
      <c r="F31" s="18"/>
      <c r="G31" s="19"/>
      <c r="H31" s="20"/>
      <c r="I31" s="16" t="s">
        <v>9</v>
      </c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88">
        <f t="shared" si="0"/>
        <v>0</v>
      </c>
    </row>
    <row r="32" spans="2:22" x14ac:dyDescent="0.3">
      <c r="B32" s="6" t="s">
        <v>207</v>
      </c>
      <c r="C32" s="14"/>
      <c r="D32" s="14"/>
      <c r="E32" s="15"/>
      <c r="F32" s="23">
        <v>7</v>
      </c>
      <c r="G32" s="225" t="s">
        <v>15</v>
      </c>
      <c r="H32" s="223"/>
      <c r="I32" s="16" t="s">
        <v>8</v>
      </c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88">
        <f t="shared" si="0"/>
        <v>0</v>
      </c>
    </row>
    <row r="33" spans="2:22" x14ac:dyDescent="0.3">
      <c r="B33" s="6" t="s">
        <v>207</v>
      </c>
      <c r="C33" s="14"/>
      <c r="D33" s="14"/>
      <c r="E33" s="22"/>
      <c r="F33" s="18"/>
      <c r="G33" s="19"/>
      <c r="H33" s="20"/>
      <c r="I33" s="16" t="s">
        <v>9</v>
      </c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88">
        <f t="shared" si="0"/>
        <v>0</v>
      </c>
    </row>
    <row r="34" spans="2:22" x14ac:dyDescent="0.3">
      <c r="B34" s="6" t="s">
        <v>208</v>
      </c>
      <c r="C34" s="14"/>
      <c r="D34" s="14"/>
      <c r="E34" s="15"/>
      <c r="F34" s="23">
        <v>8</v>
      </c>
      <c r="G34" s="225" t="s">
        <v>16</v>
      </c>
      <c r="H34" s="223"/>
      <c r="I34" s="16" t="s">
        <v>8</v>
      </c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88">
        <f t="shared" si="0"/>
        <v>0</v>
      </c>
    </row>
    <row r="35" spans="2:22" x14ac:dyDescent="0.3">
      <c r="B35" s="6" t="s">
        <v>208</v>
      </c>
      <c r="C35" s="14"/>
      <c r="D35" s="14"/>
      <c r="E35" s="22"/>
      <c r="F35" s="18"/>
      <c r="G35" s="19"/>
      <c r="H35" s="20"/>
      <c r="I35" s="16" t="s">
        <v>9</v>
      </c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88">
        <f t="shared" si="0"/>
        <v>0</v>
      </c>
    </row>
    <row r="36" spans="2:22" x14ac:dyDescent="0.3">
      <c r="B36" s="6" t="s">
        <v>209</v>
      </c>
      <c r="C36" s="14"/>
      <c r="D36" s="14"/>
      <c r="E36" s="15"/>
      <c r="F36" s="23">
        <v>9</v>
      </c>
      <c r="G36" s="225" t="s">
        <v>17</v>
      </c>
      <c r="H36" s="223"/>
      <c r="I36" s="16" t="s">
        <v>8</v>
      </c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88">
        <f t="shared" si="0"/>
        <v>0</v>
      </c>
    </row>
    <row r="37" spans="2:22" x14ac:dyDescent="0.3">
      <c r="B37" s="6" t="s">
        <v>209</v>
      </c>
      <c r="C37" s="14"/>
      <c r="D37" s="14"/>
      <c r="E37" s="14"/>
      <c r="F37" s="18"/>
      <c r="G37" s="19"/>
      <c r="H37" s="20"/>
      <c r="I37" s="16" t="s">
        <v>9</v>
      </c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88">
        <f t="shared" si="0"/>
        <v>0</v>
      </c>
    </row>
    <row r="38" spans="2:22" x14ac:dyDescent="0.3">
      <c r="B38" s="6" t="s">
        <v>210</v>
      </c>
      <c r="C38" s="14"/>
      <c r="D38" s="14"/>
      <c r="E38" s="15"/>
      <c r="F38" s="23">
        <v>10</v>
      </c>
      <c r="G38" s="225" t="s">
        <v>18</v>
      </c>
      <c r="H38" s="223"/>
      <c r="I38" s="16" t="s">
        <v>8</v>
      </c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88">
        <f t="shared" si="0"/>
        <v>0</v>
      </c>
    </row>
    <row r="39" spans="2:22" x14ac:dyDescent="0.3">
      <c r="B39" s="6" t="s">
        <v>210</v>
      </c>
      <c r="C39" s="14"/>
      <c r="D39" s="14"/>
      <c r="E39" s="14"/>
      <c r="F39" s="18"/>
      <c r="G39" s="24"/>
      <c r="H39" s="25"/>
      <c r="I39" s="16" t="s">
        <v>9</v>
      </c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88">
        <f>SUM(J39:U39)</f>
        <v>0</v>
      </c>
    </row>
    <row r="40" spans="2:22" x14ac:dyDescent="0.3">
      <c r="B40" s="6"/>
      <c r="C40" s="14"/>
      <c r="D40" s="14"/>
      <c r="E40" s="16"/>
      <c r="F40" s="26"/>
      <c r="G40" s="24"/>
      <c r="H40" s="25"/>
      <c r="I40" s="16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1"/>
    </row>
    <row r="41" spans="2:22" x14ac:dyDescent="0.3">
      <c r="B41" s="6"/>
      <c r="C41" s="14"/>
      <c r="D41" s="14"/>
      <c r="E41" s="14">
        <v>2</v>
      </c>
      <c r="F41" s="226" t="s">
        <v>19</v>
      </c>
      <c r="G41" s="222"/>
      <c r="H41" s="223"/>
      <c r="I41" s="16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1"/>
    </row>
    <row r="42" spans="2:22" x14ac:dyDescent="0.3">
      <c r="B42" s="6" t="s">
        <v>211</v>
      </c>
      <c r="C42" s="14"/>
      <c r="D42" s="14"/>
      <c r="E42" s="15"/>
      <c r="F42" s="15">
        <v>1</v>
      </c>
      <c r="G42" s="224" t="s">
        <v>7</v>
      </c>
      <c r="H42" s="223"/>
      <c r="I42" s="16" t="s">
        <v>8</v>
      </c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88">
        <f t="shared" ref="V42:V57" si="1">SUM(J42:U42)</f>
        <v>0</v>
      </c>
    </row>
    <row r="43" spans="2:22" x14ac:dyDescent="0.3">
      <c r="B43" s="6" t="s">
        <v>211</v>
      </c>
      <c r="C43" s="14"/>
      <c r="D43" s="14"/>
      <c r="E43" s="14"/>
      <c r="F43" s="18"/>
      <c r="G43" s="19"/>
      <c r="H43" s="20"/>
      <c r="I43" s="16" t="s">
        <v>9</v>
      </c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88">
        <f t="shared" si="1"/>
        <v>0</v>
      </c>
    </row>
    <row r="44" spans="2:22" x14ac:dyDescent="0.3">
      <c r="B44" s="6" t="s">
        <v>212</v>
      </c>
      <c r="C44" s="14"/>
      <c r="D44" s="14"/>
      <c r="E44" s="15"/>
      <c r="F44" s="15">
        <v>2</v>
      </c>
      <c r="G44" s="224" t="s">
        <v>10</v>
      </c>
      <c r="H44" s="223"/>
      <c r="I44" s="16" t="s">
        <v>8</v>
      </c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88">
        <f t="shared" si="1"/>
        <v>0</v>
      </c>
    </row>
    <row r="45" spans="2:22" x14ac:dyDescent="0.3">
      <c r="B45" s="6" t="s">
        <v>212</v>
      </c>
      <c r="C45" s="14"/>
      <c r="D45" s="14"/>
      <c r="E45" s="14"/>
      <c r="F45" s="18"/>
      <c r="G45" s="19"/>
      <c r="H45" s="20"/>
      <c r="I45" s="16" t="s">
        <v>9</v>
      </c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88">
        <f t="shared" si="1"/>
        <v>0</v>
      </c>
    </row>
    <row r="46" spans="2:22" x14ac:dyDescent="0.3">
      <c r="B46" s="6" t="s">
        <v>213</v>
      </c>
      <c r="C46" s="14"/>
      <c r="D46" s="14"/>
      <c r="E46" s="17"/>
      <c r="F46" s="15">
        <v>3</v>
      </c>
      <c r="G46" s="224" t="s">
        <v>11</v>
      </c>
      <c r="H46" s="223"/>
      <c r="I46" s="16" t="s">
        <v>8</v>
      </c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88">
        <f t="shared" si="1"/>
        <v>0</v>
      </c>
    </row>
    <row r="47" spans="2:22" x14ac:dyDescent="0.3">
      <c r="B47" s="6" t="s">
        <v>213</v>
      </c>
      <c r="C47" s="14"/>
      <c r="D47" s="14"/>
      <c r="E47" s="17"/>
      <c r="F47" s="18"/>
      <c r="G47" s="19"/>
      <c r="H47" s="20"/>
      <c r="I47" s="16" t="s">
        <v>9</v>
      </c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88">
        <f t="shared" si="1"/>
        <v>0</v>
      </c>
    </row>
    <row r="48" spans="2:22" x14ac:dyDescent="0.3">
      <c r="B48" s="6" t="s">
        <v>214</v>
      </c>
      <c r="C48" s="14"/>
      <c r="D48" s="14"/>
      <c r="E48" s="15"/>
      <c r="F48" s="15">
        <v>4</v>
      </c>
      <c r="G48" s="224" t="s">
        <v>12</v>
      </c>
      <c r="H48" s="223"/>
      <c r="I48" s="16" t="s">
        <v>8</v>
      </c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88">
        <f t="shared" si="1"/>
        <v>0</v>
      </c>
    </row>
    <row r="49" spans="2:22" x14ac:dyDescent="0.3">
      <c r="B49" s="6" t="s">
        <v>214</v>
      </c>
      <c r="C49" s="14"/>
      <c r="D49" s="14"/>
      <c r="E49" s="14"/>
      <c r="F49" s="18"/>
      <c r="G49" s="19"/>
      <c r="H49" s="20"/>
      <c r="I49" s="16" t="s">
        <v>9</v>
      </c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88">
        <f t="shared" si="1"/>
        <v>0</v>
      </c>
    </row>
    <row r="50" spans="2:22" x14ac:dyDescent="0.3">
      <c r="B50" s="6" t="s">
        <v>215</v>
      </c>
      <c r="C50" s="14"/>
      <c r="D50" s="14"/>
      <c r="E50" s="15"/>
      <c r="F50" s="15">
        <v>5</v>
      </c>
      <c r="G50" s="224" t="s">
        <v>13</v>
      </c>
      <c r="H50" s="223"/>
      <c r="I50" s="16" t="s">
        <v>8</v>
      </c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88">
        <f t="shared" si="1"/>
        <v>0</v>
      </c>
    </row>
    <row r="51" spans="2:22" x14ac:dyDescent="0.3">
      <c r="B51" s="6" t="s">
        <v>215</v>
      </c>
      <c r="C51" s="14"/>
      <c r="D51" s="14"/>
      <c r="E51" s="14"/>
      <c r="F51" s="18"/>
      <c r="G51" s="19"/>
      <c r="H51" s="20"/>
      <c r="I51" s="16" t="s">
        <v>9</v>
      </c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88">
        <f t="shared" si="1"/>
        <v>0</v>
      </c>
    </row>
    <row r="52" spans="2:22" x14ac:dyDescent="0.3">
      <c r="B52" s="6" t="s">
        <v>216</v>
      </c>
      <c r="C52" s="14"/>
      <c r="D52" s="14"/>
      <c r="E52" s="17"/>
      <c r="F52" s="15">
        <v>6</v>
      </c>
      <c r="G52" s="224" t="s">
        <v>14</v>
      </c>
      <c r="H52" s="223"/>
      <c r="I52" s="16" t="s">
        <v>8</v>
      </c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88">
        <f t="shared" si="1"/>
        <v>0</v>
      </c>
    </row>
    <row r="53" spans="2:22" x14ac:dyDescent="0.3">
      <c r="B53" s="6" t="s">
        <v>216</v>
      </c>
      <c r="C53" s="14"/>
      <c r="D53" s="14"/>
      <c r="E53" s="17"/>
      <c r="F53" s="18"/>
      <c r="G53" s="27"/>
      <c r="H53" s="28"/>
      <c r="I53" s="16" t="s">
        <v>9</v>
      </c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88">
        <f t="shared" si="1"/>
        <v>0</v>
      </c>
    </row>
    <row r="54" spans="2:22" x14ac:dyDescent="0.3">
      <c r="B54" s="6" t="s">
        <v>217</v>
      </c>
      <c r="C54" s="21"/>
      <c r="D54" s="14"/>
      <c r="E54" s="16"/>
      <c r="F54" s="15">
        <v>7</v>
      </c>
      <c r="G54" s="224" t="s">
        <v>20</v>
      </c>
      <c r="H54" s="223"/>
      <c r="I54" s="16" t="s">
        <v>8</v>
      </c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88">
        <f t="shared" si="1"/>
        <v>0</v>
      </c>
    </row>
    <row r="55" spans="2:22" x14ac:dyDescent="0.3">
      <c r="B55" s="6" t="s">
        <v>217</v>
      </c>
      <c r="C55" s="21"/>
      <c r="D55" s="14"/>
      <c r="E55" s="16"/>
      <c r="F55" s="18"/>
      <c r="G55" s="27"/>
      <c r="H55" s="28"/>
      <c r="I55" s="16" t="s">
        <v>9</v>
      </c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88">
        <f t="shared" si="1"/>
        <v>0</v>
      </c>
    </row>
    <row r="56" spans="2:22" x14ac:dyDescent="0.3">
      <c r="B56" s="6" t="s">
        <v>218</v>
      </c>
      <c r="C56" s="21"/>
      <c r="D56" s="14"/>
      <c r="E56" s="16"/>
      <c r="F56" s="22">
        <v>8</v>
      </c>
      <c r="G56" s="224" t="s">
        <v>21</v>
      </c>
      <c r="H56" s="223"/>
      <c r="I56" s="16" t="s">
        <v>8</v>
      </c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88">
        <f t="shared" si="1"/>
        <v>0</v>
      </c>
    </row>
    <row r="57" spans="2:22" x14ac:dyDescent="0.3">
      <c r="B57" s="6" t="s">
        <v>218</v>
      </c>
      <c r="C57" s="21"/>
      <c r="D57" s="14"/>
      <c r="E57" s="16"/>
      <c r="F57" s="26"/>
      <c r="G57" s="227" t="s">
        <v>22</v>
      </c>
      <c r="H57" s="223"/>
      <c r="I57" s="16" t="s">
        <v>9</v>
      </c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88">
        <f t="shared" si="1"/>
        <v>0</v>
      </c>
    </row>
    <row r="58" spans="2:22" x14ac:dyDescent="0.3">
      <c r="B58" s="6"/>
      <c r="C58" s="21"/>
      <c r="D58" s="14"/>
      <c r="E58" s="224"/>
      <c r="F58" s="222"/>
      <c r="G58" s="222"/>
      <c r="H58" s="223"/>
      <c r="I58" s="16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1"/>
    </row>
    <row r="59" spans="2:22" x14ac:dyDescent="0.3">
      <c r="B59" s="6"/>
      <c r="C59" s="14"/>
      <c r="D59" s="14">
        <v>2</v>
      </c>
      <c r="E59" s="224" t="s">
        <v>23</v>
      </c>
      <c r="F59" s="222"/>
      <c r="G59" s="222"/>
      <c r="H59" s="223"/>
      <c r="I59" s="13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1"/>
    </row>
    <row r="60" spans="2:22" x14ac:dyDescent="0.3">
      <c r="B60" s="6"/>
      <c r="C60" s="14"/>
      <c r="D60" s="14"/>
      <c r="E60" s="15">
        <v>1</v>
      </c>
      <c r="F60" s="224" t="s">
        <v>6</v>
      </c>
      <c r="G60" s="222"/>
      <c r="H60" s="223"/>
      <c r="I60" s="13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1"/>
    </row>
    <row r="61" spans="2:22" x14ac:dyDescent="0.3">
      <c r="B61" s="6" t="s">
        <v>219</v>
      </c>
      <c r="C61" s="14"/>
      <c r="D61" s="14"/>
      <c r="E61" s="15"/>
      <c r="F61" s="15">
        <v>1</v>
      </c>
      <c r="G61" s="224" t="s">
        <v>7</v>
      </c>
      <c r="H61" s="223"/>
      <c r="I61" s="16" t="s">
        <v>8</v>
      </c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88">
        <f t="shared" ref="V61:V78" si="2">SUM(J61:U61)</f>
        <v>0</v>
      </c>
    </row>
    <row r="62" spans="2:22" x14ac:dyDescent="0.3">
      <c r="B62" s="6" t="s">
        <v>219</v>
      </c>
      <c r="C62" s="14"/>
      <c r="D62" s="14"/>
      <c r="E62" s="17"/>
      <c r="F62" s="18"/>
      <c r="G62" s="19"/>
      <c r="H62" s="20"/>
      <c r="I62" s="16" t="s">
        <v>9</v>
      </c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88">
        <f t="shared" si="2"/>
        <v>0</v>
      </c>
    </row>
    <row r="63" spans="2:22" x14ac:dyDescent="0.3">
      <c r="B63" s="6" t="s">
        <v>220</v>
      </c>
      <c r="C63" s="14"/>
      <c r="D63" s="14"/>
      <c r="E63" s="15"/>
      <c r="F63" s="15">
        <v>2</v>
      </c>
      <c r="G63" s="224" t="s">
        <v>10</v>
      </c>
      <c r="H63" s="223"/>
      <c r="I63" s="16" t="s">
        <v>8</v>
      </c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88">
        <f t="shared" si="2"/>
        <v>0</v>
      </c>
    </row>
    <row r="64" spans="2:22" x14ac:dyDescent="0.3">
      <c r="B64" s="6" t="s">
        <v>220</v>
      </c>
      <c r="C64" s="14"/>
      <c r="D64" s="14"/>
      <c r="E64" s="14"/>
      <c r="F64" s="18"/>
      <c r="G64" s="19"/>
      <c r="H64" s="20"/>
      <c r="I64" s="16" t="s">
        <v>9</v>
      </c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88">
        <f t="shared" si="2"/>
        <v>0</v>
      </c>
    </row>
    <row r="65" spans="2:22" x14ac:dyDescent="0.3">
      <c r="B65" s="6" t="s">
        <v>221</v>
      </c>
      <c r="C65" s="14"/>
      <c r="D65" s="14"/>
      <c r="E65" s="17"/>
      <c r="F65" s="15">
        <v>3</v>
      </c>
      <c r="G65" s="224" t="s">
        <v>11</v>
      </c>
      <c r="H65" s="223"/>
      <c r="I65" s="16" t="s">
        <v>8</v>
      </c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88">
        <f t="shared" si="2"/>
        <v>0</v>
      </c>
    </row>
    <row r="66" spans="2:22" x14ac:dyDescent="0.3">
      <c r="B66" s="6" t="s">
        <v>221</v>
      </c>
      <c r="C66" s="14"/>
      <c r="D66" s="14"/>
      <c r="E66" s="17"/>
      <c r="F66" s="18"/>
      <c r="G66" s="19"/>
      <c r="H66" s="20"/>
      <c r="I66" s="16" t="s">
        <v>9</v>
      </c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88">
        <f t="shared" si="2"/>
        <v>0</v>
      </c>
    </row>
    <row r="67" spans="2:22" x14ac:dyDescent="0.3">
      <c r="B67" s="6" t="s">
        <v>222</v>
      </c>
      <c r="C67" s="14"/>
      <c r="D67" s="14"/>
      <c r="E67" s="15"/>
      <c r="F67" s="15">
        <v>4</v>
      </c>
      <c r="G67" s="224" t="s">
        <v>12</v>
      </c>
      <c r="H67" s="223"/>
      <c r="I67" s="16" t="s">
        <v>8</v>
      </c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88">
        <f t="shared" si="2"/>
        <v>0</v>
      </c>
    </row>
    <row r="68" spans="2:22" x14ac:dyDescent="0.3">
      <c r="B68" s="6" t="s">
        <v>222</v>
      </c>
      <c r="C68" s="14"/>
      <c r="D68" s="14"/>
      <c r="E68" s="14"/>
      <c r="F68" s="18"/>
      <c r="G68" s="19"/>
      <c r="H68" s="20"/>
      <c r="I68" s="16" t="s">
        <v>9</v>
      </c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88">
        <f t="shared" si="2"/>
        <v>0</v>
      </c>
    </row>
    <row r="69" spans="2:22" x14ac:dyDescent="0.3">
      <c r="B69" s="6" t="s">
        <v>223</v>
      </c>
      <c r="C69" s="14"/>
      <c r="D69" s="14"/>
      <c r="E69" s="15"/>
      <c r="F69" s="15">
        <v>5</v>
      </c>
      <c r="G69" s="224" t="s">
        <v>13</v>
      </c>
      <c r="H69" s="223"/>
      <c r="I69" s="16" t="s">
        <v>8</v>
      </c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88">
        <f t="shared" si="2"/>
        <v>0</v>
      </c>
    </row>
    <row r="70" spans="2:22" x14ac:dyDescent="0.3">
      <c r="B70" s="6" t="s">
        <v>223</v>
      </c>
      <c r="C70" s="14"/>
      <c r="D70" s="14"/>
      <c r="E70" s="22"/>
      <c r="F70" s="18"/>
      <c r="G70" s="19"/>
      <c r="H70" s="20"/>
      <c r="I70" s="16" t="s">
        <v>9</v>
      </c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88">
        <f t="shared" si="2"/>
        <v>0</v>
      </c>
    </row>
    <row r="71" spans="2:22" x14ac:dyDescent="0.3">
      <c r="B71" s="6" t="s">
        <v>224</v>
      </c>
      <c r="C71" s="14"/>
      <c r="D71" s="14"/>
      <c r="E71" s="15"/>
      <c r="F71" s="15">
        <v>6</v>
      </c>
      <c r="G71" s="224" t="s">
        <v>14</v>
      </c>
      <c r="H71" s="223"/>
      <c r="I71" s="16" t="s">
        <v>8</v>
      </c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88">
        <f t="shared" si="2"/>
        <v>0</v>
      </c>
    </row>
    <row r="72" spans="2:22" x14ac:dyDescent="0.3">
      <c r="B72" s="6" t="s">
        <v>224</v>
      </c>
      <c r="C72" s="14"/>
      <c r="D72" s="14"/>
      <c r="E72" s="22"/>
      <c r="F72" s="18"/>
      <c r="G72" s="19"/>
      <c r="H72" s="20"/>
      <c r="I72" s="16" t="s">
        <v>9</v>
      </c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88">
        <f t="shared" si="2"/>
        <v>0</v>
      </c>
    </row>
    <row r="73" spans="2:22" x14ac:dyDescent="0.3">
      <c r="B73" s="6" t="s">
        <v>225</v>
      </c>
      <c r="C73" s="14"/>
      <c r="D73" s="14"/>
      <c r="E73" s="15"/>
      <c r="F73" s="23">
        <v>7</v>
      </c>
      <c r="G73" s="224" t="s">
        <v>15</v>
      </c>
      <c r="H73" s="223"/>
      <c r="I73" s="16" t="s">
        <v>8</v>
      </c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88">
        <f t="shared" si="2"/>
        <v>0</v>
      </c>
    </row>
    <row r="74" spans="2:22" x14ac:dyDescent="0.3">
      <c r="B74" s="6" t="s">
        <v>225</v>
      </c>
      <c r="C74" s="14"/>
      <c r="D74" s="14"/>
      <c r="E74" s="22"/>
      <c r="F74" s="18"/>
      <c r="G74" s="19"/>
      <c r="H74" s="20"/>
      <c r="I74" s="16" t="s">
        <v>9</v>
      </c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88">
        <f t="shared" si="2"/>
        <v>0</v>
      </c>
    </row>
    <row r="75" spans="2:22" x14ac:dyDescent="0.3">
      <c r="B75" s="6" t="s">
        <v>226</v>
      </c>
      <c r="C75" s="14"/>
      <c r="D75" s="14"/>
      <c r="E75" s="15"/>
      <c r="F75" s="23">
        <v>8</v>
      </c>
      <c r="G75" s="224" t="s">
        <v>16</v>
      </c>
      <c r="H75" s="223"/>
      <c r="I75" s="16" t="s">
        <v>8</v>
      </c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88">
        <f t="shared" si="2"/>
        <v>0</v>
      </c>
    </row>
    <row r="76" spans="2:22" x14ac:dyDescent="0.3">
      <c r="B76" s="6" t="s">
        <v>226</v>
      </c>
      <c r="C76" s="14"/>
      <c r="D76" s="14"/>
      <c r="E76" s="22"/>
      <c r="F76" s="18"/>
      <c r="G76" s="19"/>
      <c r="H76" s="20"/>
      <c r="I76" s="16" t="s">
        <v>9</v>
      </c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88">
        <f t="shared" si="2"/>
        <v>0</v>
      </c>
    </row>
    <row r="77" spans="2:22" x14ac:dyDescent="0.3">
      <c r="B77" s="6" t="s">
        <v>227</v>
      </c>
      <c r="C77" s="14"/>
      <c r="D77" s="14"/>
      <c r="E77" s="15"/>
      <c r="F77" s="23">
        <v>9</v>
      </c>
      <c r="G77" s="225" t="s">
        <v>18</v>
      </c>
      <c r="H77" s="223"/>
      <c r="I77" s="16" t="s">
        <v>8</v>
      </c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88">
        <f t="shared" si="2"/>
        <v>0</v>
      </c>
    </row>
    <row r="78" spans="2:22" x14ac:dyDescent="0.3">
      <c r="B78" s="6" t="s">
        <v>227</v>
      </c>
      <c r="C78" s="14"/>
      <c r="D78" s="14"/>
      <c r="E78" s="14"/>
      <c r="F78" s="18"/>
      <c r="G78" s="24"/>
      <c r="H78" s="25"/>
      <c r="I78" s="16" t="s">
        <v>9</v>
      </c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88">
        <f t="shared" si="2"/>
        <v>0</v>
      </c>
    </row>
    <row r="79" spans="2:22" x14ac:dyDescent="0.3">
      <c r="B79" s="6"/>
      <c r="C79" s="14"/>
      <c r="D79" s="14"/>
      <c r="E79" s="17"/>
      <c r="F79" s="24"/>
      <c r="G79" s="24"/>
      <c r="H79" s="25"/>
      <c r="I79" s="16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1"/>
    </row>
    <row r="80" spans="2:22" x14ac:dyDescent="0.3">
      <c r="B80" s="6"/>
      <c r="C80" s="14"/>
      <c r="D80" s="14"/>
      <c r="E80" s="14">
        <v>2</v>
      </c>
      <c r="F80" s="226" t="s">
        <v>19</v>
      </c>
      <c r="G80" s="222"/>
      <c r="H80" s="223"/>
      <c r="I80" s="16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1"/>
    </row>
    <row r="81" spans="2:22" x14ac:dyDescent="0.3">
      <c r="B81" s="6" t="s">
        <v>228</v>
      </c>
      <c r="C81" s="14"/>
      <c r="D81" s="14"/>
      <c r="E81" s="15"/>
      <c r="F81" s="15">
        <v>1</v>
      </c>
      <c r="G81" s="224" t="s">
        <v>7</v>
      </c>
      <c r="H81" s="223"/>
      <c r="I81" s="16" t="s">
        <v>8</v>
      </c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88">
        <f t="shared" ref="V81:V96" si="3">SUM(J81:U81)</f>
        <v>0</v>
      </c>
    </row>
    <row r="82" spans="2:22" x14ac:dyDescent="0.3">
      <c r="B82" s="6" t="s">
        <v>228</v>
      </c>
      <c r="C82" s="14"/>
      <c r="D82" s="14"/>
      <c r="E82" s="14"/>
      <c r="F82" s="18"/>
      <c r="G82" s="19"/>
      <c r="H82" s="20"/>
      <c r="I82" s="16" t="s">
        <v>9</v>
      </c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88">
        <f t="shared" si="3"/>
        <v>0</v>
      </c>
    </row>
    <row r="83" spans="2:22" x14ac:dyDescent="0.3">
      <c r="B83" s="6" t="s">
        <v>229</v>
      </c>
      <c r="C83" s="14"/>
      <c r="D83" s="14"/>
      <c r="E83" s="15"/>
      <c r="F83" s="15">
        <v>2</v>
      </c>
      <c r="G83" s="224" t="s">
        <v>10</v>
      </c>
      <c r="H83" s="223"/>
      <c r="I83" s="16" t="s">
        <v>8</v>
      </c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88">
        <f t="shared" si="3"/>
        <v>0</v>
      </c>
    </row>
    <row r="84" spans="2:22" x14ac:dyDescent="0.3">
      <c r="B84" s="6" t="s">
        <v>229</v>
      </c>
      <c r="C84" s="14"/>
      <c r="D84" s="14"/>
      <c r="E84" s="14"/>
      <c r="F84" s="18"/>
      <c r="G84" s="19"/>
      <c r="H84" s="20"/>
      <c r="I84" s="16" t="s">
        <v>9</v>
      </c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88">
        <f t="shared" si="3"/>
        <v>0</v>
      </c>
    </row>
    <row r="85" spans="2:22" x14ac:dyDescent="0.3">
      <c r="B85" s="6" t="s">
        <v>230</v>
      </c>
      <c r="C85" s="14"/>
      <c r="D85" s="14"/>
      <c r="E85" s="17"/>
      <c r="F85" s="15">
        <v>3</v>
      </c>
      <c r="G85" s="224" t="s">
        <v>11</v>
      </c>
      <c r="H85" s="223"/>
      <c r="I85" s="16" t="s">
        <v>8</v>
      </c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88">
        <f t="shared" si="3"/>
        <v>0</v>
      </c>
    </row>
    <row r="86" spans="2:22" x14ac:dyDescent="0.3">
      <c r="B86" s="6" t="s">
        <v>230</v>
      </c>
      <c r="C86" s="14"/>
      <c r="D86" s="14"/>
      <c r="E86" s="17"/>
      <c r="F86" s="18"/>
      <c r="G86" s="19"/>
      <c r="H86" s="20"/>
      <c r="I86" s="16" t="s">
        <v>9</v>
      </c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88">
        <f t="shared" si="3"/>
        <v>0</v>
      </c>
    </row>
    <row r="87" spans="2:22" x14ac:dyDescent="0.3">
      <c r="B87" s="6" t="s">
        <v>231</v>
      </c>
      <c r="C87" s="14"/>
      <c r="D87" s="14"/>
      <c r="E87" s="15"/>
      <c r="F87" s="15">
        <v>4</v>
      </c>
      <c r="G87" s="224" t="s">
        <v>12</v>
      </c>
      <c r="H87" s="223"/>
      <c r="I87" s="16" t="s">
        <v>8</v>
      </c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88">
        <f t="shared" si="3"/>
        <v>0</v>
      </c>
    </row>
    <row r="88" spans="2:22" x14ac:dyDescent="0.3">
      <c r="B88" s="6" t="s">
        <v>231</v>
      </c>
      <c r="C88" s="14"/>
      <c r="D88" s="14"/>
      <c r="E88" s="14"/>
      <c r="F88" s="18"/>
      <c r="G88" s="19"/>
      <c r="H88" s="20"/>
      <c r="I88" s="16" t="s">
        <v>9</v>
      </c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88">
        <f t="shared" si="3"/>
        <v>0</v>
      </c>
    </row>
    <row r="89" spans="2:22" x14ac:dyDescent="0.3">
      <c r="B89" s="6" t="s">
        <v>232</v>
      </c>
      <c r="C89" s="14"/>
      <c r="D89" s="14"/>
      <c r="E89" s="15"/>
      <c r="F89" s="15">
        <v>5</v>
      </c>
      <c r="G89" s="224" t="s">
        <v>13</v>
      </c>
      <c r="H89" s="223"/>
      <c r="I89" s="16" t="s">
        <v>8</v>
      </c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88">
        <f t="shared" si="3"/>
        <v>0</v>
      </c>
    </row>
    <row r="90" spans="2:22" x14ac:dyDescent="0.3">
      <c r="B90" s="6" t="s">
        <v>232</v>
      </c>
      <c r="C90" s="14"/>
      <c r="D90" s="14"/>
      <c r="E90" s="14"/>
      <c r="F90" s="18"/>
      <c r="G90" s="19"/>
      <c r="H90" s="20"/>
      <c r="I90" s="16" t="s">
        <v>9</v>
      </c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88">
        <f t="shared" si="3"/>
        <v>0</v>
      </c>
    </row>
    <row r="91" spans="2:22" x14ac:dyDescent="0.3">
      <c r="B91" s="6" t="s">
        <v>233</v>
      </c>
      <c r="C91" s="14"/>
      <c r="D91" s="14"/>
      <c r="E91" s="17"/>
      <c r="F91" s="15">
        <v>6</v>
      </c>
      <c r="G91" s="224" t="s">
        <v>14</v>
      </c>
      <c r="H91" s="223"/>
      <c r="I91" s="16" t="s">
        <v>8</v>
      </c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88">
        <f t="shared" si="3"/>
        <v>0</v>
      </c>
    </row>
    <row r="92" spans="2:22" x14ac:dyDescent="0.3">
      <c r="B92" s="6" t="s">
        <v>233</v>
      </c>
      <c r="C92" s="14"/>
      <c r="D92" s="14"/>
      <c r="E92" s="17"/>
      <c r="F92" s="18"/>
      <c r="G92" s="27"/>
      <c r="H92" s="28"/>
      <c r="I92" s="16" t="s">
        <v>9</v>
      </c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88">
        <f t="shared" si="3"/>
        <v>0</v>
      </c>
    </row>
    <row r="93" spans="2:22" x14ac:dyDescent="0.3">
      <c r="B93" s="6" t="s">
        <v>234</v>
      </c>
      <c r="C93" s="14"/>
      <c r="D93" s="14"/>
      <c r="E93" s="29"/>
      <c r="F93" s="15">
        <v>7</v>
      </c>
      <c r="G93" s="224" t="s">
        <v>20</v>
      </c>
      <c r="H93" s="223"/>
      <c r="I93" s="16" t="s">
        <v>8</v>
      </c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88">
        <f t="shared" si="3"/>
        <v>0</v>
      </c>
    </row>
    <row r="94" spans="2:22" x14ac:dyDescent="0.3">
      <c r="B94" s="6" t="s">
        <v>234</v>
      </c>
      <c r="C94" s="14"/>
      <c r="D94" s="14"/>
      <c r="E94" s="29"/>
      <c r="F94" s="18"/>
      <c r="G94" s="27"/>
      <c r="H94" s="28"/>
      <c r="I94" s="16" t="s">
        <v>9</v>
      </c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88">
        <f t="shared" si="3"/>
        <v>0</v>
      </c>
    </row>
    <row r="95" spans="2:22" x14ac:dyDescent="0.3">
      <c r="B95" s="6" t="s">
        <v>235</v>
      </c>
      <c r="C95" s="21"/>
      <c r="D95" s="14"/>
      <c r="E95" s="16"/>
      <c r="F95" s="22">
        <v>8</v>
      </c>
      <c r="G95" s="224" t="s">
        <v>21</v>
      </c>
      <c r="H95" s="223"/>
      <c r="I95" s="16" t="s">
        <v>8</v>
      </c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88">
        <f t="shared" si="3"/>
        <v>0</v>
      </c>
    </row>
    <row r="96" spans="2:22" x14ac:dyDescent="0.3">
      <c r="B96" s="6" t="s">
        <v>235</v>
      </c>
      <c r="C96" s="21"/>
      <c r="D96" s="14"/>
      <c r="E96" s="16"/>
      <c r="F96" s="26"/>
      <c r="G96" s="227" t="s">
        <v>22</v>
      </c>
      <c r="H96" s="223"/>
      <c r="I96" s="16" t="s">
        <v>9</v>
      </c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88">
        <f t="shared" si="3"/>
        <v>0</v>
      </c>
    </row>
    <row r="97" spans="2:22" x14ac:dyDescent="0.3">
      <c r="B97" s="6"/>
      <c r="C97" s="14"/>
      <c r="D97" s="14"/>
      <c r="E97" s="29"/>
      <c r="F97" s="24"/>
      <c r="G97" s="24"/>
      <c r="H97" s="25"/>
      <c r="I97" s="16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1"/>
    </row>
    <row r="98" spans="2:22" x14ac:dyDescent="0.3">
      <c r="B98" s="6" t="s">
        <v>236</v>
      </c>
      <c r="C98" s="14"/>
      <c r="D98" s="14">
        <v>3</v>
      </c>
      <c r="E98" s="224" t="s">
        <v>24</v>
      </c>
      <c r="F98" s="222"/>
      <c r="G98" s="222"/>
      <c r="H98" s="223"/>
      <c r="I98" s="16" t="s">
        <v>8</v>
      </c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88">
        <f t="shared" ref="V98:V99" si="4">SUM(J98:U98)</f>
        <v>0</v>
      </c>
    </row>
    <row r="99" spans="2:22" x14ac:dyDescent="0.3">
      <c r="B99" s="6" t="s">
        <v>236</v>
      </c>
      <c r="C99" s="14"/>
      <c r="D99" s="14"/>
      <c r="E99" s="30"/>
      <c r="F99" s="19"/>
      <c r="G99" s="19"/>
      <c r="H99" s="20"/>
      <c r="I99" s="16" t="s">
        <v>9</v>
      </c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88">
        <f t="shared" si="4"/>
        <v>0</v>
      </c>
    </row>
    <row r="100" spans="2:22" x14ac:dyDescent="0.3">
      <c r="B100" s="6"/>
      <c r="C100" s="14"/>
      <c r="D100" s="14"/>
      <c r="E100" s="30"/>
      <c r="F100" s="19"/>
      <c r="G100" s="19"/>
      <c r="H100" s="20"/>
      <c r="I100" s="16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1"/>
    </row>
    <row r="101" spans="2:22" x14ac:dyDescent="0.3">
      <c r="B101" s="6" t="s">
        <v>237</v>
      </c>
      <c r="C101" s="14"/>
      <c r="D101" s="14">
        <v>4</v>
      </c>
      <c r="E101" s="224" t="s">
        <v>25</v>
      </c>
      <c r="F101" s="222"/>
      <c r="G101" s="222"/>
      <c r="H101" s="223"/>
      <c r="I101" s="16" t="s">
        <v>8</v>
      </c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88">
        <f t="shared" ref="V101:V102" si="5">SUM(J101:U101)</f>
        <v>0</v>
      </c>
    </row>
    <row r="102" spans="2:22" x14ac:dyDescent="0.3">
      <c r="B102" s="6" t="s">
        <v>237</v>
      </c>
      <c r="C102" s="14"/>
      <c r="D102" s="14"/>
      <c r="E102" s="30"/>
      <c r="F102" s="19"/>
      <c r="G102" s="19"/>
      <c r="H102" s="20"/>
      <c r="I102" s="16" t="s">
        <v>9</v>
      </c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88">
        <f t="shared" si="5"/>
        <v>0</v>
      </c>
    </row>
    <row r="103" spans="2:22" x14ac:dyDescent="0.3">
      <c r="B103" s="6"/>
      <c r="C103" s="14"/>
      <c r="D103" s="14"/>
      <c r="E103" s="30"/>
      <c r="F103" s="19"/>
      <c r="G103" s="19"/>
      <c r="H103" s="20"/>
      <c r="I103" s="16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1"/>
    </row>
    <row r="104" spans="2:22" x14ac:dyDescent="0.3">
      <c r="B104" s="6"/>
      <c r="C104" s="14"/>
      <c r="D104" s="14">
        <v>5</v>
      </c>
      <c r="E104" s="224" t="s">
        <v>26</v>
      </c>
      <c r="F104" s="222"/>
      <c r="G104" s="222"/>
      <c r="H104" s="223"/>
      <c r="I104" s="16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1"/>
    </row>
    <row r="105" spans="2:22" x14ac:dyDescent="0.3">
      <c r="B105" s="6" t="s">
        <v>238</v>
      </c>
      <c r="C105" s="14"/>
      <c r="D105" s="14"/>
      <c r="E105" s="22">
        <v>1</v>
      </c>
      <c r="F105" s="227" t="s">
        <v>27</v>
      </c>
      <c r="G105" s="222"/>
      <c r="H105" s="223"/>
      <c r="I105" s="16" t="s">
        <v>8</v>
      </c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88">
        <f t="shared" ref="V105:V112" si="6">SUM(J105:U105)</f>
        <v>0</v>
      </c>
    </row>
    <row r="106" spans="2:22" x14ac:dyDescent="0.3">
      <c r="B106" s="6" t="s">
        <v>238</v>
      </c>
      <c r="C106" s="14"/>
      <c r="D106" s="14"/>
      <c r="E106" s="21"/>
      <c r="F106" s="19"/>
      <c r="G106" s="19"/>
      <c r="H106" s="20"/>
      <c r="I106" s="16" t="s">
        <v>9</v>
      </c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88">
        <f t="shared" si="6"/>
        <v>0</v>
      </c>
    </row>
    <row r="107" spans="2:22" x14ac:dyDescent="0.3">
      <c r="B107" s="6" t="s">
        <v>239</v>
      </c>
      <c r="C107" s="21"/>
      <c r="D107" s="14"/>
      <c r="E107" s="22">
        <v>2</v>
      </c>
      <c r="F107" s="227" t="s">
        <v>28</v>
      </c>
      <c r="G107" s="222"/>
      <c r="H107" s="223"/>
      <c r="I107" s="16" t="s">
        <v>8</v>
      </c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88">
        <f t="shared" si="6"/>
        <v>0</v>
      </c>
    </row>
    <row r="108" spans="2:22" x14ac:dyDescent="0.3">
      <c r="B108" s="6" t="s">
        <v>239</v>
      </c>
      <c r="C108" s="21"/>
      <c r="D108" s="14"/>
      <c r="E108" s="21"/>
      <c r="F108" s="19"/>
      <c r="G108" s="19"/>
      <c r="H108" s="20"/>
      <c r="I108" s="16" t="s">
        <v>9</v>
      </c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88">
        <f t="shared" si="6"/>
        <v>0</v>
      </c>
    </row>
    <row r="109" spans="2:22" x14ac:dyDescent="0.3">
      <c r="B109" s="6" t="s">
        <v>240</v>
      </c>
      <c r="C109" s="14"/>
      <c r="D109" s="14"/>
      <c r="E109" s="22">
        <v>3</v>
      </c>
      <c r="F109" s="227" t="s">
        <v>29</v>
      </c>
      <c r="G109" s="222"/>
      <c r="H109" s="223"/>
      <c r="I109" s="16" t="s">
        <v>8</v>
      </c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88">
        <f t="shared" si="6"/>
        <v>0</v>
      </c>
    </row>
    <row r="110" spans="2:22" x14ac:dyDescent="0.3">
      <c r="B110" s="6" t="s">
        <v>240</v>
      </c>
      <c r="C110" s="14"/>
      <c r="D110" s="14"/>
      <c r="E110" s="21"/>
      <c r="F110" s="19"/>
      <c r="G110" s="19"/>
      <c r="H110" s="20"/>
      <c r="I110" s="16" t="s">
        <v>9</v>
      </c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88">
        <f t="shared" si="6"/>
        <v>0</v>
      </c>
    </row>
    <row r="111" spans="2:22" x14ac:dyDescent="0.3">
      <c r="B111" s="6" t="s">
        <v>241</v>
      </c>
      <c r="C111" s="14"/>
      <c r="D111" s="14"/>
      <c r="E111" s="22">
        <v>4</v>
      </c>
      <c r="F111" s="227" t="s">
        <v>30</v>
      </c>
      <c r="G111" s="222"/>
      <c r="H111" s="223"/>
      <c r="I111" s="16" t="s">
        <v>8</v>
      </c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88">
        <f t="shared" si="6"/>
        <v>0</v>
      </c>
    </row>
    <row r="112" spans="2:22" x14ac:dyDescent="0.3">
      <c r="B112" s="6" t="s">
        <v>241</v>
      </c>
      <c r="C112" s="21"/>
      <c r="D112" s="14"/>
      <c r="E112" s="29"/>
      <c r="F112" s="24"/>
      <c r="G112" s="24"/>
      <c r="H112" s="25"/>
      <c r="I112" s="16" t="s">
        <v>9</v>
      </c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88">
        <f t="shared" si="6"/>
        <v>0</v>
      </c>
    </row>
    <row r="113" spans="2:22" x14ac:dyDescent="0.3">
      <c r="B113" s="6"/>
      <c r="C113" s="14"/>
      <c r="D113" s="14"/>
      <c r="E113" s="224"/>
      <c r="F113" s="222"/>
      <c r="G113" s="222"/>
      <c r="H113" s="223"/>
      <c r="I113" s="16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1"/>
    </row>
    <row r="114" spans="2:22" x14ac:dyDescent="0.3">
      <c r="B114" s="6"/>
      <c r="C114" s="14"/>
      <c r="D114" s="228" t="s">
        <v>31</v>
      </c>
      <c r="E114" s="212"/>
      <c r="F114" s="212"/>
      <c r="G114" s="212"/>
      <c r="H114" s="213"/>
      <c r="I114" s="16" t="s">
        <v>8</v>
      </c>
      <c r="J114" s="188">
        <f t="shared" ref="J114:V115" ca="1" si="7">SUMIF($I$20:$V$112,$I114,J$20:J$112)</f>
        <v>0</v>
      </c>
      <c r="K114" s="188">
        <f t="shared" ca="1" si="7"/>
        <v>0</v>
      </c>
      <c r="L114" s="188">
        <f t="shared" ca="1" si="7"/>
        <v>0</v>
      </c>
      <c r="M114" s="188">
        <f t="shared" ca="1" si="7"/>
        <v>0</v>
      </c>
      <c r="N114" s="188">
        <f t="shared" ca="1" si="7"/>
        <v>0</v>
      </c>
      <c r="O114" s="188">
        <f t="shared" ca="1" si="7"/>
        <v>0</v>
      </c>
      <c r="P114" s="188">
        <f t="shared" ca="1" si="7"/>
        <v>0</v>
      </c>
      <c r="Q114" s="188">
        <f t="shared" ca="1" si="7"/>
        <v>0</v>
      </c>
      <c r="R114" s="188">
        <f t="shared" ca="1" si="7"/>
        <v>0</v>
      </c>
      <c r="S114" s="188">
        <f t="shared" ca="1" si="7"/>
        <v>0</v>
      </c>
      <c r="T114" s="188">
        <f t="shared" ca="1" si="7"/>
        <v>0</v>
      </c>
      <c r="U114" s="188">
        <f t="shared" ca="1" si="7"/>
        <v>0</v>
      </c>
      <c r="V114" s="188">
        <f t="shared" ca="1" si="7"/>
        <v>0</v>
      </c>
    </row>
    <row r="115" spans="2:22" x14ac:dyDescent="0.3">
      <c r="B115" s="6"/>
      <c r="C115" s="21"/>
      <c r="D115" s="217"/>
      <c r="E115" s="218"/>
      <c r="F115" s="218"/>
      <c r="G115" s="218"/>
      <c r="H115" s="219"/>
      <c r="I115" s="16" t="s">
        <v>9</v>
      </c>
      <c r="J115" s="188">
        <f t="shared" ca="1" si="7"/>
        <v>0</v>
      </c>
      <c r="K115" s="188">
        <f t="shared" ca="1" si="7"/>
        <v>0</v>
      </c>
      <c r="L115" s="188">
        <f t="shared" ca="1" si="7"/>
        <v>0</v>
      </c>
      <c r="M115" s="188">
        <f t="shared" ca="1" si="7"/>
        <v>0</v>
      </c>
      <c r="N115" s="188">
        <f t="shared" ca="1" si="7"/>
        <v>0</v>
      </c>
      <c r="O115" s="188">
        <f t="shared" ca="1" si="7"/>
        <v>0</v>
      </c>
      <c r="P115" s="188">
        <f t="shared" ca="1" si="7"/>
        <v>0</v>
      </c>
      <c r="Q115" s="188">
        <f t="shared" ca="1" si="7"/>
        <v>0</v>
      </c>
      <c r="R115" s="188">
        <f t="shared" ca="1" si="7"/>
        <v>0</v>
      </c>
      <c r="S115" s="188">
        <f t="shared" ca="1" si="7"/>
        <v>0</v>
      </c>
      <c r="T115" s="188">
        <f t="shared" ca="1" si="7"/>
        <v>0</v>
      </c>
      <c r="U115" s="188">
        <f t="shared" ca="1" si="7"/>
        <v>0</v>
      </c>
      <c r="V115" s="188">
        <f t="shared" ca="1" si="7"/>
        <v>0</v>
      </c>
    </row>
    <row r="116" spans="2:22" x14ac:dyDescent="0.3">
      <c r="B116" s="6"/>
      <c r="C116" s="21"/>
      <c r="D116" s="31"/>
      <c r="E116" s="32"/>
      <c r="F116" s="32"/>
      <c r="G116" s="32"/>
      <c r="H116" s="33"/>
      <c r="I116" s="16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1"/>
    </row>
    <row r="117" spans="2:22" x14ac:dyDescent="0.3">
      <c r="B117" s="6"/>
      <c r="C117" s="14">
        <v>2</v>
      </c>
      <c r="D117" s="224" t="s">
        <v>32</v>
      </c>
      <c r="E117" s="222"/>
      <c r="F117" s="222"/>
      <c r="G117" s="222"/>
      <c r="H117" s="223"/>
      <c r="I117" s="16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1"/>
    </row>
    <row r="118" spans="2:22" x14ac:dyDescent="0.3">
      <c r="B118" s="6" t="s">
        <v>242</v>
      </c>
      <c r="C118" s="21"/>
      <c r="D118" s="14">
        <v>1</v>
      </c>
      <c r="E118" s="224" t="s">
        <v>5</v>
      </c>
      <c r="F118" s="222"/>
      <c r="G118" s="222"/>
      <c r="H118" s="223"/>
      <c r="I118" s="16" t="s">
        <v>8</v>
      </c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88">
        <f t="shared" ref="V118:V127" si="8">SUM(J118:U118)</f>
        <v>0</v>
      </c>
    </row>
    <row r="119" spans="2:22" x14ac:dyDescent="0.3">
      <c r="B119" s="6" t="s">
        <v>242</v>
      </c>
      <c r="C119" s="21"/>
      <c r="D119" s="14"/>
      <c r="E119" s="224"/>
      <c r="F119" s="222"/>
      <c r="G119" s="222"/>
      <c r="H119" s="223"/>
      <c r="I119" s="16" t="s">
        <v>9</v>
      </c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88">
        <f t="shared" si="8"/>
        <v>0</v>
      </c>
    </row>
    <row r="120" spans="2:22" x14ac:dyDescent="0.3">
      <c r="B120" s="6" t="s">
        <v>243</v>
      </c>
      <c r="C120" s="21"/>
      <c r="D120" s="14">
        <v>2</v>
      </c>
      <c r="E120" s="224" t="s">
        <v>23</v>
      </c>
      <c r="F120" s="222"/>
      <c r="G120" s="222"/>
      <c r="H120" s="223"/>
      <c r="I120" s="16" t="s">
        <v>8</v>
      </c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88">
        <f t="shared" si="8"/>
        <v>0</v>
      </c>
    </row>
    <row r="121" spans="2:22" x14ac:dyDescent="0.3">
      <c r="B121" s="6" t="s">
        <v>243</v>
      </c>
      <c r="C121" s="21"/>
      <c r="D121" s="14"/>
      <c r="E121" s="29"/>
      <c r="F121" s="24"/>
      <c r="G121" s="24"/>
      <c r="H121" s="25"/>
      <c r="I121" s="16" t="s">
        <v>9</v>
      </c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88">
        <f t="shared" si="8"/>
        <v>0</v>
      </c>
    </row>
    <row r="122" spans="2:22" x14ac:dyDescent="0.3">
      <c r="B122" s="6" t="s">
        <v>244</v>
      </c>
      <c r="C122" s="21"/>
      <c r="D122" s="14">
        <v>3</v>
      </c>
      <c r="E122" s="224" t="s">
        <v>24</v>
      </c>
      <c r="F122" s="222"/>
      <c r="G122" s="222"/>
      <c r="H122" s="223"/>
      <c r="I122" s="16" t="s">
        <v>8</v>
      </c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88">
        <f t="shared" si="8"/>
        <v>0</v>
      </c>
    </row>
    <row r="123" spans="2:22" x14ac:dyDescent="0.3">
      <c r="B123" s="6" t="s">
        <v>244</v>
      </c>
      <c r="C123" s="21"/>
      <c r="D123" s="14"/>
      <c r="E123" s="30"/>
      <c r="F123" s="19"/>
      <c r="G123" s="19"/>
      <c r="H123" s="20"/>
      <c r="I123" s="16" t="s">
        <v>9</v>
      </c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88">
        <f t="shared" si="8"/>
        <v>0</v>
      </c>
    </row>
    <row r="124" spans="2:22" x14ac:dyDescent="0.3">
      <c r="B124" s="6" t="s">
        <v>245</v>
      </c>
      <c r="C124" s="21"/>
      <c r="D124" s="14">
        <v>4</v>
      </c>
      <c r="E124" s="224" t="s">
        <v>25</v>
      </c>
      <c r="F124" s="222"/>
      <c r="G124" s="222"/>
      <c r="H124" s="223"/>
      <c r="I124" s="16" t="s">
        <v>8</v>
      </c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88">
        <f t="shared" si="8"/>
        <v>0</v>
      </c>
    </row>
    <row r="125" spans="2:22" x14ac:dyDescent="0.3">
      <c r="B125" s="6" t="s">
        <v>245</v>
      </c>
      <c r="C125" s="21"/>
      <c r="D125" s="14"/>
      <c r="E125" s="30"/>
      <c r="F125" s="19"/>
      <c r="G125" s="19"/>
      <c r="H125" s="20"/>
      <c r="I125" s="16" t="s">
        <v>9</v>
      </c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88">
        <f t="shared" si="8"/>
        <v>0</v>
      </c>
    </row>
    <row r="126" spans="2:22" x14ac:dyDescent="0.3">
      <c r="B126" s="6" t="s">
        <v>246</v>
      </c>
      <c r="C126" s="21"/>
      <c r="D126" s="14">
        <v>5</v>
      </c>
      <c r="E126" s="224" t="s">
        <v>26</v>
      </c>
      <c r="F126" s="222"/>
      <c r="G126" s="222"/>
      <c r="H126" s="223"/>
      <c r="I126" s="16" t="s">
        <v>8</v>
      </c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88">
        <f t="shared" si="8"/>
        <v>0</v>
      </c>
    </row>
    <row r="127" spans="2:22" x14ac:dyDescent="0.3">
      <c r="B127" s="6" t="s">
        <v>246</v>
      </c>
      <c r="C127" s="21"/>
      <c r="D127" s="14"/>
      <c r="E127" s="224"/>
      <c r="F127" s="222"/>
      <c r="G127" s="222"/>
      <c r="H127" s="223"/>
      <c r="I127" s="16" t="s">
        <v>9</v>
      </c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88">
        <f t="shared" si="8"/>
        <v>0</v>
      </c>
    </row>
    <row r="128" spans="2:22" x14ac:dyDescent="0.3">
      <c r="B128" s="6"/>
      <c r="C128" s="21"/>
      <c r="D128" s="34"/>
      <c r="E128" s="35"/>
      <c r="F128" s="35"/>
      <c r="G128" s="35"/>
      <c r="H128" s="36"/>
      <c r="I128" s="16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1"/>
    </row>
    <row r="129" spans="2:22" x14ac:dyDescent="0.3">
      <c r="B129" s="6"/>
      <c r="C129" s="21"/>
      <c r="D129" s="228" t="s">
        <v>33</v>
      </c>
      <c r="E129" s="212"/>
      <c r="F129" s="212"/>
      <c r="G129" s="212"/>
      <c r="H129" s="213"/>
      <c r="I129" s="16" t="s">
        <v>8</v>
      </c>
      <c r="J129" s="188">
        <f t="shared" ref="J129:V130" ca="1" si="9">SUMIF($I$118:$V$127,$I129,J$118:J$127)</f>
        <v>0</v>
      </c>
      <c r="K129" s="188">
        <f t="shared" ca="1" si="9"/>
        <v>0</v>
      </c>
      <c r="L129" s="188">
        <f t="shared" ca="1" si="9"/>
        <v>0</v>
      </c>
      <c r="M129" s="188">
        <f t="shared" ca="1" si="9"/>
        <v>0</v>
      </c>
      <c r="N129" s="188">
        <f t="shared" ca="1" si="9"/>
        <v>0</v>
      </c>
      <c r="O129" s="188">
        <f t="shared" ca="1" si="9"/>
        <v>0</v>
      </c>
      <c r="P129" s="188">
        <f t="shared" ca="1" si="9"/>
        <v>0</v>
      </c>
      <c r="Q129" s="188">
        <f t="shared" ca="1" si="9"/>
        <v>0</v>
      </c>
      <c r="R129" s="188">
        <f t="shared" ca="1" si="9"/>
        <v>0</v>
      </c>
      <c r="S129" s="188">
        <f t="shared" ca="1" si="9"/>
        <v>0</v>
      </c>
      <c r="T129" s="188">
        <f t="shared" ca="1" si="9"/>
        <v>0</v>
      </c>
      <c r="U129" s="188">
        <f t="shared" ca="1" si="9"/>
        <v>0</v>
      </c>
      <c r="V129" s="188">
        <f t="shared" ca="1" si="9"/>
        <v>0</v>
      </c>
    </row>
    <row r="130" spans="2:22" x14ac:dyDescent="0.3">
      <c r="B130" s="6"/>
      <c r="C130" s="21"/>
      <c r="D130" s="217"/>
      <c r="E130" s="218"/>
      <c r="F130" s="218"/>
      <c r="G130" s="218"/>
      <c r="H130" s="219"/>
      <c r="I130" s="16" t="s">
        <v>9</v>
      </c>
      <c r="J130" s="188">
        <f t="shared" ca="1" si="9"/>
        <v>0</v>
      </c>
      <c r="K130" s="188">
        <f t="shared" ca="1" si="9"/>
        <v>0</v>
      </c>
      <c r="L130" s="188">
        <f t="shared" ca="1" si="9"/>
        <v>0</v>
      </c>
      <c r="M130" s="188">
        <f t="shared" ca="1" si="9"/>
        <v>0</v>
      </c>
      <c r="N130" s="188">
        <f t="shared" ca="1" si="9"/>
        <v>0</v>
      </c>
      <c r="O130" s="188">
        <f t="shared" ca="1" si="9"/>
        <v>0</v>
      </c>
      <c r="P130" s="188">
        <f t="shared" ca="1" si="9"/>
        <v>0</v>
      </c>
      <c r="Q130" s="188">
        <f t="shared" ca="1" si="9"/>
        <v>0</v>
      </c>
      <c r="R130" s="188">
        <f t="shared" ca="1" si="9"/>
        <v>0</v>
      </c>
      <c r="S130" s="188">
        <f t="shared" ca="1" si="9"/>
        <v>0</v>
      </c>
      <c r="T130" s="188">
        <f t="shared" ca="1" si="9"/>
        <v>0</v>
      </c>
      <c r="U130" s="188">
        <f t="shared" ca="1" si="9"/>
        <v>0</v>
      </c>
      <c r="V130" s="188">
        <f t="shared" ca="1" si="9"/>
        <v>0</v>
      </c>
    </row>
    <row r="131" spans="2:22" x14ac:dyDescent="0.3">
      <c r="B131" s="6"/>
      <c r="C131" s="21"/>
      <c r="D131" s="31"/>
      <c r="E131" s="32"/>
      <c r="F131" s="32"/>
      <c r="G131" s="32"/>
      <c r="H131" s="33"/>
      <c r="I131" s="16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1"/>
    </row>
    <row r="132" spans="2:22" x14ac:dyDescent="0.3">
      <c r="B132" s="6"/>
      <c r="C132" s="14">
        <v>3</v>
      </c>
      <c r="D132" s="224" t="s">
        <v>34</v>
      </c>
      <c r="E132" s="222"/>
      <c r="F132" s="222"/>
      <c r="G132" s="222"/>
      <c r="H132" s="223"/>
      <c r="I132" s="16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1"/>
    </row>
    <row r="133" spans="2:22" x14ac:dyDescent="0.3">
      <c r="B133" s="6" t="s">
        <v>247</v>
      </c>
      <c r="C133" s="21"/>
      <c r="D133" s="14">
        <v>1</v>
      </c>
      <c r="E133" s="224" t="s">
        <v>5</v>
      </c>
      <c r="F133" s="222"/>
      <c r="G133" s="222"/>
      <c r="H133" s="223"/>
      <c r="I133" s="16" t="s">
        <v>8</v>
      </c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88">
        <f t="shared" ref="V133:V142" si="10">SUM(J133:U133)</f>
        <v>0</v>
      </c>
    </row>
    <row r="134" spans="2:22" x14ac:dyDescent="0.3">
      <c r="B134" s="6" t="s">
        <v>247</v>
      </c>
      <c r="C134" s="21"/>
      <c r="D134" s="14"/>
      <c r="E134" s="224"/>
      <c r="F134" s="222"/>
      <c r="G134" s="222"/>
      <c r="H134" s="223"/>
      <c r="I134" s="16" t="s">
        <v>9</v>
      </c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88">
        <f t="shared" si="10"/>
        <v>0</v>
      </c>
    </row>
    <row r="135" spans="2:22" x14ac:dyDescent="0.3">
      <c r="B135" s="6" t="s">
        <v>248</v>
      </c>
      <c r="C135" s="21"/>
      <c r="D135" s="14">
        <v>2</v>
      </c>
      <c r="E135" s="224" t="s">
        <v>23</v>
      </c>
      <c r="F135" s="222"/>
      <c r="G135" s="222"/>
      <c r="H135" s="223"/>
      <c r="I135" s="16" t="s">
        <v>8</v>
      </c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88">
        <f t="shared" si="10"/>
        <v>0</v>
      </c>
    </row>
    <row r="136" spans="2:22" x14ac:dyDescent="0.3">
      <c r="B136" s="6" t="s">
        <v>248</v>
      </c>
      <c r="C136" s="21"/>
      <c r="D136" s="14"/>
      <c r="E136" s="29"/>
      <c r="F136" s="24"/>
      <c r="G136" s="24"/>
      <c r="H136" s="25"/>
      <c r="I136" s="16" t="s">
        <v>9</v>
      </c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88">
        <f t="shared" si="10"/>
        <v>0</v>
      </c>
    </row>
    <row r="137" spans="2:22" x14ac:dyDescent="0.3">
      <c r="B137" s="6" t="s">
        <v>249</v>
      </c>
      <c r="C137" s="21"/>
      <c r="D137" s="14">
        <v>3</v>
      </c>
      <c r="E137" s="224" t="s">
        <v>24</v>
      </c>
      <c r="F137" s="222"/>
      <c r="G137" s="222"/>
      <c r="H137" s="223"/>
      <c r="I137" s="16" t="s">
        <v>8</v>
      </c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88">
        <f t="shared" si="10"/>
        <v>0</v>
      </c>
    </row>
    <row r="138" spans="2:22" x14ac:dyDescent="0.3">
      <c r="B138" s="6" t="s">
        <v>249</v>
      </c>
      <c r="C138" s="21"/>
      <c r="D138" s="14"/>
      <c r="E138" s="30"/>
      <c r="F138" s="19"/>
      <c r="G138" s="19"/>
      <c r="H138" s="20"/>
      <c r="I138" s="16" t="s">
        <v>9</v>
      </c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88">
        <f t="shared" si="10"/>
        <v>0</v>
      </c>
    </row>
    <row r="139" spans="2:22" x14ac:dyDescent="0.3">
      <c r="B139" s="6" t="s">
        <v>250</v>
      </c>
      <c r="C139" s="21"/>
      <c r="D139" s="14">
        <v>4</v>
      </c>
      <c r="E139" s="224" t="s">
        <v>25</v>
      </c>
      <c r="F139" s="222"/>
      <c r="G139" s="222"/>
      <c r="H139" s="223"/>
      <c r="I139" s="16" t="s">
        <v>8</v>
      </c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88">
        <f t="shared" si="10"/>
        <v>0</v>
      </c>
    </row>
    <row r="140" spans="2:22" x14ac:dyDescent="0.3">
      <c r="B140" s="6" t="s">
        <v>250</v>
      </c>
      <c r="C140" s="21"/>
      <c r="D140" s="14"/>
      <c r="E140" s="30"/>
      <c r="F140" s="19"/>
      <c r="G140" s="19"/>
      <c r="H140" s="20"/>
      <c r="I140" s="16" t="s">
        <v>9</v>
      </c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88">
        <f t="shared" si="10"/>
        <v>0</v>
      </c>
    </row>
    <row r="141" spans="2:22" x14ac:dyDescent="0.3">
      <c r="B141" s="6" t="s">
        <v>251</v>
      </c>
      <c r="C141" s="21"/>
      <c r="D141" s="14">
        <v>5</v>
      </c>
      <c r="E141" s="224" t="s">
        <v>26</v>
      </c>
      <c r="F141" s="222"/>
      <c r="G141" s="222"/>
      <c r="H141" s="223"/>
      <c r="I141" s="16" t="s">
        <v>8</v>
      </c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88">
        <f t="shared" si="10"/>
        <v>0</v>
      </c>
    </row>
    <row r="142" spans="2:22" x14ac:dyDescent="0.3">
      <c r="B142" s="6" t="s">
        <v>251</v>
      </c>
      <c r="C142" s="21"/>
      <c r="D142" s="14"/>
      <c r="E142" s="29"/>
      <c r="F142" s="24"/>
      <c r="G142" s="24"/>
      <c r="H142" s="25"/>
      <c r="I142" s="16" t="s">
        <v>9</v>
      </c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88">
        <f t="shared" si="10"/>
        <v>0</v>
      </c>
    </row>
    <row r="143" spans="2:22" x14ac:dyDescent="0.3">
      <c r="B143" s="6"/>
      <c r="C143" s="21"/>
      <c r="D143" s="14"/>
      <c r="E143" s="224"/>
      <c r="F143" s="222"/>
      <c r="G143" s="222"/>
      <c r="H143" s="223"/>
      <c r="I143" s="16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1"/>
    </row>
    <row r="144" spans="2:22" x14ac:dyDescent="0.3">
      <c r="B144" s="6"/>
      <c r="C144" s="21"/>
      <c r="D144" s="228" t="s">
        <v>35</v>
      </c>
      <c r="E144" s="212"/>
      <c r="F144" s="212"/>
      <c r="G144" s="212"/>
      <c r="H144" s="213"/>
      <c r="I144" s="16" t="s">
        <v>8</v>
      </c>
      <c r="J144" s="188">
        <f t="shared" ref="J144:V145" ca="1" si="11">SUMIF($I$133:$V$142,$I144,J$133:J$142)</f>
        <v>0</v>
      </c>
      <c r="K144" s="188">
        <f t="shared" ca="1" si="11"/>
        <v>0</v>
      </c>
      <c r="L144" s="188">
        <f t="shared" ca="1" si="11"/>
        <v>0</v>
      </c>
      <c r="M144" s="188">
        <f t="shared" ca="1" si="11"/>
        <v>0</v>
      </c>
      <c r="N144" s="188">
        <f t="shared" ca="1" si="11"/>
        <v>0</v>
      </c>
      <c r="O144" s="188">
        <f t="shared" ca="1" si="11"/>
        <v>0</v>
      </c>
      <c r="P144" s="188">
        <f t="shared" ca="1" si="11"/>
        <v>0</v>
      </c>
      <c r="Q144" s="188">
        <f t="shared" ca="1" si="11"/>
        <v>0</v>
      </c>
      <c r="R144" s="188">
        <f t="shared" ca="1" si="11"/>
        <v>0</v>
      </c>
      <c r="S144" s="188">
        <f t="shared" ca="1" si="11"/>
        <v>0</v>
      </c>
      <c r="T144" s="188">
        <f t="shared" ca="1" si="11"/>
        <v>0</v>
      </c>
      <c r="U144" s="188">
        <f t="shared" ca="1" si="11"/>
        <v>0</v>
      </c>
      <c r="V144" s="188">
        <f t="shared" ca="1" si="11"/>
        <v>0</v>
      </c>
    </row>
    <row r="145" spans="2:22" x14ac:dyDescent="0.3">
      <c r="B145" s="6"/>
      <c r="C145" s="21"/>
      <c r="D145" s="217"/>
      <c r="E145" s="218"/>
      <c r="F145" s="218"/>
      <c r="G145" s="218"/>
      <c r="H145" s="219"/>
      <c r="I145" s="16" t="s">
        <v>9</v>
      </c>
      <c r="J145" s="188">
        <f t="shared" ca="1" si="11"/>
        <v>0</v>
      </c>
      <c r="K145" s="188">
        <f t="shared" ca="1" si="11"/>
        <v>0</v>
      </c>
      <c r="L145" s="188">
        <f t="shared" ca="1" si="11"/>
        <v>0</v>
      </c>
      <c r="M145" s="188">
        <f t="shared" ca="1" si="11"/>
        <v>0</v>
      </c>
      <c r="N145" s="188">
        <f t="shared" ca="1" si="11"/>
        <v>0</v>
      </c>
      <c r="O145" s="188">
        <f t="shared" ca="1" si="11"/>
        <v>0</v>
      </c>
      <c r="P145" s="188">
        <f t="shared" ca="1" si="11"/>
        <v>0</v>
      </c>
      <c r="Q145" s="188">
        <f t="shared" ca="1" si="11"/>
        <v>0</v>
      </c>
      <c r="R145" s="188">
        <f t="shared" ca="1" si="11"/>
        <v>0</v>
      </c>
      <c r="S145" s="188">
        <f t="shared" ca="1" si="11"/>
        <v>0</v>
      </c>
      <c r="T145" s="188">
        <f t="shared" ca="1" si="11"/>
        <v>0</v>
      </c>
      <c r="U145" s="188">
        <f t="shared" ca="1" si="11"/>
        <v>0</v>
      </c>
      <c r="V145" s="188">
        <f t="shared" ca="1" si="11"/>
        <v>0</v>
      </c>
    </row>
    <row r="146" spans="2:22" x14ac:dyDescent="0.3">
      <c r="B146" s="6"/>
      <c r="C146" s="21"/>
      <c r="D146" s="31"/>
      <c r="E146" s="32"/>
      <c r="F146" s="32"/>
      <c r="G146" s="32"/>
      <c r="H146" s="33"/>
      <c r="I146" s="16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1"/>
    </row>
    <row r="147" spans="2:22" x14ac:dyDescent="0.3">
      <c r="B147" s="6"/>
      <c r="C147" s="14">
        <v>4</v>
      </c>
      <c r="D147" s="224" t="s">
        <v>36</v>
      </c>
      <c r="E147" s="222"/>
      <c r="F147" s="222"/>
      <c r="G147" s="222"/>
      <c r="H147" s="223"/>
      <c r="I147" s="16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1"/>
    </row>
    <row r="148" spans="2:22" x14ac:dyDescent="0.3">
      <c r="B148" s="6" t="s">
        <v>252</v>
      </c>
      <c r="C148" s="21"/>
      <c r="D148" s="14">
        <v>1</v>
      </c>
      <c r="E148" s="224" t="s">
        <v>5</v>
      </c>
      <c r="F148" s="222"/>
      <c r="G148" s="222"/>
      <c r="H148" s="223"/>
      <c r="I148" s="16" t="s">
        <v>8</v>
      </c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88">
        <f t="shared" ref="V148:V157" si="12">SUM(J148:U148)</f>
        <v>0</v>
      </c>
    </row>
    <row r="149" spans="2:22" x14ac:dyDescent="0.3">
      <c r="B149" s="6" t="s">
        <v>252</v>
      </c>
      <c r="C149" s="21"/>
      <c r="D149" s="14"/>
      <c r="E149" s="224"/>
      <c r="F149" s="222"/>
      <c r="G149" s="222"/>
      <c r="H149" s="223"/>
      <c r="I149" s="16" t="s">
        <v>9</v>
      </c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88">
        <f t="shared" si="12"/>
        <v>0</v>
      </c>
    </row>
    <row r="150" spans="2:22" x14ac:dyDescent="0.3">
      <c r="B150" s="6" t="s">
        <v>253</v>
      </c>
      <c r="C150" s="21"/>
      <c r="D150" s="14">
        <v>2</v>
      </c>
      <c r="E150" s="224" t="s">
        <v>23</v>
      </c>
      <c r="F150" s="222"/>
      <c r="G150" s="222"/>
      <c r="H150" s="223"/>
      <c r="I150" s="16" t="s">
        <v>8</v>
      </c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88">
        <f t="shared" si="12"/>
        <v>0</v>
      </c>
    </row>
    <row r="151" spans="2:22" x14ac:dyDescent="0.3">
      <c r="B151" s="6" t="s">
        <v>253</v>
      </c>
      <c r="C151" s="21"/>
      <c r="D151" s="14"/>
      <c r="E151" s="29"/>
      <c r="F151" s="24"/>
      <c r="G151" s="24"/>
      <c r="H151" s="25"/>
      <c r="I151" s="16" t="s">
        <v>9</v>
      </c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88">
        <f t="shared" si="12"/>
        <v>0</v>
      </c>
    </row>
    <row r="152" spans="2:22" x14ac:dyDescent="0.3">
      <c r="B152" s="6" t="s">
        <v>254</v>
      </c>
      <c r="C152" s="21"/>
      <c r="D152" s="14">
        <v>3</v>
      </c>
      <c r="E152" s="224" t="s">
        <v>24</v>
      </c>
      <c r="F152" s="222"/>
      <c r="G152" s="222"/>
      <c r="H152" s="223"/>
      <c r="I152" s="16" t="s">
        <v>8</v>
      </c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88">
        <f t="shared" si="12"/>
        <v>0</v>
      </c>
    </row>
    <row r="153" spans="2:22" x14ac:dyDescent="0.3">
      <c r="B153" s="6" t="s">
        <v>254</v>
      </c>
      <c r="C153" s="21"/>
      <c r="D153" s="14"/>
      <c r="E153" s="30"/>
      <c r="F153" s="19"/>
      <c r="G153" s="19"/>
      <c r="H153" s="20"/>
      <c r="I153" s="16" t="s">
        <v>9</v>
      </c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88">
        <f t="shared" si="12"/>
        <v>0</v>
      </c>
    </row>
    <row r="154" spans="2:22" x14ac:dyDescent="0.3">
      <c r="B154" s="6" t="s">
        <v>255</v>
      </c>
      <c r="C154" s="21"/>
      <c r="D154" s="14">
        <v>4</v>
      </c>
      <c r="E154" s="224" t="s">
        <v>25</v>
      </c>
      <c r="F154" s="222"/>
      <c r="G154" s="222"/>
      <c r="H154" s="223"/>
      <c r="I154" s="16" t="s">
        <v>8</v>
      </c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88">
        <f t="shared" si="12"/>
        <v>0</v>
      </c>
    </row>
    <row r="155" spans="2:22" x14ac:dyDescent="0.3">
      <c r="B155" s="6" t="s">
        <v>255</v>
      </c>
      <c r="C155" s="21"/>
      <c r="D155" s="14"/>
      <c r="E155" s="30"/>
      <c r="F155" s="19"/>
      <c r="G155" s="19"/>
      <c r="H155" s="20"/>
      <c r="I155" s="16" t="s">
        <v>9</v>
      </c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88">
        <f t="shared" si="12"/>
        <v>0</v>
      </c>
    </row>
    <row r="156" spans="2:22" x14ac:dyDescent="0.3">
      <c r="B156" s="6" t="s">
        <v>874</v>
      </c>
      <c r="C156" s="21"/>
      <c r="D156" s="14">
        <v>5</v>
      </c>
      <c r="E156" s="224" t="s">
        <v>26</v>
      </c>
      <c r="F156" s="222"/>
      <c r="G156" s="222"/>
      <c r="H156" s="223"/>
      <c r="I156" s="16" t="s">
        <v>8</v>
      </c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88">
        <f t="shared" si="12"/>
        <v>0</v>
      </c>
    </row>
    <row r="157" spans="2:22" x14ac:dyDescent="0.3">
      <c r="B157" s="6" t="s">
        <v>874</v>
      </c>
      <c r="C157" s="21"/>
      <c r="D157" s="14"/>
      <c r="E157" s="29"/>
      <c r="F157" s="24"/>
      <c r="G157" s="24"/>
      <c r="H157" s="25"/>
      <c r="I157" s="16" t="s">
        <v>9</v>
      </c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88">
        <f t="shared" si="12"/>
        <v>0</v>
      </c>
    </row>
    <row r="158" spans="2:22" x14ac:dyDescent="0.3">
      <c r="B158" s="6"/>
      <c r="C158" s="21"/>
      <c r="D158" s="14"/>
      <c r="E158" s="224"/>
      <c r="F158" s="222"/>
      <c r="G158" s="222"/>
      <c r="H158" s="223"/>
      <c r="I158" s="16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1"/>
    </row>
    <row r="159" spans="2:22" x14ac:dyDescent="0.3">
      <c r="B159" s="6"/>
      <c r="C159" s="21"/>
      <c r="D159" s="228" t="s">
        <v>37</v>
      </c>
      <c r="E159" s="212"/>
      <c r="F159" s="212"/>
      <c r="G159" s="212"/>
      <c r="H159" s="213"/>
      <c r="I159" s="16" t="s">
        <v>8</v>
      </c>
      <c r="J159" s="188">
        <f t="shared" ref="J159:V160" ca="1" si="13">SUMIF($I$148:$V$157,$I159,J$148:J$157)</f>
        <v>0</v>
      </c>
      <c r="K159" s="188">
        <f t="shared" ca="1" si="13"/>
        <v>0</v>
      </c>
      <c r="L159" s="188">
        <f t="shared" ca="1" si="13"/>
        <v>0</v>
      </c>
      <c r="M159" s="188">
        <f t="shared" ca="1" si="13"/>
        <v>0</v>
      </c>
      <c r="N159" s="188">
        <f t="shared" ca="1" si="13"/>
        <v>0</v>
      </c>
      <c r="O159" s="188">
        <f t="shared" ca="1" si="13"/>
        <v>0</v>
      </c>
      <c r="P159" s="188">
        <f t="shared" ca="1" si="13"/>
        <v>0</v>
      </c>
      <c r="Q159" s="188">
        <f t="shared" ca="1" si="13"/>
        <v>0</v>
      </c>
      <c r="R159" s="188">
        <f t="shared" ca="1" si="13"/>
        <v>0</v>
      </c>
      <c r="S159" s="188">
        <f t="shared" ca="1" si="13"/>
        <v>0</v>
      </c>
      <c r="T159" s="188">
        <f t="shared" ca="1" si="13"/>
        <v>0</v>
      </c>
      <c r="U159" s="188">
        <f t="shared" ca="1" si="13"/>
        <v>0</v>
      </c>
      <c r="V159" s="188">
        <f t="shared" ca="1" si="13"/>
        <v>0</v>
      </c>
    </row>
    <row r="160" spans="2:22" x14ac:dyDescent="0.3">
      <c r="B160" s="6"/>
      <c r="C160" s="21"/>
      <c r="D160" s="217"/>
      <c r="E160" s="218"/>
      <c r="F160" s="218"/>
      <c r="G160" s="218"/>
      <c r="H160" s="219"/>
      <c r="I160" s="16" t="s">
        <v>9</v>
      </c>
      <c r="J160" s="188">
        <f t="shared" ca="1" si="13"/>
        <v>0</v>
      </c>
      <c r="K160" s="188">
        <f t="shared" ca="1" si="13"/>
        <v>0</v>
      </c>
      <c r="L160" s="188">
        <f t="shared" ca="1" si="13"/>
        <v>0</v>
      </c>
      <c r="M160" s="188">
        <f t="shared" ca="1" si="13"/>
        <v>0</v>
      </c>
      <c r="N160" s="188">
        <f t="shared" ca="1" si="13"/>
        <v>0</v>
      </c>
      <c r="O160" s="188">
        <f t="shared" ca="1" si="13"/>
        <v>0</v>
      </c>
      <c r="P160" s="188">
        <f t="shared" ca="1" si="13"/>
        <v>0</v>
      </c>
      <c r="Q160" s="188">
        <f t="shared" ca="1" si="13"/>
        <v>0</v>
      </c>
      <c r="R160" s="188">
        <f t="shared" ca="1" si="13"/>
        <v>0</v>
      </c>
      <c r="S160" s="188">
        <f t="shared" ca="1" si="13"/>
        <v>0</v>
      </c>
      <c r="T160" s="188">
        <f t="shared" ca="1" si="13"/>
        <v>0</v>
      </c>
      <c r="U160" s="188">
        <f t="shared" ca="1" si="13"/>
        <v>0</v>
      </c>
      <c r="V160" s="188">
        <f t="shared" ca="1" si="13"/>
        <v>0</v>
      </c>
    </row>
    <row r="161" spans="1:22" x14ac:dyDescent="0.3">
      <c r="B161" s="6"/>
      <c r="C161" s="21"/>
      <c r="D161" s="31"/>
      <c r="E161" s="32"/>
      <c r="F161" s="32"/>
      <c r="G161" s="32"/>
      <c r="H161" s="33"/>
      <c r="I161" s="16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1"/>
    </row>
    <row r="162" spans="1:22" x14ac:dyDescent="0.3">
      <c r="B162" s="6"/>
      <c r="C162" s="14">
        <v>5</v>
      </c>
      <c r="D162" s="224" t="s">
        <v>38</v>
      </c>
      <c r="E162" s="222"/>
      <c r="F162" s="222"/>
      <c r="G162" s="222"/>
      <c r="H162" s="223"/>
      <c r="I162" s="16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1"/>
    </row>
    <row r="163" spans="1:22" x14ac:dyDescent="0.3">
      <c r="B163" s="6" t="s">
        <v>256</v>
      </c>
      <c r="C163" s="21"/>
      <c r="D163" s="14">
        <v>1</v>
      </c>
      <c r="E163" s="224" t="s">
        <v>5</v>
      </c>
      <c r="F163" s="222"/>
      <c r="G163" s="222"/>
      <c r="H163" s="223"/>
      <c r="I163" s="16" t="s">
        <v>8</v>
      </c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88">
        <f t="shared" ref="V163:V166" si="14">SUM(J163:U163)</f>
        <v>0</v>
      </c>
    </row>
    <row r="164" spans="1:22" x14ac:dyDescent="0.3">
      <c r="B164" s="6" t="s">
        <v>256</v>
      </c>
      <c r="C164" s="21"/>
      <c r="D164" s="14"/>
      <c r="E164" s="232"/>
      <c r="F164" s="222"/>
      <c r="G164" s="222"/>
      <c r="H164" s="223"/>
      <c r="I164" s="16" t="s">
        <v>9</v>
      </c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88">
        <f t="shared" si="14"/>
        <v>0</v>
      </c>
    </row>
    <row r="165" spans="1:22" x14ac:dyDescent="0.3">
      <c r="B165" s="6" t="s">
        <v>257</v>
      </c>
      <c r="C165" s="21"/>
      <c r="D165" s="14">
        <v>2</v>
      </c>
      <c r="E165" s="224" t="s">
        <v>23</v>
      </c>
      <c r="F165" s="222"/>
      <c r="G165" s="222"/>
      <c r="H165" s="223"/>
      <c r="I165" s="16" t="s">
        <v>8</v>
      </c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88">
        <f t="shared" si="14"/>
        <v>0</v>
      </c>
    </row>
    <row r="166" spans="1:22" x14ac:dyDescent="0.3">
      <c r="B166" s="6" t="s">
        <v>257</v>
      </c>
      <c r="C166" s="21"/>
      <c r="D166" s="14"/>
      <c r="E166" s="232"/>
      <c r="F166" s="222"/>
      <c r="G166" s="222"/>
      <c r="H166" s="223"/>
      <c r="I166" s="16" t="s">
        <v>9</v>
      </c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88">
        <f t="shared" si="14"/>
        <v>0</v>
      </c>
    </row>
    <row r="167" spans="1:22" x14ac:dyDescent="0.3">
      <c r="B167" s="6"/>
      <c r="C167" s="21"/>
      <c r="D167" s="14"/>
      <c r="E167" s="224"/>
      <c r="F167" s="222"/>
      <c r="G167" s="222"/>
      <c r="H167" s="223"/>
      <c r="I167" s="16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1"/>
    </row>
    <row r="168" spans="1:22" x14ac:dyDescent="0.3">
      <c r="B168" s="6"/>
      <c r="C168" s="21"/>
      <c r="D168" s="228" t="s">
        <v>39</v>
      </c>
      <c r="E168" s="212"/>
      <c r="F168" s="212"/>
      <c r="G168" s="212"/>
      <c r="H168" s="213"/>
      <c r="I168" s="16" t="s">
        <v>8</v>
      </c>
      <c r="J168" s="188">
        <f t="shared" ref="J168:V169" ca="1" si="15">SUMIF($I$163:$V$166,$I168,J$163:J$166)</f>
        <v>0</v>
      </c>
      <c r="K168" s="188">
        <f t="shared" ca="1" si="15"/>
        <v>0</v>
      </c>
      <c r="L168" s="188">
        <f t="shared" ca="1" si="15"/>
        <v>0</v>
      </c>
      <c r="M168" s="188">
        <f t="shared" ca="1" si="15"/>
        <v>0</v>
      </c>
      <c r="N168" s="188">
        <f t="shared" ca="1" si="15"/>
        <v>0</v>
      </c>
      <c r="O168" s="188">
        <f t="shared" ca="1" si="15"/>
        <v>0</v>
      </c>
      <c r="P168" s="188">
        <f t="shared" ca="1" si="15"/>
        <v>0</v>
      </c>
      <c r="Q168" s="188">
        <f t="shared" ca="1" si="15"/>
        <v>0</v>
      </c>
      <c r="R168" s="188">
        <f t="shared" ca="1" si="15"/>
        <v>0</v>
      </c>
      <c r="S168" s="188">
        <f t="shared" ca="1" si="15"/>
        <v>0</v>
      </c>
      <c r="T168" s="188">
        <f t="shared" ca="1" si="15"/>
        <v>0</v>
      </c>
      <c r="U168" s="188">
        <f t="shared" ca="1" si="15"/>
        <v>0</v>
      </c>
      <c r="V168" s="188">
        <f t="shared" ca="1" si="15"/>
        <v>0</v>
      </c>
    </row>
    <row r="169" spans="1:22" x14ac:dyDescent="0.3">
      <c r="B169" s="6"/>
      <c r="C169" s="21"/>
      <c r="D169" s="217"/>
      <c r="E169" s="218"/>
      <c r="F169" s="218"/>
      <c r="G169" s="218"/>
      <c r="H169" s="219"/>
      <c r="I169" s="16" t="s">
        <v>9</v>
      </c>
      <c r="J169" s="188">
        <f t="shared" ca="1" si="15"/>
        <v>0</v>
      </c>
      <c r="K169" s="188">
        <f t="shared" ca="1" si="15"/>
        <v>0</v>
      </c>
      <c r="L169" s="188">
        <f t="shared" ca="1" si="15"/>
        <v>0</v>
      </c>
      <c r="M169" s="188">
        <f t="shared" ca="1" si="15"/>
        <v>0</v>
      </c>
      <c r="N169" s="188">
        <f t="shared" ca="1" si="15"/>
        <v>0</v>
      </c>
      <c r="O169" s="188">
        <f t="shared" ca="1" si="15"/>
        <v>0</v>
      </c>
      <c r="P169" s="188">
        <f t="shared" ca="1" si="15"/>
        <v>0</v>
      </c>
      <c r="Q169" s="188">
        <f t="shared" ca="1" si="15"/>
        <v>0</v>
      </c>
      <c r="R169" s="188">
        <f t="shared" ca="1" si="15"/>
        <v>0</v>
      </c>
      <c r="S169" s="188">
        <f t="shared" ca="1" si="15"/>
        <v>0</v>
      </c>
      <c r="T169" s="188">
        <f t="shared" ca="1" si="15"/>
        <v>0</v>
      </c>
      <c r="U169" s="188">
        <f t="shared" ca="1" si="15"/>
        <v>0</v>
      </c>
      <c r="V169" s="188">
        <f t="shared" ca="1" si="15"/>
        <v>0</v>
      </c>
    </row>
    <row r="170" spans="1:22" x14ac:dyDescent="0.3">
      <c r="B170" s="6"/>
      <c r="C170" s="21"/>
      <c r="D170" s="31"/>
      <c r="E170" s="32"/>
      <c r="F170" s="32"/>
      <c r="G170" s="32"/>
      <c r="H170" s="33"/>
      <c r="I170" s="16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</row>
    <row r="171" spans="1:22" x14ac:dyDescent="0.3">
      <c r="B171" s="6"/>
      <c r="C171" s="228" t="s">
        <v>40</v>
      </c>
      <c r="D171" s="212"/>
      <c r="E171" s="212"/>
      <c r="F171" s="212"/>
      <c r="G171" s="212"/>
      <c r="H171" s="213"/>
      <c r="I171" s="16" t="s">
        <v>8</v>
      </c>
      <c r="J171" s="188">
        <f ca="1">J114+J129+J144+J159+J168</f>
        <v>0</v>
      </c>
      <c r="K171" s="188">
        <f t="shared" ref="K171:V171" ca="1" si="16">K114+K129+K144+K159+K168</f>
        <v>0</v>
      </c>
      <c r="L171" s="188">
        <f t="shared" ca="1" si="16"/>
        <v>0</v>
      </c>
      <c r="M171" s="188">
        <f t="shared" ca="1" si="16"/>
        <v>0</v>
      </c>
      <c r="N171" s="188">
        <f t="shared" ca="1" si="16"/>
        <v>0</v>
      </c>
      <c r="O171" s="188">
        <f t="shared" ca="1" si="16"/>
        <v>0</v>
      </c>
      <c r="P171" s="188">
        <f t="shared" ca="1" si="16"/>
        <v>0</v>
      </c>
      <c r="Q171" s="188">
        <f t="shared" ca="1" si="16"/>
        <v>0</v>
      </c>
      <c r="R171" s="188">
        <f t="shared" ca="1" si="16"/>
        <v>0</v>
      </c>
      <c r="S171" s="188">
        <f t="shared" ca="1" si="16"/>
        <v>0</v>
      </c>
      <c r="T171" s="188">
        <f t="shared" ca="1" si="16"/>
        <v>0</v>
      </c>
      <c r="U171" s="188">
        <f t="shared" ca="1" si="16"/>
        <v>0</v>
      </c>
      <c r="V171" s="188">
        <f t="shared" ca="1" si="16"/>
        <v>0</v>
      </c>
    </row>
    <row r="172" spans="1:22" x14ac:dyDescent="0.3">
      <c r="B172" s="6"/>
      <c r="C172" s="217"/>
      <c r="D172" s="218"/>
      <c r="E172" s="218"/>
      <c r="F172" s="218"/>
      <c r="G172" s="218"/>
      <c r="H172" s="219"/>
      <c r="I172" s="16" t="s">
        <v>9</v>
      </c>
      <c r="J172" s="188">
        <f ca="1">J115+J130+J145+J160+J169</f>
        <v>0</v>
      </c>
      <c r="K172" s="188">
        <f t="shared" ref="K172:V172" ca="1" si="17">K115+K130+K145+K160+K169</f>
        <v>0</v>
      </c>
      <c r="L172" s="188">
        <f t="shared" ca="1" si="17"/>
        <v>0</v>
      </c>
      <c r="M172" s="188">
        <f t="shared" ca="1" si="17"/>
        <v>0</v>
      </c>
      <c r="N172" s="188">
        <f t="shared" ca="1" si="17"/>
        <v>0</v>
      </c>
      <c r="O172" s="188">
        <f t="shared" ca="1" si="17"/>
        <v>0</v>
      </c>
      <c r="P172" s="188">
        <f t="shared" ca="1" si="17"/>
        <v>0</v>
      </c>
      <c r="Q172" s="188">
        <f t="shared" ca="1" si="17"/>
        <v>0</v>
      </c>
      <c r="R172" s="188">
        <f t="shared" ca="1" si="17"/>
        <v>0</v>
      </c>
      <c r="S172" s="188">
        <f t="shared" ca="1" si="17"/>
        <v>0</v>
      </c>
      <c r="T172" s="188">
        <f t="shared" ca="1" si="17"/>
        <v>0</v>
      </c>
      <c r="U172" s="188">
        <f t="shared" ca="1" si="17"/>
        <v>0</v>
      </c>
      <c r="V172" s="188">
        <f t="shared" ca="1" si="17"/>
        <v>0</v>
      </c>
    </row>
    <row r="173" spans="1:22" x14ac:dyDescent="0.3">
      <c r="B173" s="6"/>
      <c r="C173" s="6"/>
      <c r="D173" s="6"/>
      <c r="E173" s="6"/>
      <c r="F173" s="6"/>
      <c r="G173" s="6"/>
      <c r="H173" s="6"/>
      <c r="I173" s="6"/>
      <c r="V173" s="71"/>
    </row>
    <row r="174" spans="1:22" ht="18" x14ac:dyDescent="0.35">
      <c r="A174" s="1">
        <v>2</v>
      </c>
      <c r="B174" s="4"/>
      <c r="C174" s="5" t="s">
        <v>720</v>
      </c>
      <c r="D174" s="6"/>
      <c r="E174" s="6"/>
      <c r="F174" s="6"/>
      <c r="G174" s="6"/>
      <c r="H174" s="6"/>
      <c r="I174" s="6"/>
      <c r="V174" s="71"/>
    </row>
    <row r="175" spans="1:22" x14ac:dyDescent="0.3">
      <c r="B175" s="6"/>
      <c r="C175" s="6"/>
      <c r="D175" s="6"/>
      <c r="E175" s="6"/>
      <c r="F175" s="6"/>
      <c r="G175" s="6"/>
      <c r="H175" s="6"/>
      <c r="I175" s="6"/>
      <c r="V175" s="71"/>
    </row>
    <row r="176" spans="1:22" ht="14.55" customHeight="1" x14ac:dyDescent="0.3">
      <c r="B176" s="6"/>
      <c r="C176" s="237" t="s">
        <v>0</v>
      </c>
      <c r="D176" s="238" t="s">
        <v>1</v>
      </c>
      <c r="E176" s="239"/>
      <c r="F176" s="239"/>
      <c r="G176" s="239"/>
      <c r="H176" s="240"/>
      <c r="I176" s="229" t="s">
        <v>2</v>
      </c>
      <c r="J176" s="201" t="s">
        <v>258</v>
      </c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3"/>
      <c r="V176" s="72" t="s">
        <v>259</v>
      </c>
    </row>
    <row r="177" spans="2:22" x14ac:dyDescent="0.3">
      <c r="B177" s="6"/>
      <c r="C177" s="230"/>
      <c r="D177" s="241"/>
      <c r="E177" s="242"/>
      <c r="F177" s="242"/>
      <c r="G177" s="242"/>
      <c r="H177" s="243"/>
      <c r="I177" s="230"/>
      <c r="J177" s="204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6"/>
      <c r="V177" s="73" t="s">
        <v>260</v>
      </c>
    </row>
    <row r="178" spans="2:22" x14ac:dyDescent="0.3">
      <c r="B178" s="6"/>
      <c r="C178" s="231"/>
      <c r="D178" s="244"/>
      <c r="E178" s="245"/>
      <c r="F178" s="245"/>
      <c r="G178" s="245"/>
      <c r="H178" s="246"/>
      <c r="I178" s="231"/>
      <c r="J178" s="74" t="s">
        <v>261</v>
      </c>
      <c r="K178" s="74" t="s">
        <v>262</v>
      </c>
      <c r="L178" s="74" t="s">
        <v>263</v>
      </c>
      <c r="M178" s="74" t="s">
        <v>264</v>
      </c>
      <c r="N178" s="74" t="s">
        <v>265</v>
      </c>
      <c r="O178" s="74" t="s">
        <v>266</v>
      </c>
      <c r="P178" s="74" t="s">
        <v>267</v>
      </c>
      <c r="Q178" s="74" t="s">
        <v>268</v>
      </c>
      <c r="R178" s="74" t="s">
        <v>269</v>
      </c>
      <c r="S178" s="74" t="s">
        <v>270</v>
      </c>
      <c r="T178" s="74" t="s">
        <v>271</v>
      </c>
      <c r="U178" s="74" t="s">
        <v>272</v>
      </c>
      <c r="V178" s="75">
        <v>2021</v>
      </c>
    </row>
    <row r="179" spans="2:22" x14ac:dyDescent="0.3">
      <c r="B179" s="6"/>
      <c r="C179" s="37">
        <v>1</v>
      </c>
      <c r="D179" s="233">
        <v>2</v>
      </c>
      <c r="E179" s="234"/>
      <c r="F179" s="234"/>
      <c r="G179" s="234"/>
      <c r="H179" s="235"/>
      <c r="I179" s="38">
        <v>3</v>
      </c>
      <c r="J179" s="201">
        <v>4</v>
      </c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3"/>
      <c r="V179" s="72">
        <v>5</v>
      </c>
    </row>
    <row r="180" spans="2:22" x14ac:dyDescent="0.3">
      <c r="B180" s="6"/>
      <c r="C180" s="39"/>
      <c r="D180" s="40"/>
      <c r="E180" s="41"/>
      <c r="F180" s="41"/>
      <c r="G180" s="41"/>
      <c r="H180" s="42"/>
      <c r="I180" s="40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7"/>
    </row>
    <row r="181" spans="2:22" x14ac:dyDescent="0.3">
      <c r="B181" s="6"/>
      <c r="C181" s="43">
        <v>1</v>
      </c>
      <c r="D181" s="236" t="s">
        <v>41</v>
      </c>
      <c r="E181" s="234"/>
      <c r="F181" s="234"/>
      <c r="G181" s="234"/>
      <c r="H181" s="235"/>
      <c r="I181" s="44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7"/>
    </row>
    <row r="182" spans="2:22" x14ac:dyDescent="0.3">
      <c r="B182" s="6"/>
      <c r="C182" s="45"/>
      <c r="D182" s="45">
        <v>1</v>
      </c>
      <c r="E182" s="236" t="s">
        <v>42</v>
      </c>
      <c r="F182" s="234"/>
      <c r="G182" s="234"/>
      <c r="H182" s="235"/>
      <c r="I182" s="44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7"/>
    </row>
    <row r="183" spans="2:22" x14ac:dyDescent="0.3">
      <c r="B183" s="6"/>
      <c r="C183" s="45"/>
      <c r="D183" s="45"/>
      <c r="E183" s="45">
        <v>1</v>
      </c>
      <c r="F183" s="236" t="s">
        <v>43</v>
      </c>
      <c r="G183" s="234"/>
      <c r="H183" s="235"/>
      <c r="I183" s="44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7"/>
    </row>
    <row r="184" spans="2:22" x14ac:dyDescent="0.3">
      <c r="B184" s="6"/>
      <c r="C184" s="45"/>
      <c r="D184" s="45"/>
      <c r="E184" s="45"/>
      <c r="F184" s="45">
        <v>1</v>
      </c>
      <c r="G184" s="236" t="s">
        <v>44</v>
      </c>
      <c r="H184" s="235"/>
      <c r="I184" s="44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7"/>
    </row>
    <row r="185" spans="2:22" x14ac:dyDescent="0.3">
      <c r="B185" s="6" t="s">
        <v>111</v>
      </c>
      <c r="C185" s="45"/>
      <c r="D185" s="45"/>
      <c r="E185" s="45"/>
      <c r="F185" s="45"/>
      <c r="G185" s="43">
        <v>1</v>
      </c>
      <c r="H185" s="46">
        <v>20</v>
      </c>
      <c r="I185" s="47" t="s">
        <v>45</v>
      </c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188">
        <f t="shared" ref="V185:V189" si="18">SUM(J185:U185)</f>
        <v>0</v>
      </c>
    </row>
    <row r="186" spans="2:22" x14ac:dyDescent="0.3">
      <c r="B186" s="6" t="s">
        <v>112</v>
      </c>
      <c r="C186" s="45"/>
      <c r="D186" s="45"/>
      <c r="E186" s="45"/>
      <c r="F186" s="45"/>
      <c r="G186" s="43">
        <v>2</v>
      </c>
      <c r="H186" s="46">
        <v>40</v>
      </c>
      <c r="I186" s="47" t="s">
        <v>45</v>
      </c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188">
        <f t="shared" si="18"/>
        <v>0</v>
      </c>
    </row>
    <row r="187" spans="2:22" x14ac:dyDescent="0.3">
      <c r="B187" s="6" t="s">
        <v>113</v>
      </c>
      <c r="C187" s="45"/>
      <c r="D187" s="45"/>
      <c r="E187" s="45"/>
      <c r="F187" s="45"/>
      <c r="G187" s="43">
        <v>3</v>
      </c>
      <c r="H187" s="46">
        <v>45</v>
      </c>
      <c r="I187" s="47" t="s">
        <v>45</v>
      </c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188">
        <f t="shared" si="18"/>
        <v>0</v>
      </c>
    </row>
    <row r="188" spans="2:22" x14ac:dyDescent="0.3">
      <c r="B188" s="6" t="s">
        <v>114</v>
      </c>
      <c r="C188" s="45"/>
      <c r="D188" s="45"/>
      <c r="E188" s="45"/>
      <c r="F188" s="45"/>
      <c r="G188" s="43">
        <v>4</v>
      </c>
      <c r="H188" s="46" t="s">
        <v>46</v>
      </c>
      <c r="I188" s="47" t="s">
        <v>45</v>
      </c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188">
        <f t="shared" si="18"/>
        <v>0</v>
      </c>
    </row>
    <row r="189" spans="2:22" x14ac:dyDescent="0.3">
      <c r="B189" s="6" t="s">
        <v>115</v>
      </c>
      <c r="C189" s="45"/>
      <c r="D189" s="45"/>
      <c r="E189" s="45"/>
      <c r="F189" s="45"/>
      <c r="G189" s="43">
        <v>5</v>
      </c>
      <c r="H189" s="46" t="s">
        <v>47</v>
      </c>
      <c r="I189" s="47" t="s">
        <v>45</v>
      </c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188">
        <f t="shared" si="18"/>
        <v>0</v>
      </c>
    </row>
    <row r="190" spans="2:22" x14ac:dyDescent="0.3">
      <c r="B190" s="6"/>
      <c r="C190" s="45"/>
      <c r="D190" s="45"/>
      <c r="E190" s="45"/>
      <c r="F190" s="45"/>
      <c r="G190" s="46"/>
      <c r="H190" s="46"/>
      <c r="I190" s="44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7"/>
    </row>
    <row r="191" spans="2:22" x14ac:dyDescent="0.3">
      <c r="B191" s="6"/>
      <c r="C191" s="45"/>
      <c r="D191" s="45"/>
      <c r="E191" s="45"/>
      <c r="F191" s="45">
        <v>2</v>
      </c>
      <c r="G191" s="236" t="s">
        <v>48</v>
      </c>
      <c r="H191" s="235"/>
      <c r="I191" s="44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7"/>
    </row>
    <row r="192" spans="2:22" x14ac:dyDescent="0.3">
      <c r="B192" s="6" t="s">
        <v>116</v>
      </c>
      <c r="C192" s="45"/>
      <c r="D192" s="45"/>
      <c r="E192" s="45"/>
      <c r="F192" s="45"/>
      <c r="G192" s="43">
        <v>1</v>
      </c>
      <c r="H192" s="46">
        <v>20</v>
      </c>
      <c r="I192" s="47" t="s">
        <v>45</v>
      </c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188">
        <f t="shared" ref="V192:V194" si="19">SUM(J192:U192)</f>
        <v>0</v>
      </c>
    </row>
    <row r="193" spans="2:22" x14ac:dyDescent="0.3">
      <c r="B193" s="6" t="s">
        <v>117</v>
      </c>
      <c r="C193" s="45"/>
      <c r="D193" s="45"/>
      <c r="E193" s="45"/>
      <c r="F193" s="45"/>
      <c r="G193" s="43">
        <v>2</v>
      </c>
      <c r="H193" s="46">
        <v>40</v>
      </c>
      <c r="I193" s="47" t="s">
        <v>45</v>
      </c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188">
        <f t="shared" si="19"/>
        <v>0</v>
      </c>
    </row>
    <row r="194" spans="2:22" x14ac:dyDescent="0.3">
      <c r="B194" s="6" t="s">
        <v>118</v>
      </c>
      <c r="C194" s="45"/>
      <c r="D194" s="45"/>
      <c r="E194" s="45"/>
      <c r="F194" s="45"/>
      <c r="G194" s="43">
        <v>3</v>
      </c>
      <c r="H194" s="46">
        <v>45</v>
      </c>
      <c r="I194" s="47" t="s">
        <v>45</v>
      </c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188">
        <f t="shared" si="19"/>
        <v>0</v>
      </c>
    </row>
    <row r="195" spans="2:22" x14ac:dyDescent="0.3">
      <c r="B195" s="6"/>
      <c r="C195" s="45"/>
      <c r="D195" s="45"/>
      <c r="E195" s="45"/>
      <c r="F195" s="45"/>
      <c r="G195" s="48"/>
      <c r="H195" s="48"/>
      <c r="I195" s="44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7"/>
    </row>
    <row r="196" spans="2:22" x14ac:dyDescent="0.3">
      <c r="B196" s="6"/>
      <c r="C196" s="45"/>
      <c r="D196" s="45"/>
      <c r="E196" s="45"/>
      <c r="F196" s="45">
        <v>3</v>
      </c>
      <c r="G196" s="236" t="s">
        <v>49</v>
      </c>
      <c r="H196" s="235"/>
      <c r="I196" s="44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7"/>
    </row>
    <row r="197" spans="2:22" x14ac:dyDescent="0.3">
      <c r="B197" s="6" t="s">
        <v>119</v>
      </c>
      <c r="C197" s="45"/>
      <c r="D197" s="45"/>
      <c r="E197" s="45"/>
      <c r="F197" s="45"/>
      <c r="G197" s="43">
        <v>1</v>
      </c>
      <c r="H197" s="46">
        <v>20</v>
      </c>
      <c r="I197" s="47" t="s">
        <v>45</v>
      </c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188">
        <f t="shared" ref="V197:V199" si="20">SUM(J197:U197)</f>
        <v>0</v>
      </c>
    </row>
    <row r="198" spans="2:22" x14ac:dyDescent="0.3">
      <c r="B198" s="6" t="s">
        <v>120</v>
      </c>
      <c r="C198" s="45"/>
      <c r="D198" s="45"/>
      <c r="E198" s="45"/>
      <c r="F198" s="45"/>
      <c r="G198" s="43">
        <v>2</v>
      </c>
      <c r="H198" s="46">
        <v>40</v>
      </c>
      <c r="I198" s="47" t="s">
        <v>45</v>
      </c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188">
        <f t="shared" si="20"/>
        <v>0</v>
      </c>
    </row>
    <row r="199" spans="2:22" x14ac:dyDescent="0.3">
      <c r="B199" s="6" t="s">
        <v>121</v>
      </c>
      <c r="C199" s="45"/>
      <c r="D199" s="45"/>
      <c r="E199" s="45"/>
      <c r="F199" s="45"/>
      <c r="G199" s="43">
        <v>3</v>
      </c>
      <c r="H199" s="46">
        <v>45</v>
      </c>
      <c r="I199" s="47" t="s">
        <v>45</v>
      </c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188">
        <f t="shared" si="20"/>
        <v>0</v>
      </c>
    </row>
    <row r="200" spans="2:22" x14ac:dyDescent="0.3">
      <c r="B200" s="6"/>
      <c r="C200" s="45"/>
      <c r="D200" s="45"/>
      <c r="E200" s="45"/>
      <c r="F200" s="45"/>
      <c r="G200" s="46"/>
      <c r="H200" s="46"/>
      <c r="I200" s="44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7"/>
    </row>
    <row r="201" spans="2:22" x14ac:dyDescent="0.3">
      <c r="B201" s="6" t="s">
        <v>122</v>
      </c>
      <c r="C201" s="45"/>
      <c r="D201" s="45"/>
      <c r="E201" s="45"/>
      <c r="F201" s="45">
        <v>4</v>
      </c>
      <c r="G201" s="236" t="s">
        <v>50</v>
      </c>
      <c r="H201" s="235"/>
      <c r="I201" s="47" t="s">
        <v>51</v>
      </c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188">
        <f>SUM(J201:U201)</f>
        <v>0</v>
      </c>
    </row>
    <row r="202" spans="2:22" x14ac:dyDescent="0.3">
      <c r="B202" s="6"/>
      <c r="C202" s="45"/>
      <c r="D202" s="45"/>
      <c r="E202" s="45"/>
      <c r="F202" s="45"/>
      <c r="G202" s="47"/>
      <c r="H202" s="49"/>
      <c r="I202" s="44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7"/>
    </row>
    <row r="203" spans="2:22" x14ac:dyDescent="0.3">
      <c r="B203" s="6"/>
      <c r="C203" s="45"/>
      <c r="D203" s="45"/>
      <c r="E203" s="45">
        <v>2</v>
      </c>
      <c r="F203" s="247" t="s">
        <v>52</v>
      </c>
      <c r="G203" s="234"/>
      <c r="H203" s="235"/>
      <c r="I203" s="44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7"/>
    </row>
    <row r="204" spans="2:22" x14ac:dyDescent="0.3">
      <c r="B204" s="6" t="s">
        <v>123</v>
      </c>
      <c r="C204" s="45"/>
      <c r="D204" s="45"/>
      <c r="E204" s="45"/>
      <c r="F204" s="45"/>
      <c r="G204" s="43">
        <v>1</v>
      </c>
      <c r="H204" s="46">
        <v>20</v>
      </c>
      <c r="I204" s="47" t="s">
        <v>45</v>
      </c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188">
        <f t="shared" ref="V204:V206" si="21">SUM(J204:U204)</f>
        <v>0</v>
      </c>
    </row>
    <row r="205" spans="2:22" x14ac:dyDescent="0.3">
      <c r="B205" s="6" t="s">
        <v>124</v>
      </c>
      <c r="C205" s="45"/>
      <c r="D205" s="45"/>
      <c r="E205" s="45"/>
      <c r="F205" s="45"/>
      <c r="G205" s="43">
        <v>2</v>
      </c>
      <c r="H205" s="46">
        <v>40</v>
      </c>
      <c r="I205" s="47" t="s">
        <v>45</v>
      </c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188">
        <f t="shared" si="21"/>
        <v>0</v>
      </c>
    </row>
    <row r="206" spans="2:22" x14ac:dyDescent="0.3">
      <c r="B206" s="6" t="s">
        <v>125</v>
      </c>
      <c r="C206" s="45"/>
      <c r="D206" s="45"/>
      <c r="E206" s="45"/>
      <c r="F206" s="45"/>
      <c r="G206" s="43">
        <v>3</v>
      </c>
      <c r="H206" s="46">
        <v>45</v>
      </c>
      <c r="I206" s="47" t="s">
        <v>45</v>
      </c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188">
        <f t="shared" si="21"/>
        <v>0</v>
      </c>
    </row>
    <row r="207" spans="2:22" x14ac:dyDescent="0.3">
      <c r="B207" s="6"/>
      <c r="C207" s="50"/>
      <c r="D207" s="51"/>
      <c r="E207" s="51"/>
      <c r="F207" s="51"/>
      <c r="G207" s="51"/>
      <c r="H207" s="51"/>
      <c r="I207" s="51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7"/>
    </row>
    <row r="208" spans="2:22" x14ac:dyDescent="0.3">
      <c r="B208" s="6"/>
      <c r="C208" s="45"/>
      <c r="D208" s="45">
        <v>2</v>
      </c>
      <c r="E208" s="236" t="s">
        <v>53</v>
      </c>
      <c r="F208" s="234"/>
      <c r="G208" s="234"/>
      <c r="H208" s="235"/>
      <c r="I208" s="44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7"/>
    </row>
    <row r="209" spans="2:22" x14ac:dyDescent="0.3">
      <c r="B209" s="6"/>
      <c r="C209" s="45"/>
      <c r="D209" s="45"/>
      <c r="E209" s="45">
        <v>1</v>
      </c>
      <c r="F209" s="236" t="s">
        <v>43</v>
      </c>
      <c r="G209" s="234"/>
      <c r="H209" s="235"/>
      <c r="I209" s="44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7"/>
    </row>
    <row r="210" spans="2:22" x14ac:dyDescent="0.3">
      <c r="B210" s="6"/>
      <c r="C210" s="45"/>
      <c r="D210" s="45"/>
      <c r="E210" s="45"/>
      <c r="F210" s="45">
        <v>1</v>
      </c>
      <c r="G210" s="236" t="s">
        <v>44</v>
      </c>
      <c r="H210" s="235"/>
      <c r="I210" s="44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7"/>
    </row>
    <row r="211" spans="2:22" x14ac:dyDescent="0.3">
      <c r="B211" s="6" t="s">
        <v>126</v>
      </c>
      <c r="C211" s="45"/>
      <c r="D211" s="45"/>
      <c r="E211" s="45"/>
      <c r="F211" s="45"/>
      <c r="G211" s="43">
        <v>1</v>
      </c>
      <c r="H211" s="46">
        <v>20</v>
      </c>
      <c r="I211" s="47" t="s">
        <v>45</v>
      </c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188">
        <f t="shared" ref="V211:V215" si="22">SUM(J211:U211)</f>
        <v>0</v>
      </c>
    </row>
    <row r="212" spans="2:22" x14ac:dyDescent="0.3">
      <c r="B212" s="6" t="s">
        <v>127</v>
      </c>
      <c r="C212" s="45"/>
      <c r="D212" s="45"/>
      <c r="E212" s="45"/>
      <c r="F212" s="45"/>
      <c r="G212" s="43">
        <v>2</v>
      </c>
      <c r="H212" s="46">
        <v>40</v>
      </c>
      <c r="I212" s="47" t="s">
        <v>45</v>
      </c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188">
        <f t="shared" si="22"/>
        <v>0</v>
      </c>
    </row>
    <row r="213" spans="2:22" x14ac:dyDescent="0.3">
      <c r="B213" s="6" t="s">
        <v>128</v>
      </c>
      <c r="C213" s="45"/>
      <c r="D213" s="45"/>
      <c r="E213" s="45"/>
      <c r="F213" s="45"/>
      <c r="G213" s="43">
        <v>3</v>
      </c>
      <c r="H213" s="46">
        <v>45</v>
      </c>
      <c r="I213" s="47" t="s">
        <v>45</v>
      </c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188">
        <f t="shared" si="22"/>
        <v>0</v>
      </c>
    </row>
    <row r="214" spans="2:22" x14ac:dyDescent="0.3">
      <c r="B214" s="6" t="s">
        <v>129</v>
      </c>
      <c r="C214" s="45"/>
      <c r="D214" s="45"/>
      <c r="E214" s="45"/>
      <c r="F214" s="45"/>
      <c r="G214" s="43">
        <v>4</v>
      </c>
      <c r="H214" s="46" t="s">
        <v>46</v>
      </c>
      <c r="I214" s="47" t="s">
        <v>45</v>
      </c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188">
        <f t="shared" si="22"/>
        <v>0</v>
      </c>
    </row>
    <row r="215" spans="2:22" x14ac:dyDescent="0.3">
      <c r="B215" s="6" t="s">
        <v>130</v>
      </c>
      <c r="C215" s="45"/>
      <c r="D215" s="45"/>
      <c r="E215" s="45"/>
      <c r="F215" s="45"/>
      <c r="G215" s="43">
        <v>5</v>
      </c>
      <c r="H215" s="46" t="s">
        <v>47</v>
      </c>
      <c r="I215" s="47" t="s">
        <v>45</v>
      </c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188">
        <f t="shared" si="22"/>
        <v>0</v>
      </c>
    </row>
    <row r="216" spans="2:22" x14ac:dyDescent="0.3">
      <c r="B216" s="6"/>
      <c r="C216" s="45"/>
      <c r="D216" s="45"/>
      <c r="E216" s="45"/>
      <c r="F216" s="45"/>
      <c r="G216" s="46"/>
      <c r="H216" s="46"/>
      <c r="I216" s="44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7"/>
    </row>
    <row r="217" spans="2:22" x14ac:dyDescent="0.3">
      <c r="B217" s="6"/>
      <c r="C217" s="45"/>
      <c r="D217" s="45"/>
      <c r="E217" s="45"/>
      <c r="F217" s="45">
        <v>2</v>
      </c>
      <c r="G217" s="236" t="s">
        <v>48</v>
      </c>
      <c r="H217" s="235"/>
      <c r="I217" s="44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7"/>
    </row>
    <row r="218" spans="2:22" x14ac:dyDescent="0.3">
      <c r="B218" s="6" t="s">
        <v>131</v>
      </c>
      <c r="C218" s="45"/>
      <c r="D218" s="45"/>
      <c r="E218" s="45"/>
      <c r="F218" s="45"/>
      <c r="G218" s="43">
        <v>1</v>
      </c>
      <c r="H218" s="46">
        <v>20</v>
      </c>
      <c r="I218" s="47" t="s">
        <v>45</v>
      </c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188">
        <f t="shared" ref="V218:V220" si="23">SUM(J218:U218)</f>
        <v>0</v>
      </c>
    </row>
    <row r="219" spans="2:22" x14ac:dyDescent="0.3">
      <c r="B219" s="6" t="s">
        <v>132</v>
      </c>
      <c r="C219" s="45"/>
      <c r="D219" s="45"/>
      <c r="E219" s="45"/>
      <c r="F219" s="45"/>
      <c r="G219" s="43">
        <v>2</v>
      </c>
      <c r="H219" s="46">
        <v>40</v>
      </c>
      <c r="I219" s="47" t="s">
        <v>45</v>
      </c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188">
        <f t="shared" si="23"/>
        <v>0</v>
      </c>
    </row>
    <row r="220" spans="2:22" x14ac:dyDescent="0.3">
      <c r="B220" s="6" t="s">
        <v>133</v>
      </c>
      <c r="C220" s="45"/>
      <c r="D220" s="45"/>
      <c r="E220" s="45"/>
      <c r="F220" s="45"/>
      <c r="G220" s="43">
        <v>3</v>
      </c>
      <c r="H220" s="46">
        <v>45</v>
      </c>
      <c r="I220" s="47" t="s">
        <v>45</v>
      </c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188">
        <f t="shared" si="23"/>
        <v>0</v>
      </c>
    </row>
    <row r="221" spans="2:22" x14ac:dyDescent="0.3">
      <c r="B221" s="6"/>
      <c r="C221" s="45"/>
      <c r="D221" s="45"/>
      <c r="E221" s="45"/>
      <c r="F221" s="45"/>
      <c r="G221" s="48"/>
      <c r="H221" s="48"/>
      <c r="I221" s="44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7"/>
    </row>
    <row r="222" spans="2:22" x14ac:dyDescent="0.3">
      <c r="B222" s="6"/>
      <c r="C222" s="45"/>
      <c r="D222" s="45"/>
      <c r="E222" s="45"/>
      <c r="F222" s="45">
        <v>3</v>
      </c>
      <c r="G222" s="236" t="s">
        <v>49</v>
      </c>
      <c r="H222" s="235"/>
      <c r="I222" s="44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7"/>
    </row>
    <row r="223" spans="2:22" x14ac:dyDescent="0.3">
      <c r="B223" s="6" t="s">
        <v>134</v>
      </c>
      <c r="C223" s="45"/>
      <c r="D223" s="45"/>
      <c r="E223" s="45"/>
      <c r="F223" s="45"/>
      <c r="G223" s="43">
        <v>1</v>
      </c>
      <c r="H223" s="46">
        <v>20</v>
      </c>
      <c r="I223" s="47" t="s">
        <v>45</v>
      </c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188">
        <f t="shared" ref="V223:V225" si="24">SUM(J223:U223)</f>
        <v>0</v>
      </c>
    </row>
    <row r="224" spans="2:22" x14ac:dyDescent="0.3">
      <c r="B224" s="6" t="s">
        <v>135</v>
      </c>
      <c r="C224" s="45"/>
      <c r="D224" s="45"/>
      <c r="E224" s="45"/>
      <c r="F224" s="45"/>
      <c r="G224" s="43">
        <v>2</v>
      </c>
      <c r="H224" s="46">
        <v>40</v>
      </c>
      <c r="I224" s="47" t="s">
        <v>45</v>
      </c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188">
        <f t="shared" si="24"/>
        <v>0</v>
      </c>
    </row>
    <row r="225" spans="2:22" x14ac:dyDescent="0.3">
      <c r="B225" s="6" t="s">
        <v>136</v>
      </c>
      <c r="C225" s="45"/>
      <c r="D225" s="45"/>
      <c r="E225" s="45"/>
      <c r="F225" s="45"/>
      <c r="G225" s="43">
        <v>3</v>
      </c>
      <c r="H225" s="46">
        <v>45</v>
      </c>
      <c r="I225" s="47" t="s">
        <v>45</v>
      </c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188">
        <f t="shared" si="24"/>
        <v>0</v>
      </c>
    </row>
    <row r="226" spans="2:22" x14ac:dyDescent="0.3">
      <c r="B226" s="6"/>
      <c r="C226" s="45"/>
      <c r="D226" s="45"/>
      <c r="E226" s="45"/>
      <c r="F226" s="45"/>
      <c r="G226" s="46"/>
      <c r="H226" s="46"/>
      <c r="I226" s="44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7"/>
    </row>
    <row r="227" spans="2:22" x14ac:dyDescent="0.3">
      <c r="B227" s="6" t="s">
        <v>137</v>
      </c>
      <c r="C227" s="45"/>
      <c r="D227" s="45"/>
      <c r="E227" s="45"/>
      <c r="F227" s="45">
        <v>4</v>
      </c>
      <c r="G227" s="236" t="s">
        <v>50</v>
      </c>
      <c r="H227" s="235"/>
      <c r="I227" s="47" t="s">
        <v>51</v>
      </c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188">
        <f>SUM(J227:U227)</f>
        <v>0</v>
      </c>
    </row>
    <row r="228" spans="2:22" x14ac:dyDescent="0.3">
      <c r="B228" s="6"/>
      <c r="C228" s="45"/>
      <c r="D228" s="45"/>
      <c r="E228" s="45"/>
      <c r="F228" s="45"/>
      <c r="G228" s="47"/>
      <c r="H228" s="49"/>
      <c r="I228" s="44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7"/>
    </row>
    <row r="229" spans="2:22" x14ac:dyDescent="0.3">
      <c r="B229" s="6"/>
      <c r="C229" s="45"/>
      <c r="D229" s="45"/>
      <c r="E229" s="45">
        <v>2</v>
      </c>
      <c r="F229" s="247" t="s">
        <v>52</v>
      </c>
      <c r="G229" s="234"/>
      <c r="H229" s="235"/>
      <c r="I229" s="44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7"/>
    </row>
    <row r="230" spans="2:22" x14ac:dyDescent="0.3">
      <c r="B230" s="6" t="s">
        <v>138</v>
      </c>
      <c r="C230" s="45"/>
      <c r="D230" s="45"/>
      <c r="E230" s="45"/>
      <c r="F230" s="45"/>
      <c r="G230" s="43">
        <v>1</v>
      </c>
      <c r="H230" s="46">
        <v>20</v>
      </c>
      <c r="I230" s="47" t="s">
        <v>45</v>
      </c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188">
        <f t="shared" ref="V230:V232" si="25">SUM(J230:U230)</f>
        <v>0</v>
      </c>
    </row>
    <row r="231" spans="2:22" x14ac:dyDescent="0.3">
      <c r="B231" s="6" t="s">
        <v>139</v>
      </c>
      <c r="C231" s="45"/>
      <c r="D231" s="45"/>
      <c r="E231" s="45"/>
      <c r="F231" s="45"/>
      <c r="G231" s="43">
        <v>2</v>
      </c>
      <c r="H231" s="46">
        <v>40</v>
      </c>
      <c r="I231" s="47" t="s">
        <v>45</v>
      </c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188">
        <f t="shared" si="25"/>
        <v>0</v>
      </c>
    </row>
    <row r="232" spans="2:22" x14ac:dyDescent="0.3">
      <c r="B232" s="6" t="s">
        <v>140</v>
      </c>
      <c r="C232" s="45"/>
      <c r="D232" s="45"/>
      <c r="E232" s="45"/>
      <c r="F232" s="45"/>
      <c r="G232" s="43">
        <v>3</v>
      </c>
      <c r="H232" s="46">
        <v>45</v>
      </c>
      <c r="I232" s="47" t="s">
        <v>45</v>
      </c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188">
        <f t="shared" si="25"/>
        <v>0</v>
      </c>
    </row>
    <row r="233" spans="2:22" x14ac:dyDescent="0.3">
      <c r="B233" s="6"/>
      <c r="C233" s="50"/>
      <c r="D233" s="51"/>
      <c r="E233" s="51"/>
      <c r="F233" s="51"/>
      <c r="G233" s="51"/>
      <c r="H233" s="51"/>
      <c r="I233" s="51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7"/>
    </row>
    <row r="234" spans="2:22" x14ac:dyDescent="0.3">
      <c r="B234" s="6"/>
      <c r="C234" s="45"/>
      <c r="D234" s="45">
        <v>3</v>
      </c>
      <c r="E234" s="247" t="s">
        <v>54</v>
      </c>
      <c r="F234" s="234"/>
      <c r="G234" s="234"/>
      <c r="H234" s="235"/>
      <c r="I234" s="44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7"/>
    </row>
    <row r="235" spans="2:22" x14ac:dyDescent="0.3">
      <c r="B235" s="6"/>
      <c r="C235" s="45"/>
      <c r="D235" s="45"/>
      <c r="E235" s="45">
        <v>1</v>
      </c>
      <c r="F235" s="236" t="s">
        <v>43</v>
      </c>
      <c r="G235" s="234"/>
      <c r="H235" s="235"/>
      <c r="I235" s="44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7"/>
    </row>
    <row r="236" spans="2:22" x14ac:dyDescent="0.3">
      <c r="B236" s="6"/>
      <c r="C236" s="45"/>
      <c r="D236" s="45"/>
      <c r="E236" s="45"/>
      <c r="F236" s="45">
        <v>1</v>
      </c>
      <c r="G236" s="236" t="s">
        <v>44</v>
      </c>
      <c r="H236" s="235"/>
      <c r="I236" s="44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7"/>
    </row>
    <row r="237" spans="2:22" x14ac:dyDescent="0.3">
      <c r="B237" s="6" t="s">
        <v>141</v>
      </c>
      <c r="C237" s="45"/>
      <c r="D237" s="45"/>
      <c r="E237" s="45"/>
      <c r="F237" s="45"/>
      <c r="G237" s="43">
        <v>1</v>
      </c>
      <c r="H237" s="46">
        <v>20</v>
      </c>
      <c r="I237" s="47" t="s">
        <v>45</v>
      </c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188">
        <f t="shared" ref="V237:V241" si="26">SUM(J237:U237)</f>
        <v>0</v>
      </c>
    </row>
    <row r="238" spans="2:22" x14ac:dyDescent="0.3">
      <c r="B238" s="6" t="s">
        <v>142</v>
      </c>
      <c r="C238" s="45"/>
      <c r="D238" s="45"/>
      <c r="E238" s="45"/>
      <c r="F238" s="45"/>
      <c r="G238" s="43">
        <v>2</v>
      </c>
      <c r="H238" s="46">
        <v>40</v>
      </c>
      <c r="I238" s="47" t="s">
        <v>45</v>
      </c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188">
        <f t="shared" si="26"/>
        <v>0</v>
      </c>
    </row>
    <row r="239" spans="2:22" x14ac:dyDescent="0.3">
      <c r="B239" s="6" t="s">
        <v>143</v>
      </c>
      <c r="C239" s="45"/>
      <c r="D239" s="45"/>
      <c r="E239" s="45"/>
      <c r="F239" s="45"/>
      <c r="G239" s="43">
        <v>3</v>
      </c>
      <c r="H239" s="46">
        <v>45</v>
      </c>
      <c r="I239" s="47" t="s">
        <v>45</v>
      </c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188">
        <f t="shared" si="26"/>
        <v>0</v>
      </c>
    </row>
    <row r="240" spans="2:22" x14ac:dyDescent="0.3">
      <c r="B240" s="6" t="s">
        <v>144</v>
      </c>
      <c r="C240" s="45"/>
      <c r="D240" s="45"/>
      <c r="E240" s="45"/>
      <c r="F240" s="45"/>
      <c r="G240" s="43">
        <v>4</v>
      </c>
      <c r="H240" s="46" t="s">
        <v>46</v>
      </c>
      <c r="I240" s="47" t="s">
        <v>45</v>
      </c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188">
        <f t="shared" si="26"/>
        <v>0</v>
      </c>
    </row>
    <row r="241" spans="2:22" x14ac:dyDescent="0.3">
      <c r="B241" s="6" t="s">
        <v>145</v>
      </c>
      <c r="C241" s="45"/>
      <c r="D241" s="45"/>
      <c r="E241" s="45"/>
      <c r="F241" s="45"/>
      <c r="G241" s="43">
        <v>5</v>
      </c>
      <c r="H241" s="46" t="s">
        <v>47</v>
      </c>
      <c r="I241" s="47" t="s">
        <v>45</v>
      </c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188">
        <f t="shared" si="26"/>
        <v>0</v>
      </c>
    </row>
    <row r="242" spans="2:22" x14ac:dyDescent="0.3">
      <c r="B242" s="6"/>
      <c r="C242" s="45"/>
      <c r="D242" s="45"/>
      <c r="E242" s="45"/>
      <c r="F242" s="45"/>
      <c r="G242" s="46"/>
      <c r="H242" s="46"/>
      <c r="I242" s="44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7"/>
    </row>
    <row r="243" spans="2:22" x14ac:dyDescent="0.3">
      <c r="B243" s="6"/>
      <c r="C243" s="45"/>
      <c r="D243" s="45"/>
      <c r="E243" s="45"/>
      <c r="F243" s="45">
        <v>2</v>
      </c>
      <c r="G243" s="236" t="s">
        <v>48</v>
      </c>
      <c r="H243" s="235"/>
      <c r="I243" s="44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7"/>
    </row>
    <row r="244" spans="2:22" x14ac:dyDescent="0.3">
      <c r="B244" s="6" t="s">
        <v>146</v>
      </c>
      <c r="C244" s="45"/>
      <c r="D244" s="45"/>
      <c r="E244" s="45"/>
      <c r="F244" s="45"/>
      <c r="G244" s="43">
        <v>1</v>
      </c>
      <c r="H244" s="46">
        <v>20</v>
      </c>
      <c r="I244" s="47" t="s">
        <v>45</v>
      </c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188">
        <f t="shared" ref="V244:V246" si="27">SUM(J244:U244)</f>
        <v>0</v>
      </c>
    </row>
    <row r="245" spans="2:22" x14ac:dyDescent="0.3">
      <c r="B245" s="6" t="s">
        <v>147</v>
      </c>
      <c r="C245" s="45"/>
      <c r="D245" s="45"/>
      <c r="E245" s="45"/>
      <c r="F245" s="45"/>
      <c r="G245" s="43">
        <v>2</v>
      </c>
      <c r="H245" s="46">
        <v>40</v>
      </c>
      <c r="I245" s="47" t="s">
        <v>45</v>
      </c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188">
        <f t="shared" si="27"/>
        <v>0</v>
      </c>
    </row>
    <row r="246" spans="2:22" x14ac:dyDescent="0.3">
      <c r="B246" s="6" t="s">
        <v>148</v>
      </c>
      <c r="C246" s="45"/>
      <c r="D246" s="45"/>
      <c r="E246" s="45"/>
      <c r="F246" s="45"/>
      <c r="G246" s="43">
        <v>3</v>
      </c>
      <c r="H246" s="46">
        <v>45</v>
      </c>
      <c r="I246" s="47" t="s">
        <v>45</v>
      </c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188">
        <f t="shared" si="27"/>
        <v>0</v>
      </c>
    </row>
    <row r="247" spans="2:22" x14ac:dyDescent="0.3">
      <c r="B247" s="6"/>
      <c r="C247" s="45"/>
      <c r="D247" s="45"/>
      <c r="E247" s="45"/>
      <c r="F247" s="45"/>
      <c r="G247" s="48"/>
      <c r="H247" s="48"/>
      <c r="I247" s="44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7"/>
    </row>
    <row r="248" spans="2:22" x14ac:dyDescent="0.3">
      <c r="B248" s="6"/>
      <c r="C248" s="45"/>
      <c r="D248" s="45"/>
      <c r="E248" s="45"/>
      <c r="F248" s="45">
        <v>3</v>
      </c>
      <c r="G248" s="236" t="s">
        <v>49</v>
      </c>
      <c r="H248" s="235"/>
      <c r="I248" s="44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7"/>
    </row>
    <row r="249" spans="2:22" x14ac:dyDescent="0.3">
      <c r="B249" s="6" t="s">
        <v>149</v>
      </c>
      <c r="C249" s="45"/>
      <c r="D249" s="45"/>
      <c r="E249" s="45"/>
      <c r="F249" s="45"/>
      <c r="G249" s="43">
        <v>1</v>
      </c>
      <c r="H249" s="46">
        <v>20</v>
      </c>
      <c r="I249" s="47" t="s">
        <v>45</v>
      </c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188">
        <f t="shared" ref="V249:V251" si="28">SUM(J249:U249)</f>
        <v>0</v>
      </c>
    </row>
    <row r="250" spans="2:22" x14ac:dyDescent="0.3">
      <c r="B250" s="6" t="s">
        <v>150</v>
      </c>
      <c r="C250" s="45"/>
      <c r="D250" s="45"/>
      <c r="E250" s="45"/>
      <c r="F250" s="45"/>
      <c r="G250" s="43">
        <v>2</v>
      </c>
      <c r="H250" s="46">
        <v>40</v>
      </c>
      <c r="I250" s="47" t="s">
        <v>45</v>
      </c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188">
        <f t="shared" si="28"/>
        <v>0</v>
      </c>
    </row>
    <row r="251" spans="2:22" x14ac:dyDescent="0.3">
      <c r="B251" s="6" t="s">
        <v>151</v>
      </c>
      <c r="C251" s="45"/>
      <c r="D251" s="45"/>
      <c r="E251" s="45"/>
      <c r="F251" s="45"/>
      <c r="G251" s="43">
        <v>3</v>
      </c>
      <c r="H251" s="46">
        <v>45</v>
      </c>
      <c r="I251" s="47" t="s">
        <v>45</v>
      </c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188">
        <f t="shared" si="28"/>
        <v>0</v>
      </c>
    </row>
    <row r="252" spans="2:22" x14ac:dyDescent="0.3">
      <c r="B252" s="6"/>
      <c r="C252" s="45"/>
      <c r="D252" s="45"/>
      <c r="E252" s="45"/>
      <c r="F252" s="45"/>
      <c r="G252" s="46"/>
      <c r="H252" s="46"/>
      <c r="I252" s="44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7"/>
    </row>
    <row r="253" spans="2:22" x14ac:dyDescent="0.3">
      <c r="B253" s="6" t="s">
        <v>152</v>
      </c>
      <c r="C253" s="45"/>
      <c r="D253" s="45"/>
      <c r="E253" s="45"/>
      <c r="F253" s="45">
        <v>4</v>
      </c>
      <c r="G253" s="236" t="s">
        <v>50</v>
      </c>
      <c r="H253" s="235"/>
      <c r="I253" s="47" t="s">
        <v>51</v>
      </c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188">
        <f>SUM(J253:U253)</f>
        <v>0</v>
      </c>
    </row>
    <row r="254" spans="2:22" x14ac:dyDescent="0.3">
      <c r="B254" s="6"/>
      <c r="C254" s="45"/>
      <c r="D254" s="45"/>
      <c r="E254" s="45"/>
      <c r="F254" s="45"/>
      <c r="G254" s="47"/>
      <c r="H254" s="49"/>
      <c r="I254" s="44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7"/>
    </row>
    <row r="255" spans="2:22" x14ac:dyDescent="0.3">
      <c r="B255" s="6"/>
      <c r="C255" s="45"/>
      <c r="D255" s="45"/>
      <c r="E255" s="45">
        <v>2</v>
      </c>
      <c r="F255" s="247" t="s">
        <v>52</v>
      </c>
      <c r="G255" s="234"/>
      <c r="H255" s="235"/>
      <c r="I255" s="44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7"/>
    </row>
    <row r="256" spans="2:22" x14ac:dyDescent="0.3">
      <c r="B256" s="6" t="s">
        <v>153</v>
      </c>
      <c r="C256" s="45"/>
      <c r="D256" s="45"/>
      <c r="E256" s="45"/>
      <c r="F256" s="45"/>
      <c r="G256" s="43">
        <v>1</v>
      </c>
      <c r="H256" s="46">
        <v>20</v>
      </c>
      <c r="I256" s="47" t="s">
        <v>45</v>
      </c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188">
        <f t="shared" ref="V256:V258" si="29">SUM(J256:U256)</f>
        <v>0</v>
      </c>
    </row>
    <row r="257" spans="2:22" x14ac:dyDescent="0.3">
      <c r="B257" s="6" t="s">
        <v>154</v>
      </c>
      <c r="C257" s="45"/>
      <c r="D257" s="45"/>
      <c r="E257" s="45"/>
      <c r="F257" s="45"/>
      <c r="G257" s="43">
        <v>2</v>
      </c>
      <c r="H257" s="46">
        <v>40</v>
      </c>
      <c r="I257" s="47" t="s">
        <v>45</v>
      </c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188">
        <f t="shared" si="29"/>
        <v>0</v>
      </c>
    </row>
    <row r="258" spans="2:22" x14ac:dyDescent="0.3">
      <c r="B258" s="6" t="s">
        <v>155</v>
      </c>
      <c r="C258" s="45"/>
      <c r="D258" s="45"/>
      <c r="E258" s="45"/>
      <c r="F258" s="45"/>
      <c r="G258" s="43">
        <v>3</v>
      </c>
      <c r="H258" s="46">
        <v>45</v>
      </c>
      <c r="I258" s="47" t="s">
        <v>45</v>
      </c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188">
        <f t="shared" si="29"/>
        <v>0</v>
      </c>
    </row>
    <row r="259" spans="2:22" x14ac:dyDescent="0.3">
      <c r="B259" s="6"/>
      <c r="C259" s="50"/>
      <c r="D259" s="51"/>
      <c r="E259" s="51"/>
      <c r="F259" s="51"/>
      <c r="G259" s="51"/>
      <c r="H259" s="51"/>
      <c r="I259" s="51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7"/>
    </row>
    <row r="260" spans="2:22" x14ac:dyDescent="0.3">
      <c r="B260" s="6"/>
      <c r="C260" s="45"/>
      <c r="D260" s="248" t="s">
        <v>55</v>
      </c>
      <c r="E260" s="239"/>
      <c r="F260" s="239"/>
      <c r="G260" s="239"/>
      <c r="H260" s="240"/>
      <c r="I260" s="47" t="s">
        <v>45</v>
      </c>
      <c r="J260" s="188">
        <f t="shared" ref="J260:V260" ca="1" si="30">SUMIF($I$185:$V$258,$I260,J$185:J$258)</f>
        <v>0</v>
      </c>
      <c r="K260" s="188">
        <f t="shared" ca="1" si="30"/>
        <v>0</v>
      </c>
      <c r="L260" s="188">
        <f t="shared" ca="1" si="30"/>
        <v>0</v>
      </c>
      <c r="M260" s="188">
        <f t="shared" ca="1" si="30"/>
        <v>0</v>
      </c>
      <c r="N260" s="188">
        <f t="shared" ca="1" si="30"/>
        <v>0</v>
      </c>
      <c r="O260" s="188">
        <f t="shared" ca="1" si="30"/>
        <v>0</v>
      </c>
      <c r="P260" s="188">
        <f t="shared" ca="1" si="30"/>
        <v>0</v>
      </c>
      <c r="Q260" s="188">
        <f t="shared" ca="1" si="30"/>
        <v>0</v>
      </c>
      <c r="R260" s="188">
        <f t="shared" ca="1" si="30"/>
        <v>0</v>
      </c>
      <c r="S260" s="188">
        <f t="shared" ca="1" si="30"/>
        <v>0</v>
      </c>
      <c r="T260" s="188">
        <f t="shared" ca="1" si="30"/>
        <v>0</v>
      </c>
      <c r="U260" s="188">
        <f t="shared" ca="1" si="30"/>
        <v>0</v>
      </c>
      <c r="V260" s="188">
        <f t="shared" ca="1" si="30"/>
        <v>0</v>
      </c>
    </row>
    <row r="261" spans="2:22" x14ac:dyDescent="0.3">
      <c r="B261" s="6"/>
      <c r="C261" s="45"/>
      <c r="D261" s="244"/>
      <c r="E261" s="245"/>
      <c r="F261" s="245"/>
      <c r="G261" s="245"/>
      <c r="H261" s="246"/>
      <c r="I261" s="47" t="s">
        <v>56</v>
      </c>
      <c r="J261" s="188">
        <f>(J185+J188+J192+J197+J204+J211+J214+J218+J223+J230+J237+J240+J244+J249+J256) + ((J186+J189+J193+J198+J205+J212+J215+J219+J224+J231+J238+J241+J245+J250+J257)*2) + ((J187+J194+J199+J206+J213+J220+J225+J232+J239+J246+J251+J258)*2.25)</f>
        <v>0</v>
      </c>
      <c r="K261" s="188">
        <f t="shared" ref="K261:V261" si="31">(K185+K188+K192+K197+K204+K211+K214+K218+K223+K230+K237+K240+K244+K249+K256) + ((K186+K189+K193+K198+K205+K212+K215+K219+K224+K231+K238+K241+K245+K250+K257)*2) + ((K187+K194+K199+K206+K213+K220+K225+K232+K239+K246+K251+K258)*2.25)</f>
        <v>0</v>
      </c>
      <c r="L261" s="188">
        <f t="shared" si="31"/>
        <v>0</v>
      </c>
      <c r="M261" s="188">
        <f t="shared" si="31"/>
        <v>0</v>
      </c>
      <c r="N261" s="188">
        <f t="shared" si="31"/>
        <v>0</v>
      </c>
      <c r="O261" s="188">
        <f t="shared" si="31"/>
        <v>0</v>
      </c>
      <c r="P261" s="188">
        <f t="shared" si="31"/>
        <v>0</v>
      </c>
      <c r="Q261" s="188">
        <f t="shared" si="31"/>
        <v>0</v>
      </c>
      <c r="R261" s="188">
        <f t="shared" si="31"/>
        <v>0</v>
      </c>
      <c r="S261" s="188">
        <f t="shared" si="31"/>
        <v>0</v>
      </c>
      <c r="T261" s="188">
        <f t="shared" si="31"/>
        <v>0</v>
      </c>
      <c r="U261" s="188">
        <f t="shared" si="31"/>
        <v>0</v>
      </c>
      <c r="V261" s="188">
        <f t="shared" si="31"/>
        <v>0</v>
      </c>
    </row>
    <row r="262" spans="2:22" x14ac:dyDescent="0.3">
      <c r="B262" s="6"/>
      <c r="C262" s="50"/>
      <c r="D262" s="51"/>
      <c r="E262" s="51"/>
      <c r="F262" s="51"/>
      <c r="G262" s="51"/>
      <c r="H262" s="51"/>
      <c r="I262" s="51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7"/>
    </row>
    <row r="263" spans="2:22" x14ac:dyDescent="0.3">
      <c r="B263" s="6"/>
      <c r="C263" s="43">
        <v>2</v>
      </c>
      <c r="D263" s="236" t="s">
        <v>57</v>
      </c>
      <c r="E263" s="234"/>
      <c r="F263" s="234"/>
      <c r="G263" s="234"/>
      <c r="H263" s="235"/>
      <c r="I263" s="44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7"/>
    </row>
    <row r="264" spans="2:22" x14ac:dyDescent="0.3">
      <c r="B264" s="6"/>
      <c r="C264" s="45"/>
      <c r="D264" s="45">
        <v>1</v>
      </c>
      <c r="E264" s="236" t="s">
        <v>58</v>
      </c>
      <c r="F264" s="234"/>
      <c r="G264" s="234"/>
      <c r="H264" s="235"/>
      <c r="I264" s="44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7"/>
    </row>
    <row r="265" spans="2:22" x14ac:dyDescent="0.3">
      <c r="B265" s="6"/>
      <c r="C265" s="45"/>
      <c r="D265" s="45"/>
      <c r="E265" s="45">
        <v>1</v>
      </c>
      <c r="F265" s="236" t="s">
        <v>43</v>
      </c>
      <c r="G265" s="234"/>
      <c r="H265" s="235"/>
      <c r="I265" s="44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7"/>
    </row>
    <row r="266" spans="2:22" x14ac:dyDescent="0.3">
      <c r="B266" s="6"/>
      <c r="C266" s="45"/>
      <c r="D266" s="45"/>
      <c r="E266" s="45"/>
      <c r="F266" s="45">
        <v>1</v>
      </c>
      <c r="G266" s="236" t="s">
        <v>44</v>
      </c>
      <c r="H266" s="235"/>
      <c r="I266" s="44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7"/>
    </row>
    <row r="267" spans="2:22" x14ac:dyDescent="0.3">
      <c r="B267" s="6" t="s">
        <v>156</v>
      </c>
      <c r="C267" s="45"/>
      <c r="D267" s="45"/>
      <c r="E267" s="45"/>
      <c r="F267" s="45"/>
      <c r="G267" s="43">
        <v>1</v>
      </c>
      <c r="H267" s="46">
        <v>20</v>
      </c>
      <c r="I267" s="47" t="s">
        <v>45</v>
      </c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188">
        <f t="shared" ref="V267:V271" si="32">SUM(J267:U267)</f>
        <v>0</v>
      </c>
    </row>
    <row r="268" spans="2:22" x14ac:dyDescent="0.3">
      <c r="B268" s="6" t="s">
        <v>157</v>
      </c>
      <c r="C268" s="45"/>
      <c r="D268" s="45"/>
      <c r="E268" s="45"/>
      <c r="F268" s="45"/>
      <c r="G268" s="43">
        <v>2</v>
      </c>
      <c r="H268" s="46">
        <v>40</v>
      </c>
      <c r="I268" s="47" t="s">
        <v>45</v>
      </c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188">
        <f t="shared" si="32"/>
        <v>0</v>
      </c>
    </row>
    <row r="269" spans="2:22" x14ac:dyDescent="0.3">
      <c r="B269" s="6" t="s">
        <v>158</v>
      </c>
      <c r="C269" s="45"/>
      <c r="D269" s="45"/>
      <c r="E269" s="45"/>
      <c r="F269" s="45"/>
      <c r="G269" s="43">
        <v>3</v>
      </c>
      <c r="H269" s="46">
        <v>45</v>
      </c>
      <c r="I269" s="47" t="s">
        <v>45</v>
      </c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188">
        <f t="shared" si="32"/>
        <v>0</v>
      </c>
    </row>
    <row r="270" spans="2:22" x14ac:dyDescent="0.3">
      <c r="B270" s="6" t="s">
        <v>159</v>
      </c>
      <c r="C270" s="45"/>
      <c r="D270" s="45"/>
      <c r="E270" s="45"/>
      <c r="F270" s="45"/>
      <c r="G270" s="43">
        <v>4</v>
      </c>
      <c r="H270" s="46" t="s">
        <v>46</v>
      </c>
      <c r="I270" s="47" t="s">
        <v>45</v>
      </c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188">
        <f t="shared" si="32"/>
        <v>0</v>
      </c>
    </row>
    <row r="271" spans="2:22" x14ac:dyDescent="0.3">
      <c r="B271" s="6" t="s">
        <v>160</v>
      </c>
      <c r="C271" s="45"/>
      <c r="D271" s="45"/>
      <c r="E271" s="45"/>
      <c r="F271" s="45"/>
      <c r="G271" s="43">
        <v>5</v>
      </c>
      <c r="H271" s="46" t="s">
        <v>47</v>
      </c>
      <c r="I271" s="47" t="s">
        <v>45</v>
      </c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188">
        <f t="shared" si="32"/>
        <v>0</v>
      </c>
    </row>
    <row r="272" spans="2:22" x14ac:dyDescent="0.3">
      <c r="B272" s="6"/>
      <c r="C272" s="45"/>
      <c r="D272" s="45"/>
      <c r="E272" s="45"/>
      <c r="F272" s="45"/>
      <c r="G272" s="46"/>
      <c r="H272" s="46"/>
      <c r="I272" s="44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7"/>
    </row>
    <row r="273" spans="2:22" x14ac:dyDescent="0.3">
      <c r="B273" s="6"/>
      <c r="C273" s="45"/>
      <c r="D273" s="45"/>
      <c r="E273" s="45"/>
      <c r="F273" s="45">
        <v>2</v>
      </c>
      <c r="G273" s="236" t="s">
        <v>48</v>
      </c>
      <c r="H273" s="235"/>
      <c r="I273" s="44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7"/>
    </row>
    <row r="274" spans="2:22" x14ac:dyDescent="0.3">
      <c r="B274" s="6" t="s">
        <v>161</v>
      </c>
      <c r="C274" s="45"/>
      <c r="D274" s="45"/>
      <c r="E274" s="45"/>
      <c r="F274" s="45"/>
      <c r="G274" s="43">
        <v>1</v>
      </c>
      <c r="H274" s="46">
        <v>20</v>
      </c>
      <c r="I274" s="47" t="s">
        <v>45</v>
      </c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188">
        <f t="shared" ref="V274:V276" si="33">SUM(J274:U274)</f>
        <v>0</v>
      </c>
    </row>
    <row r="275" spans="2:22" x14ac:dyDescent="0.3">
      <c r="B275" s="6" t="s">
        <v>162</v>
      </c>
      <c r="C275" s="45"/>
      <c r="D275" s="45"/>
      <c r="E275" s="45"/>
      <c r="F275" s="45"/>
      <c r="G275" s="43">
        <v>2</v>
      </c>
      <c r="H275" s="46">
        <v>40</v>
      </c>
      <c r="I275" s="47" t="s">
        <v>45</v>
      </c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188">
        <f t="shared" si="33"/>
        <v>0</v>
      </c>
    </row>
    <row r="276" spans="2:22" x14ac:dyDescent="0.3">
      <c r="B276" s="6" t="s">
        <v>163</v>
      </c>
      <c r="C276" s="45"/>
      <c r="D276" s="45"/>
      <c r="E276" s="45"/>
      <c r="F276" s="45"/>
      <c r="G276" s="43">
        <v>3</v>
      </c>
      <c r="H276" s="46">
        <v>45</v>
      </c>
      <c r="I276" s="47" t="s">
        <v>45</v>
      </c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188">
        <f t="shared" si="33"/>
        <v>0</v>
      </c>
    </row>
    <row r="277" spans="2:22" x14ac:dyDescent="0.3">
      <c r="B277" s="6"/>
      <c r="C277" s="45"/>
      <c r="D277" s="45"/>
      <c r="E277" s="45"/>
      <c r="F277" s="45"/>
      <c r="G277" s="48"/>
      <c r="H277" s="48"/>
      <c r="I277" s="44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7"/>
    </row>
    <row r="278" spans="2:22" x14ac:dyDescent="0.3">
      <c r="B278" s="6"/>
      <c r="C278" s="45"/>
      <c r="D278" s="45"/>
      <c r="E278" s="45"/>
      <c r="F278" s="45">
        <v>3</v>
      </c>
      <c r="G278" s="236" t="s">
        <v>49</v>
      </c>
      <c r="H278" s="235"/>
      <c r="I278" s="44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7"/>
    </row>
    <row r="279" spans="2:22" x14ac:dyDescent="0.3">
      <c r="B279" s="6" t="s">
        <v>164</v>
      </c>
      <c r="C279" s="45"/>
      <c r="D279" s="45"/>
      <c r="E279" s="45"/>
      <c r="F279" s="45"/>
      <c r="G279" s="43">
        <v>1</v>
      </c>
      <c r="H279" s="46">
        <v>20</v>
      </c>
      <c r="I279" s="47" t="s">
        <v>45</v>
      </c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188">
        <f t="shared" ref="V279:V281" si="34">SUM(J279:U279)</f>
        <v>0</v>
      </c>
    </row>
    <row r="280" spans="2:22" x14ac:dyDescent="0.3">
      <c r="B280" s="6" t="s">
        <v>165</v>
      </c>
      <c r="C280" s="45"/>
      <c r="D280" s="45"/>
      <c r="E280" s="45"/>
      <c r="F280" s="45"/>
      <c r="G280" s="43">
        <v>2</v>
      </c>
      <c r="H280" s="46">
        <v>40</v>
      </c>
      <c r="I280" s="47" t="s">
        <v>45</v>
      </c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188">
        <f t="shared" si="34"/>
        <v>0</v>
      </c>
    </row>
    <row r="281" spans="2:22" x14ac:dyDescent="0.3">
      <c r="B281" s="6" t="s">
        <v>166</v>
      </c>
      <c r="C281" s="45"/>
      <c r="D281" s="45"/>
      <c r="E281" s="45"/>
      <c r="F281" s="45"/>
      <c r="G281" s="43">
        <v>3</v>
      </c>
      <c r="H281" s="46">
        <v>45</v>
      </c>
      <c r="I281" s="47" t="s">
        <v>45</v>
      </c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188">
        <f t="shared" si="34"/>
        <v>0</v>
      </c>
    </row>
    <row r="282" spans="2:22" x14ac:dyDescent="0.3">
      <c r="B282" s="6"/>
      <c r="C282" s="45"/>
      <c r="D282" s="45"/>
      <c r="E282" s="45"/>
      <c r="F282" s="45"/>
      <c r="G282" s="46"/>
      <c r="H282" s="46"/>
      <c r="I282" s="44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7"/>
    </row>
    <row r="283" spans="2:22" x14ac:dyDescent="0.3">
      <c r="B283" s="6" t="s">
        <v>167</v>
      </c>
      <c r="C283" s="45"/>
      <c r="D283" s="45"/>
      <c r="E283" s="45"/>
      <c r="F283" s="45">
        <v>4</v>
      </c>
      <c r="G283" s="236" t="s">
        <v>50</v>
      </c>
      <c r="H283" s="235"/>
      <c r="I283" s="47" t="s">
        <v>51</v>
      </c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188">
        <f>SUM(J283:U283)</f>
        <v>0</v>
      </c>
    </row>
    <row r="284" spans="2:22" x14ac:dyDescent="0.3">
      <c r="B284" s="6"/>
      <c r="C284" s="45"/>
      <c r="D284" s="45"/>
      <c r="E284" s="45"/>
      <c r="F284" s="45"/>
      <c r="G284" s="47"/>
      <c r="H284" s="49"/>
      <c r="I284" s="44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7"/>
    </row>
    <row r="285" spans="2:22" x14ac:dyDescent="0.3">
      <c r="B285" s="6"/>
      <c r="C285" s="45"/>
      <c r="D285" s="45"/>
      <c r="E285" s="45">
        <v>2</v>
      </c>
      <c r="F285" s="247" t="s">
        <v>52</v>
      </c>
      <c r="G285" s="234"/>
      <c r="H285" s="235"/>
      <c r="I285" s="44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7"/>
    </row>
    <row r="286" spans="2:22" x14ac:dyDescent="0.3">
      <c r="B286" s="6" t="s">
        <v>168</v>
      </c>
      <c r="C286" s="45"/>
      <c r="D286" s="45"/>
      <c r="E286" s="45"/>
      <c r="F286" s="45"/>
      <c r="G286" s="43">
        <v>1</v>
      </c>
      <c r="H286" s="46">
        <v>20</v>
      </c>
      <c r="I286" s="47" t="s">
        <v>45</v>
      </c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188">
        <f t="shared" ref="V286:V288" si="35">SUM(J286:U286)</f>
        <v>0</v>
      </c>
    </row>
    <row r="287" spans="2:22" x14ac:dyDescent="0.3">
      <c r="B287" s="6" t="s">
        <v>169</v>
      </c>
      <c r="C287" s="45"/>
      <c r="D287" s="45"/>
      <c r="E287" s="45"/>
      <c r="F287" s="45"/>
      <c r="G287" s="43">
        <v>2</v>
      </c>
      <c r="H287" s="46">
        <v>40</v>
      </c>
      <c r="I287" s="47" t="s">
        <v>45</v>
      </c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188">
        <f t="shared" si="35"/>
        <v>0</v>
      </c>
    </row>
    <row r="288" spans="2:22" x14ac:dyDescent="0.3">
      <c r="B288" s="6" t="s">
        <v>170</v>
      </c>
      <c r="C288" s="45"/>
      <c r="D288" s="45"/>
      <c r="E288" s="45"/>
      <c r="F288" s="45"/>
      <c r="G288" s="43">
        <v>3</v>
      </c>
      <c r="H288" s="46">
        <v>45</v>
      </c>
      <c r="I288" s="47" t="s">
        <v>45</v>
      </c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188">
        <f t="shared" si="35"/>
        <v>0</v>
      </c>
    </row>
    <row r="289" spans="2:22" x14ac:dyDescent="0.3">
      <c r="B289" s="6"/>
      <c r="C289" s="50"/>
      <c r="D289" s="51"/>
      <c r="E289" s="51"/>
      <c r="F289" s="51"/>
      <c r="G289" s="51"/>
      <c r="H289" s="51"/>
      <c r="I289" s="51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7"/>
    </row>
    <row r="290" spans="2:22" x14ac:dyDescent="0.3">
      <c r="B290" s="6"/>
      <c r="C290" s="45"/>
      <c r="D290" s="45">
        <v>2</v>
      </c>
      <c r="E290" s="236" t="s">
        <v>59</v>
      </c>
      <c r="F290" s="234"/>
      <c r="G290" s="234"/>
      <c r="H290" s="235"/>
      <c r="I290" s="44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7"/>
    </row>
    <row r="291" spans="2:22" x14ac:dyDescent="0.3">
      <c r="B291" s="6"/>
      <c r="C291" s="45"/>
      <c r="D291" s="45"/>
      <c r="E291" s="45">
        <v>1</v>
      </c>
      <c r="F291" s="236" t="s">
        <v>43</v>
      </c>
      <c r="G291" s="234"/>
      <c r="H291" s="235"/>
      <c r="I291" s="44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7"/>
    </row>
    <row r="292" spans="2:22" x14ac:dyDescent="0.3">
      <c r="B292" s="6"/>
      <c r="C292" s="45"/>
      <c r="D292" s="45"/>
      <c r="E292" s="45"/>
      <c r="F292" s="45">
        <v>1</v>
      </c>
      <c r="G292" s="236" t="s">
        <v>44</v>
      </c>
      <c r="H292" s="235"/>
      <c r="I292" s="44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7"/>
    </row>
    <row r="293" spans="2:22" x14ac:dyDescent="0.3">
      <c r="B293" s="6" t="s">
        <v>171</v>
      </c>
      <c r="C293" s="45"/>
      <c r="D293" s="45"/>
      <c r="E293" s="45"/>
      <c r="F293" s="45"/>
      <c r="G293" s="43">
        <v>1</v>
      </c>
      <c r="H293" s="46">
        <v>20</v>
      </c>
      <c r="I293" s="47" t="s">
        <v>45</v>
      </c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188">
        <f t="shared" ref="V293:V297" si="36">SUM(J293:U293)</f>
        <v>0</v>
      </c>
    </row>
    <row r="294" spans="2:22" x14ac:dyDescent="0.3">
      <c r="B294" s="6" t="s">
        <v>172</v>
      </c>
      <c r="C294" s="45"/>
      <c r="D294" s="45"/>
      <c r="E294" s="45"/>
      <c r="F294" s="45"/>
      <c r="G294" s="43">
        <v>2</v>
      </c>
      <c r="H294" s="46">
        <v>40</v>
      </c>
      <c r="I294" s="47" t="s">
        <v>45</v>
      </c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188">
        <f t="shared" si="36"/>
        <v>0</v>
      </c>
    </row>
    <row r="295" spans="2:22" x14ac:dyDescent="0.3">
      <c r="B295" s="6" t="s">
        <v>173</v>
      </c>
      <c r="C295" s="45"/>
      <c r="D295" s="45"/>
      <c r="E295" s="45"/>
      <c r="F295" s="45"/>
      <c r="G295" s="43">
        <v>3</v>
      </c>
      <c r="H295" s="46">
        <v>45</v>
      </c>
      <c r="I295" s="47" t="s">
        <v>45</v>
      </c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188">
        <f t="shared" si="36"/>
        <v>0</v>
      </c>
    </row>
    <row r="296" spans="2:22" x14ac:dyDescent="0.3">
      <c r="B296" s="6" t="s">
        <v>174</v>
      </c>
      <c r="C296" s="45"/>
      <c r="D296" s="45"/>
      <c r="E296" s="45"/>
      <c r="F296" s="45"/>
      <c r="G296" s="43">
        <v>4</v>
      </c>
      <c r="H296" s="46" t="s">
        <v>46</v>
      </c>
      <c r="I296" s="47" t="s">
        <v>45</v>
      </c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188">
        <f t="shared" si="36"/>
        <v>0</v>
      </c>
    </row>
    <row r="297" spans="2:22" x14ac:dyDescent="0.3">
      <c r="B297" s="6" t="s">
        <v>175</v>
      </c>
      <c r="C297" s="45"/>
      <c r="D297" s="45"/>
      <c r="E297" s="45"/>
      <c r="F297" s="45"/>
      <c r="G297" s="43">
        <v>5</v>
      </c>
      <c r="H297" s="46" t="s">
        <v>47</v>
      </c>
      <c r="I297" s="47" t="s">
        <v>45</v>
      </c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188">
        <f t="shared" si="36"/>
        <v>0</v>
      </c>
    </row>
    <row r="298" spans="2:22" x14ac:dyDescent="0.3">
      <c r="B298" s="6"/>
      <c r="C298" s="45"/>
      <c r="D298" s="45"/>
      <c r="E298" s="45"/>
      <c r="F298" s="45"/>
      <c r="G298" s="46"/>
      <c r="H298" s="46"/>
      <c r="I298" s="44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7"/>
    </row>
    <row r="299" spans="2:22" x14ac:dyDescent="0.3">
      <c r="B299" s="6"/>
      <c r="C299" s="45"/>
      <c r="D299" s="45"/>
      <c r="E299" s="45"/>
      <c r="F299" s="45">
        <v>2</v>
      </c>
      <c r="G299" s="236" t="s">
        <v>48</v>
      </c>
      <c r="H299" s="235"/>
      <c r="I299" s="44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7"/>
    </row>
    <row r="300" spans="2:22" x14ac:dyDescent="0.3">
      <c r="B300" s="6" t="s">
        <v>176</v>
      </c>
      <c r="C300" s="45"/>
      <c r="D300" s="45"/>
      <c r="E300" s="45"/>
      <c r="F300" s="45"/>
      <c r="G300" s="43">
        <v>1</v>
      </c>
      <c r="H300" s="46">
        <v>20</v>
      </c>
      <c r="I300" s="47" t="s">
        <v>45</v>
      </c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188">
        <f t="shared" ref="V300:V302" si="37">SUM(J300:U300)</f>
        <v>0</v>
      </c>
    </row>
    <row r="301" spans="2:22" x14ac:dyDescent="0.3">
      <c r="B301" s="6" t="s">
        <v>177</v>
      </c>
      <c r="C301" s="45"/>
      <c r="D301" s="45"/>
      <c r="E301" s="45"/>
      <c r="F301" s="45"/>
      <c r="G301" s="43">
        <v>2</v>
      </c>
      <c r="H301" s="46">
        <v>40</v>
      </c>
      <c r="I301" s="47" t="s">
        <v>45</v>
      </c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188">
        <f t="shared" si="37"/>
        <v>0</v>
      </c>
    </row>
    <row r="302" spans="2:22" x14ac:dyDescent="0.3">
      <c r="B302" s="6" t="s">
        <v>178</v>
      </c>
      <c r="C302" s="45"/>
      <c r="D302" s="45"/>
      <c r="E302" s="45"/>
      <c r="F302" s="45"/>
      <c r="G302" s="43">
        <v>3</v>
      </c>
      <c r="H302" s="46">
        <v>45</v>
      </c>
      <c r="I302" s="47" t="s">
        <v>45</v>
      </c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188">
        <f t="shared" si="37"/>
        <v>0</v>
      </c>
    </row>
    <row r="303" spans="2:22" x14ac:dyDescent="0.3">
      <c r="B303" s="6"/>
      <c r="C303" s="45"/>
      <c r="D303" s="45"/>
      <c r="E303" s="45"/>
      <c r="F303" s="45"/>
      <c r="G303" s="48"/>
      <c r="H303" s="48"/>
      <c r="I303" s="44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7"/>
    </row>
    <row r="304" spans="2:22" x14ac:dyDescent="0.3">
      <c r="B304" s="6"/>
      <c r="C304" s="45"/>
      <c r="D304" s="45"/>
      <c r="E304" s="45"/>
      <c r="F304" s="45">
        <v>3</v>
      </c>
      <c r="G304" s="236" t="s">
        <v>49</v>
      </c>
      <c r="H304" s="235"/>
      <c r="I304" s="44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7"/>
    </row>
    <row r="305" spans="2:22" x14ac:dyDescent="0.3">
      <c r="B305" s="6" t="s">
        <v>179</v>
      </c>
      <c r="C305" s="45"/>
      <c r="D305" s="45"/>
      <c r="E305" s="45"/>
      <c r="F305" s="45"/>
      <c r="G305" s="43">
        <v>1</v>
      </c>
      <c r="H305" s="46">
        <v>20</v>
      </c>
      <c r="I305" s="47" t="s">
        <v>45</v>
      </c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188">
        <f t="shared" ref="V305:V307" si="38">SUM(J305:U305)</f>
        <v>0</v>
      </c>
    </row>
    <row r="306" spans="2:22" x14ac:dyDescent="0.3">
      <c r="B306" s="6" t="s">
        <v>180</v>
      </c>
      <c r="C306" s="45"/>
      <c r="D306" s="45"/>
      <c r="E306" s="45"/>
      <c r="F306" s="45"/>
      <c r="G306" s="43">
        <v>2</v>
      </c>
      <c r="H306" s="46">
        <v>40</v>
      </c>
      <c r="I306" s="47" t="s">
        <v>45</v>
      </c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188">
        <f t="shared" si="38"/>
        <v>0</v>
      </c>
    </row>
    <row r="307" spans="2:22" x14ac:dyDescent="0.3">
      <c r="B307" s="6" t="s">
        <v>181</v>
      </c>
      <c r="C307" s="45"/>
      <c r="D307" s="45"/>
      <c r="E307" s="45"/>
      <c r="F307" s="45"/>
      <c r="G307" s="43">
        <v>3</v>
      </c>
      <c r="H307" s="46">
        <v>45</v>
      </c>
      <c r="I307" s="47" t="s">
        <v>45</v>
      </c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188">
        <f t="shared" si="38"/>
        <v>0</v>
      </c>
    </row>
    <row r="308" spans="2:22" x14ac:dyDescent="0.3">
      <c r="B308" s="6"/>
      <c r="C308" s="45"/>
      <c r="D308" s="45"/>
      <c r="E308" s="45"/>
      <c r="F308" s="45"/>
      <c r="G308" s="46"/>
      <c r="H308" s="46"/>
      <c r="I308" s="44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7"/>
    </row>
    <row r="309" spans="2:22" x14ac:dyDescent="0.3">
      <c r="B309" s="6" t="s">
        <v>182</v>
      </c>
      <c r="C309" s="45"/>
      <c r="D309" s="45"/>
      <c r="E309" s="45"/>
      <c r="F309" s="45">
        <v>4</v>
      </c>
      <c r="G309" s="236" t="s">
        <v>50</v>
      </c>
      <c r="H309" s="235"/>
      <c r="I309" s="47" t="s">
        <v>51</v>
      </c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188">
        <f>SUM(J309:U309)</f>
        <v>0</v>
      </c>
    </row>
    <row r="310" spans="2:22" x14ac:dyDescent="0.3">
      <c r="B310" s="6"/>
      <c r="C310" s="45"/>
      <c r="D310" s="45"/>
      <c r="E310" s="45"/>
      <c r="F310" s="45"/>
      <c r="G310" s="47"/>
      <c r="H310" s="49"/>
      <c r="I310" s="44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7"/>
    </row>
    <row r="311" spans="2:22" x14ac:dyDescent="0.3">
      <c r="B311" s="6"/>
      <c r="C311" s="45"/>
      <c r="D311" s="45"/>
      <c r="E311" s="45">
        <v>2</v>
      </c>
      <c r="F311" s="247" t="s">
        <v>52</v>
      </c>
      <c r="G311" s="234"/>
      <c r="H311" s="235"/>
      <c r="I311" s="44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7"/>
    </row>
    <row r="312" spans="2:22" x14ac:dyDescent="0.3">
      <c r="B312" s="6" t="s">
        <v>183</v>
      </c>
      <c r="C312" s="45"/>
      <c r="D312" s="45"/>
      <c r="E312" s="45"/>
      <c r="F312" s="45"/>
      <c r="G312" s="43">
        <v>1</v>
      </c>
      <c r="H312" s="46">
        <v>20</v>
      </c>
      <c r="I312" s="47" t="s">
        <v>45</v>
      </c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188">
        <f t="shared" ref="V312:V314" si="39">SUM(J312:U312)</f>
        <v>0</v>
      </c>
    </row>
    <row r="313" spans="2:22" x14ac:dyDescent="0.3">
      <c r="B313" s="6" t="s">
        <v>184</v>
      </c>
      <c r="C313" s="45"/>
      <c r="D313" s="45"/>
      <c r="E313" s="45"/>
      <c r="F313" s="45"/>
      <c r="G313" s="43">
        <v>2</v>
      </c>
      <c r="H313" s="46">
        <v>40</v>
      </c>
      <c r="I313" s="47" t="s">
        <v>45</v>
      </c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188">
        <f t="shared" si="39"/>
        <v>0</v>
      </c>
    </row>
    <row r="314" spans="2:22" x14ac:dyDescent="0.3">
      <c r="B314" s="6" t="s">
        <v>185</v>
      </c>
      <c r="C314" s="45"/>
      <c r="D314" s="45"/>
      <c r="E314" s="45"/>
      <c r="F314" s="45"/>
      <c r="G314" s="43">
        <v>3</v>
      </c>
      <c r="H314" s="46">
        <v>45</v>
      </c>
      <c r="I314" s="47" t="s">
        <v>45</v>
      </c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188">
        <f t="shared" si="39"/>
        <v>0</v>
      </c>
    </row>
    <row r="315" spans="2:22" x14ac:dyDescent="0.3">
      <c r="B315" s="6"/>
      <c r="C315" s="50"/>
      <c r="D315" s="51"/>
      <c r="E315" s="51"/>
      <c r="F315" s="51"/>
      <c r="G315" s="51"/>
      <c r="H315" s="51"/>
      <c r="I315" s="51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7"/>
    </row>
    <row r="316" spans="2:22" x14ac:dyDescent="0.3">
      <c r="B316" s="6"/>
      <c r="C316" s="45"/>
      <c r="D316" s="45">
        <v>3</v>
      </c>
      <c r="E316" s="247" t="s">
        <v>54</v>
      </c>
      <c r="F316" s="234"/>
      <c r="G316" s="234"/>
      <c r="H316" s="235"/>
      <c r="I316" s="44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7"/>
    </row>
    <row r="317" spans="2:22" x14ac:dyDescent="0.3">
      <c r="B317" s="6"/>
      <c r="C317" s="45"/>
      <c r="D317" s="45"/>
      <c r="E317" s="45">
        <v>1</v>
      </c>
      <c r="F317" s="236" t="s">
        <v>43</v>
      </c>
      <c r="G317" s="234"/>
      <c r="H317" s="235"/>
      <c r="I317" s="44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7"/>
    </row>
    <row r="318" spans="2:22" x14ac:dyDescent="0.3">
      <c r="B318" s="6"/>
      <c r="C318" s="45"/>
      <c r="D318" s="45"/>
      <c r="E318" s="45"/>
      <c r="F318" s="45">
        <v>1</v>
      </c>
      <c r="G318" s="236" t="s">
        <v>44</v>
      </c>
      <c r="H318" s="235"/>
      <c r="I318" s="44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7"/>
    </row>
    <row r="319" spans="2:22" x14ac:dyDescent="0.3">
      <c r="B319" s="6" t="s">
        <v>186</v>
      </c>
      <c r="C319" s="45"/>
      <c r="D319" s="45"/>
      <c r="E319" s="45"/>
      <c r="F319" s="45"/>
      <c r="G319" s="43">
        <v>1</v>
      </c>
      <c r="H319" s="46">
        <v>20</v>
      </c>
      <c r="I319" s="47" t="s">
        <v>45</v>
      </c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188">
        <f t="shared" ref="V319:V323" si="40">SUM(J319:U319)</f>
        <v>0</v>
      </c>
    </row>
    <row r="320" spans="2:22" x14ac:dyDescent="0.3">
      <c r="B320" s="6" t="s">
        <v>187</v>
      </c>
      <c r="C320" s="45"/>
      <c r="D320" s="45"/>
      <c r="E320" s="45"/>
      <c r="F320" s="45"/>
      <c r="G320" s="43">
        <v>2</v>
      </c>
      <c r="H320" s="46">
        <v>40</v>
      </c>
      <c r="I320" s="47" t="s">
        <v>45</v>
      </c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188">
        <f t="shared" si="40"/>
        <v>0</v>
      </c>
    </row>
    <row r="321" spans="2:22" x14ac:dyDescent="0.3">
      <c r="B321" s="6" t="s">
        <v>188</v>
      </c>
      <c r="C321" s="45"/>
      <c r="D321" s="45"/>
      <c r="E321" s="45"/>
      <c r="F321" s="45"/>
      <c r="G321" s="43">
        <v>3</v>
      </c>
      <c r="H321" s="46">
        <v>45</v>
      </c>
      <c r="I321" s="47" t="s">
        <v>45</v>
      </c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188">
        <f t="shared" si="40"/>
        <v>0</v>
      </c>
    </row>
    <row r="322" spans="2:22" x14ac:dyDescent="0.3">
      <c r="B322" s="6" t="s">
        <v>189</v>
      </c>
      <c r="C322" s="45"/>
      <c r="D322" s="45"/>
      <c r="E322" s="45"/>
      <c r="F322" s="45"/>
      <c r="G322" s="43">
        <v>4</v>
      </c>
      <c r="H322" s="46" t="s">
        <v>46</v>
      </c>
      <c r="I322" s="47" t="s">
        <v>45</v>
      </c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188">
        <f t="shared" si="40"/>
        <v>0</v>
      </c>
    </row>
    <row r="323" spans="2:22" x14ac:dyDescent="0.3">
      <c r="B323" s="6" t="s">
        <v>190</v>
      </c>
      <c r="C323" s="45"/>
      <c r="D323" s="45"/>
      <c r="E323" s="45"/>
      <c r="F323" s="45"/>
      <c r="G323" s="43">
        <v>5</v>
      </c>
      <c r="H323" s="46" t="s">
        <v>47</v>
      </c>
      <c r="I323" s="47" t="s">
        <v>45</v>
      </c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188">
        <f t="shared" si="40"/>
        <v>0</v>
      </c>
    </row>
    <row r="324" spans="2:22" x14ac:dyDescent="0.3">
      <c r="B324" s="6"/>
      <c r="C324" s="45"/>
      <c r="D324" s="45"/>
      <c r="E324" s="45"/>
      <c r="F324" s="45"/>
      <c r="G324" s="46"/>
      <c r="H324" s="46"/>
      <c r="I324" s="44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7"/>
    </row>
    <row r="325" spans="2:22" x14ac:dyDescent="0.3">
      <c r="B325" s="6"/>
      <c r="C325" s="45"/>
      <c r="D325" s="45"/>
      <c r="E325" s="45"/>
      <c r="F325" s="45">
        <v>2</v>
      </c>
      <c r="G325" s="236" t="s">
        <v>48</v>
      </c>
      <c r="H325" s="235"/>
      <c r="I325" s="44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7"/>
    </row>
    <row r="326" spans="2:22" x14ac:dyDescent="0.3">
      <c r="B326" s="6" t="s">
        <v>191</v>
      </c>
      <c r="C326" s="45"/>
      <c r="D326" s="45"/>
      <c r="E326" s="45"/>
      <c r="F326" s="45"/>
      <c r="G326" s="43">
        <v>1</v>
      </c>
      <c r="H326" s="46">
        <v>20</v>
      </c>
      <c r="I326" s="47" t="s">
        <v>45</v>
      </c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188">
        <f t="shared" ref="V326:V328" si="41">SUM(J326:U326)</f>
        <v>0</v>
      </c>
    </row>
    <row r="327" spans="2:22" x14ac:dyDescent="0.3">
      <c r="B327" s="6" t="s">
        <v>192</v>
      </c>
      <c r="C327" s="45"/>
      <c r="D327" s="45"/>
      <c r="E327" s="45"/>
      <c r="F327" s="45"/>
      <c r="G327" s="43">
        <v>2</v>
      </c>
      <c r="H327" s="46">
        <v>40</v>
      </c>
      <c r="I327" s="47" t="s">
        <v>45</v>
      </c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188">
        <f t="shared" si="41"/>
        <v>0</v>
      </c>
    </row>
    <row r="328" spans="2:22" x14ac:dyDescent="0.3">
      <c r="B328" s="6" t="s">
        <v>193</v>
      </c>
      <c r="C328" s="45"/>
      <c r="D328" s="45"/>
      <c r="E328" s="45"/>
      <c r="F328" s="45"/>
      <c r="G328" s="43">
        <v>3</v>
      </c>
      <c r="H328" s="46">
        <v>45</v>
      </c>
      <c r="I328" s="47" t="s">
        <v>45</v>
      </c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188">
        <f t="shared" si="41"/>
        <v>0</v>
      </c>
    </row>
    <row r="329" spans="2:22" x14ac:dyDescent="0.3">
      <c r="B329" s="6"/>
      <c r="C329" s="45"/>
      <c r="D329" s="45"/>
      <c r="E329" s="45"/>
      <c r="F329" s="45"/>
      <c r="G329" s="48"/>
      <c r="H329" s="48"/>
      <c r="I329" s="44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7"/>
    </row>
    <row r="330" spans="2:22" x14ac:dyDescent="0.3">
      <c r="B330" s="6"/>
      <c r="C330" s="45"/>
      <c r="D330" s="45"/>
      <c r="E330" s="45"/>
      <c r="F330" s="45">
        <v>3</v>
      </c>
      <c r="G330" s="236" t="s">
        <v>49</v>
      </c>
      <c r="H330" s="235"/>
      <c r="I330" s="44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7"/>
    </row>
    <row r="331" spans="2:22" x14ac:dyDescent="0.3">
      <c r="B331" s="6" t="s">
        <v>194</v>
      </c>
      <c r="C331" s="45"/>
      <c r="D331" s="45"/>
      <c r="E331" s="45"/>
      <c r="F331" s="45"/>
      <c r="G331" s="43">
        <v>1</v>
      </c>
      <c r="H331" s="46">
        <v>20</v>
      </c>
      <c r="I331" s="47" t="s">
        <v>45</v>
      </c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188">
        <f t="shared" ref="V331:V333" si="42">SUM(J331:U331)</f>
        <v>0</v>
      </c>
    </row>
    <row r="332" spans="2:22" x14ac:dyDescent="0.3">
      <c r="B332" s="6" t="s">
        <v>195</v>
      </c>
      <c r="C332" s="45"/>
      <c r="D332" s="45"/>
      <c r="E332" s="45"/>
      <c r="F332" s="45"/>
      <c r="G332" s="43">
        <v>2</v>
      </c>
      <c r="H332" s="46">
        <v>40</v>
      </c>
      <c r="I332" s="47" t="s">
        <v>45</v>
      </c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188">
        <f t="shared" si="42"/>
        <v>0</v>
      </c>
    </row>
    <row r="333" spans="2:22" x14ac:dyDescent="0.3">
      <c r="B333" s="6" t="s">
        <v>196</v>
      </c>
      <c r="C333" s="45"/>
      <c r="D333" s="45"/>
      <c r="E333" s="45"/>
      <c r="F333" s="45"/>
      <c r="G333" s="43">
        <v>3</v>
      </c>
      <c r="H333" s="46">
        <v>45</v>
      </c>
      <c r="I333" s="47" t="s">
        <v>45</v>
      </c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188">
        <f t="shared" si="42"/>
        <v>0</v>
      </c>
    </row>
    <row r="334" spans="2:22" x14ac:dyDescent="0.3">
      <c r="B334" s="6"/>
      <c r="C334" s="45"/>
      <c r="D334" s="45"/>
      <c r="E334" s="45"/>
      <c r="F334" s="45"/>
      <c r="G334" s="46"/>
      <c r="H334" s="46"/>
      <c r="I334" s="44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7"/>
    </row>
    <row r="335" spans="2:22" x14ac:dyDescent="0.3">
      <c r="B335" s="6" t="s">
        <v>197</v>
      </c>
      <c r="C335" s="45"/>
      <c r="D335" s="45"/>
      <c r="E335" s="45"/>
      <c r="F335" s="45">
        <v>4</v>
      </c>
      <c r="G335" s="236" t="s">
        <v>50</v>
      </c>
      <c r="H335" s="235"/>
      <c r="I335" s="47" t="s">
        <v>51</v>
      </c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188">
        <f>SUM(J335:U335)</f>
        <v>0</v>
      </c>
    </row>
    <row r="336" spans="2:22" x14ac:dyDescent="0.3">
      <c r="B336" s="6"/>
      <c r="C336" s="45"/>
      <c r="D336" s="45"/>
      <c r="E336" s="45"/>
      <c r="F336" s="45"/>
      <c r="G336" s="47"/>
      <c r="H336" s="49"/>
      <c r="I336" s="44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7"/>
    </row>
    <row r="337" spans="1:22" x14ac:dyDescent="0.3">
      <c r="B337" s="6"/>
      <c r="C337" s="45"/>
      <c r="D337" s="45"/>
      <c r="E337" s="45">
        <v>2</v>
      </c>
      <c r="F337" s="247" t="s">
        <v>52</v>
      </c>
      <c r="G337" s="234"/>
      <c r="H337" s="235"/>
      <c r="I337" s="44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7"/>
    </row>
    <row r="338" spans="1:22" x14ac:dyDescent="0.3">
      <c r="B338" s="6" t="s">
        <v>198</v>
      </c>
      <c r="C338" s="45"/>
      <c r="D338" s="45"/>
      <c r="E338" s="45"/>
      <c r="F338" s="45"/>
      <c r="G338" s="43">
        <v>1</v>
      </c>
      <c r="H338" s="46">
        <v>20</v>
      </c>
      <c r="I338" s="47" t="s">
        <v>45</v>
      </c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188">
        <f t="shared" ref="V338:V340" si="43">SUM(J338:U338)</f>
        <v>0</v>
      </c>
    </row>
    <row r="339" spans="1:22" x14ac:dyDescent="0.3">
      <c r="B339" s="6" t="s">
        <v>199</v>
      </c>
      <c r="C339" s="45"/>
      <c r="D339" s="45"/>
      <c r="E339" s="45"/>
      <c r="F339" s="45"/>
      <c r="G339" s="43">
        <v>2</v>
      </c>
      <c r="H339" s="46">
        <v>40</v>
      </c>
      <c r="I339" s="47" t="s">
        <v>45</v>
      </c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188">
        <f t="shared" si="43"/>
        <v>0</v>
      </c>
    </row>
    <row r="340" spans="1:22" x14ac:dyDescent="0.3">
      <c r="B340" s="6" t="s">
        <v>200</v>
      </c>
      <c r="C340" s="45"/>
      <c r="D340" s="45"/>
      <c r="E340" s="45"/>
      <c r="F340" s="45"/>
      <c r="G340" s="43">
        <v>3</v>
      </c>
      <c r="H340" s="46">
        <v>45</v>
      </c>
      <c r="I340" s="47" t="s">
        <v>45</v>
      </c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188">
        <f t="shared" si="43"/>
        <v>0</v>
      </c>
    </row>
    <row r="341" spans="1:22" x14ac:dyDescent="0.3">
      <c r="B341" s="6"/>
      <c r="C341" s="50"/>
      <c r="D341" s="51"/>
      <c r="E341" s="51"/>
      <c r="F341" s="51"/>
      <c r="G341" s="51"/>
      <c r="H341" s="51"/>
      <c r="I341" s="51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7"/>
    </row>
    <row r="342" spans="1:22" x14ac:dyDescent="0.3">
      <c r="B342" s="6"/>
      <c r="C342" s="45"/>
      <c r="D342" s="248" t="s">
        <v>60</v>
      </c>
      <c r="E342" s="239"/>
      <c r="F342" s="239"/>
      <c r="G342" s="239"/>
      <c r="H342" s="240"/>
      <c r="I342" s="47" t="s">
        <v>45</v>
      </c>
      <c r="J342" s="188">
        <f t="shared" ref="J342:V342" ca="1" si="44">SUMIF($I$267:$V$340,$I342,J$267:J$340)</f>
        <v>0</v>
      </c>
      <c r="K342" s="188">
        <f t="shared" ca="1" si="44"/>
        <v>0</v>
      </c>
      <c r="L342" s="188">
        <f t="shared" ca="1" si="44"/>
        <v>0</v>
      </c>
      <c r="M342" s="188">
        <f t="shared" ca="1" si="44"/>
        <v>0</v>
      </c>
      <c r="N342" s="188">
        <f t="shared" ca="1" si="44"/>
        <v>0</v>
      </c>
      <c r="O342" s="188">
        <f t="shared" ca="1" si="44"/>
        <v>0</v>
      </c>
      <c r="P342" s="188">
        <f t="shared" ca="1" si="44"/>
        <v>0</v>
      </c>
      <c r="Q342" s="188">
        <f t="shared" ca="1" si="44"/>
        <v>0</v>
      </c>
      <c r="R342" s="188">
        <f t="shared" ca="1" si="44"/>
        <v>0</v>
      </c>
      <c r="S342" s="188">
        <f t="shared" ca="1" si="44"/>
        <v>0</v>
      </c>
      <c r="T342" s="188">
        <f t="shared" ca="1" si="44"/>
        <v>0</v>
      </c>
      <c r="U342" s="188">
        <f t="shared" ca="1" si="44"/>
        <v>0</v>
      </c>
      <c r="V342" s="188">
        <f t="shared" ca="1" si="44"/>
        <v>0</v>
      </c>
    </row>
    <row r="343" spans="1:22" x14ac:dyDescent="0.3">
      <c r="B343" s="6"/>
      <c r="C343" s="45"/>
      <c r="D343" s="244"/>
      <c r="E343" s="245"/>
      <c r="F343" s="245"/>
      <c r="G343" s="245"/>
      <c r="H343" s="246"/>
      <c r="I343" s="47" t="s">
        <v>56</v>
      </c>
      <c r="J343" s="188">
        <f>(J267+J270+J274+J279+J286+J293+J296+J300+J305+J312+J319+J322+J326+J331+J338) + ((J268+J271+J275+J280+J287+J294+J297+J301+J306+J313+J320+J323+J327+J332+J339)*2) + ((J269+J276+J281+J288+J295+J302+J307+J314+J321+J328+J333+J340)*2.25)</f>
        <v>0</v>
      </c>
      <c r="K343" s="188">
        <f t="shared" ref="K343:V343" si="45">(K267+K270+K274+K279+K286+K293+K296+K300+K305+K312+K319+K322+K326+K331+K338) + ((K268+K271+K275+K280+K287+K294+K297+K301+K306+K313+K320+K323+K327+K332+K339)*2) + ((K269+K276+K281+K288+K295+K302+K307+K314+K321+K328+K333+K340)*2.25)</f>
        <v>0</v>
      </c>
      <c r="L343" s="188">
        <f t="shared" si="45"/>
        <v>0</v>
      </c>
      <c r="M343" s="188">
        <f t="shared" si="45"/>
        <v>0</v>
      </c>
      <c r="N343" s="188">
        <f t="shared" si="45"/>
        <v>0</v>
      </c>
      <c r="O343" s="188">
        <f t="shared" si="45"/>
        <v>0</v>
      </c>
      <c r="P343" s="188">
        <f t="shared" si="45"/>
        <v>0</v>
      </c>
      <c r="Q343" s="188">
        <f t="shared" si="45"/>
        <v>0</v>
      </c>
      <c r="R343" s="188">
        <f t="shared" si="45"/>
        <v>0</v>
      </c>
      <c r="S343" s="188">
        <f t="shared" si="45"/>
        <v>0</v>
      </c>
      <c r="T343" s="188">
        <f t="shared" si="45"/>
        <v>0</v>
      </c>
      <c r="U343" s="188">
        <f t="shared" si="45"/>
        <v>0</v>
      </c>
      <c r="V343" s="188">
        <f t="shared" si="45"/>
        <v>0</v>
      </c>
    </row>
    <row r="344" spans="1:22" x14ac:dyDescent="0.3">
      <c r="B344" s="6"/>
      <c r="C344" s="50"/>
      <c r="D344" s="51"/>
      <c r="E344" s="51"/>
      <c r="F344" s="51"/>
      <c r="G344" s="51"/>
      <c r="H344" s="51"/>
      <c r="I344" s="51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</row>
    <row r="345" spans="1:22" x14ac:dyDescent="0.3">
      <c r="B345" s="6"/>
      <c r="C345" s="248" t="s">
        <v>61</v>
      </c>
      <c r="D345" s="239"/>
      <c r="E345" s="239"/>
      <c r="F345" s="239"/>
      <c r="G345" s="239"/>
      <c r="H345" s="240"/>
      <c r="I345" s="47" t="s">
        <v>45</v>
      </c>
      <c r="J345" s="188">
        <f ca="1">J342+J260</f>
        <v>0</v>
      </c>
      <c r="K345" s="188">
        <f t="shared" ref="K345:V345" ca="1" si="46">K342+K260</f>
        <v>0</v>
      </c>
      <c r="L345" s="188">
        <f t="shared" ca="1" si="46"/>
        <v>0</v>
      </c>
      <c r="M345" s="188">
        <f t="shared" ca="1" si="46"/>
        <v>0</v>
      </c>
      <c r="N345" s="188">
        <f t="shared" ca="1" si="46"/>
        <v>0</v>
      </c>
      <c r="O345" s="188">
        <f t="shared" ca="1" si="46"/>
        <v>0</v>
      </c>
      <c r="P345" s="188">
        <f t="shared" ca="1" si="46"/>
        <v>0</v>
      </c>
      <c r="Q345" s="188">
        <f t="shared" ca="1" si="46"/>
        <v>0</v>
      </c>
      <c r="R345" s="188">
        <f t="shared" ca="1" si="46"/>
        <v>0</v>
      </c>
      <c r="S345" s="188">
        <f t="shared" ca="1" si="46"/>
        <v>0</v>
      </c>
      <c r="T345" s="188">
        <f t="shared" ca="1" si="46"/>
        <v>0</v>
      </c>
      <c r="U345" s="188">
        <f t="shared" ca="1" si="46"/>
        <v>0</v>
      </c>
      <c r="V345" s="188">
        <f t="shared" ca="1" si="46"/>
        <v>0</v>
      </c>
    </row>
    <row r="346" spans="1:22" x14ac:dyDescent="0.3">
      <c r="B346" s="6"/>
      <c r="C346" s="244"/>
      <c r="D346" s="245"/>
      <c r="E346" s="245"/>
      <c r="F346" s="245"/>
      <c r="G346" s="245"/>
      <c r="H346" s="246"/>
      <c r="I346" s="47" t="s">
        <v>56</v>
      </c>
      <c r="J346" s="188">
        <f>J261+J343</f>
        <v>0</v>
      </c>
      <c r="K346" s="188">
        <f t="shared" ref="K346:V346" si="47">K261+K343</f>
        <v>0</v>
      </c>
      <c r="L346" s="188">
        <f t="shared" si="47"/>
        <v>0</v>
      </c>
      <c r="M346" s="188">
        <f t="shared" si="47"/>
        <v>0</v>
      </c>
      <c r="N346" s="188">
        <f t="shared" si="47"/>
        <v>0</v>
      </c>
      <c r="O346" s="188">
        <f t="shared" si="47"/>
        <v>0</v>
      </c>
      <c r="P346" s="188">
        <f t="shared" si="47"/>
        <v>0</v>
      </c>
      <c r="Q346" s="188">
        <f t="shared" si="47"/>
        <v>0</v>
      </c>
      <c r="R346" s="188">
        <f t="shared" si="47"/>
        <v>0</v>
      </c>
      <c r="S346" s="188">
        <f t="shared" si="47"/>
        <v>0</v>
      </c>
      <c r="T346" s="188">
        <f t="shared" si="47"/>
        <v>0</v>
      </c>
      <c r="U346" s="188">
        <f t="shared" si="47"/>
        <v>0</v>
      </c>
      <c r="V346" s="188">
        <f t="shared" si="47"/>
        <v>0</v>
      </c>
    </row>
    <row r="347" spans="1:22" x14ac:dyDescent="0.3">
      <c r="B347" s="6"/>
      <c r="C347" s="6"/>
      <c r="D347" s="6"/>
      <c r="E347" s="6"/>
      <c r="F347" s="6"/>
      <c r="G347" s="6"/>
      <c r="H347" s="6"/>
      <c r="I347" s="6"/>
      <c r="V347" s="71"/>
    </row>
    <row r="348" spans="1:22" ht="18" x14ac:dyDescent="0.35">
      <c r="A348" s="1">
        <v>3</v>
      </c>
      <c r="B348" s="4"/>
      <c r="C348" s="5" t="s">
        <v>760</v>
      </c>
      <c r="D348" s="6"/>
      <c r="E348" s="6"/>
      <c r="F348" s="6"/>
      <c r="G348" s="6"/>
      <c r="H348" s="6"/>
      <c r="I348" s="6"/>
      <c r="V348" s="71"/>
    </row>
    <row r="349" spans="1:22" x14ac:dyDescent="0.3">
      <c r="B349" s="6"/>
      <c r="C349" s="6"/>
      <c r="D349" s="6"/>
      <c r="E349" s="6"/>
      <c r="F349" s="6"/>
      <c r="G349" s="6"/>
      <c r="H349" s="6"/>
      <c r="I349" s="6"/>
      <c r="V349" s="71"/>
    </row>
    <row r="350" spans="1:22" ht="14.55" customHeight="1" x14ac:dyDescent="0.3">
      <c r="B350" s="6"/>
      <c r="C350" s="252" t="s">
        <v>0</v>
      </c>
      <c r="D350" s="253" t="s">
        <v>1</v>
      </c>
      <c r="E350" s="254"/>
      <c r="F350" s="254"/>
      <c r="G350" s="254"/>
      <c r="H350" s="255"/>
      <c r="I350" s="249" t="s">
        <v>2</v>
      </c>
      <c r="J350" s="201" t="s">
        <v>258</v>
      </c>
      <c r="K350" s="202"/>
      <c r="L350" s="202"/>
      <c r="M350" s="202"/>
      <c r="N350" s="202"/>
      <c r="O350" s="202"/>
      <c r="P350" s="202"/>
      <c r="Q350" s="202"/>
      <c r="R350" s="202"/>
      <c r="S350" s="202"/>
      <c r="T350" s="202"/>
      <c r="U350" s="203"/>
      <c r="V350" s="72" t="s">
        <v>259</v>
      </c>
    </row>
    <row r="351" spans="1:22" x14ac:dyDescent="0.3">
      <c r="B351" s="6"/>
      <c r="C351" s="250"/>
      <c r="D351" s="256"/>
      <c r="E351" s="257"/>
      <c r="F351" s="257"/>
      <c r="G351" s="257"/>
      <c r="H351" s="258"/>
      <c r="I351" s="250"/>
      <c r="J351" s="204"/>
      <c r="K351" s="205"/>
      <c r="L351" s="205"/>
      <c r="M351" s="205"/>
      <c r="N351" s="205"/>
      <c r="O351" s="205"/>
      <c r="P351" s="205"/>
      <c r="Q351" s="205"/>
      <c r="R351" s="205"/>
      <c r="S351" s="205"/>
      <c r="T351" s="205"/>
      <c r="U351" s="206"/>
      <c r="V351" s="73" t="s">
        <v>260</v>
      </c>
    </row>
    <row r="352" spans="1:22" x14ac:dyDescent="0.3">
      <c r="B352" s="6"/>
      <c r="C352" s="251"/>
      <c r="D352" s="259"/>
      <c r="E352" s="260"/>
      <c r="F352" s="260"/>
      <c r="G352" s="260"/>
      <c r="H352" s="261"/>
      <c r="I352" s="251"/>
      <c r="J352" s="74" t="s">
        <v>261</v>
      </c>
      <c r="K352" s="74" t="s">
        <v>262</v>
      </c>
      <c r="L352" s="74" t="s">
        <v>263</v>
      </c>
      <c r="M352" s="74" t="s">
        <v>264</v>
      </c>
      <c r="N352" s="74" t="s">
        <v>265</v>
      </c>
      <c r="O352" s="74" t="s">
        <v>266</v>
      </c>
      <c r="P352" s="74" t="s">
        <v>267</v>
      </c>
      <c r="Q352" s="74" t="s">
        <v>268</v>
      </c>
      <c r="R352" s="74" t="s">
        <v>269</v>
      </c>
      <c r="S352" s="74" t="s">
        <v>270</v>
      </c>
      <c r="T352" s="74" t="s">
        <v>271</v>
      </c>
      <c r="U352" s="74" t="s">
        <v>272</v>
      </c>
      <c r="V352" s="75">
        <v>2021</v>
      </c>
    </row>
    <row r="353" spans="2:22" x14ac:dyDescent="0.3">
      <c r="B353" s="6"/>
      <c r="C353" s="52">
        <v>1</v>
      </c>
      <c r="D353" s="207">
        <v>2</v>
      </c>
      <c r="E353" s="198"/>
      <c r="F353" s="198"/>
      <c r="G353" s="198"/>
      <c r="H353" s="199"/>
      <c r="I353" s="53">
        <v>3</v>
      </c>
      <c r="J353" s="201">
        <v>4</v>
      </c>
      <c r="K353" s="202"/>
      <c r="L353" s="202"/>
      <c r="M353" s="202"/>
      <c r="N353" s="202"/>
      <c r="O353" s="202"/>
      <c r="P353" s="202"/>
      <c r="Q353" s="202"/>
      <c r="R353" s="202"/>
      <c r="S353" s="202"/>
      <c r="T353" s="202"/>
      <c r="U353" s="203"/>
      <c r="V353" s="72">
        <v>5</v>
      </c>
    </row>
    <row r="354" spans="2:22" x14ac:dyDescent="0.3">
      <c r="B354" s="6"/>
      <c r="C354" s="54"/>
      <c r="D354" s="55"/>
      <c r="E354" s="56"/>
      <c r="F354" s="56"/>
      <c r="G354" s="56"/>
      <c r="H354" s="57"/>
      <c r="I354" s="55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7"/>
    </row>
    <row r="355" spans="2:22" x14ac:dyDescent="0.3">
      <c r="B355" s="6"/>
      <c r="C355" s="58">
        <v>1</v>
      </c>
      <c r="D355" s="197" t="s">
        <v>41</v>
      </c>
      <c r="E355" s="198"/>
      <c r="F355" s="198"/>
      <c r="G355" s="198"/>
      <c r="H355" s="199"/>
      <c r="I355" s="59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7"/>
    </row>
    <row r="356" spans="2:22" x14ac:dyDescent="0.3">
      <c r="B356" s="6"/>
      <c r="C356" s="60"/>
      <c r="D356" s="60">
        <v>1</v>
      </c>
      <c r="E356" s="197" t="s">
        <v>42</v>
      </c>
      <c r="F356" s="198"/>
      <c r="G356" s="198"/>
      <c r="H356" s="199"/>
      <c r="I356" s="59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7"/>
    </row>
    <row r="357" spans="2:22" x14ac:dyDescent="0.3">
      <c r="B357" s="6" t="s">
        <v>83</v>
      </c>
      <c r="C357" s="60"/>
      <c r="D357" s="60"/>
      <c r="E357" s="60">
        <v>1</v>
      </c>
      <c r="F357" s="197" t="s">
        <v>7</v>
      </c>
      <c r="G357" s="198"/>
      <c r="H357" s="199"/>
      <c r="I357" s="155" t="s">
        <v>62</v>
      </c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188">
        <f t="shared" ref="V357:V367" si="48">SUM(J357:U357)</f>
        <v>0</v>
      </c>
    </row>
    <row r="358" spans="2:22" x14ac:dyDescent="0.3">
      <c r="B358" s="6" t="s">
        <v>83</v>
      </c>
      <c r="C358" s="60"/>
      <c r="D358" s="60"/>
      <c r="E358" s="60"/>
      <c r="F358" s="197"/>
      <c r="G358" s="198"/>
      <c r="H358" s="199"/>
      <c r="I358" s="155" t="s">
        <v>63</v>
      </c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188">
        <f t="shared" si="48"/>
        <v>0</v>
      </c>
    </row>
    <row r="359" spans="2:22" x14ac:dyDescent="0.3">
      <c r="B359" s="6" t="s">
        <v>84</v>
      </c>
      <c r="C359" s="60"/>
      <c r="D359" s="60"/>
      <c r="E359" s="60">
        <v>2</v>
      </c>
      <c r="F359" s="197" t="s">
        <v>64</v>
      </c>
      <c r="G359" s="198"/>
      <c r="H359" s="199"/>
      <c r="I359" s="155" t="s">
        <v>62</v>
      </c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188">
        <f t="shared" si="48"/>
        <v>0</v>
      </c>
    </row>
    <row r="360" spans="2:22" x14ac:dyDescent="0.3">
      <c r="B360" s="6" t="s">
        <v>85</v>
      </c>
      <c r="C360" s="60"/>
      <c r="D360" s="60"/>
      <c r="E360" s="60">
        <v>3</v>
      </c>
      <c r="F360" s="197" t="s">
        <v>65</v>
      </c>
      <c r="G360" s="198"/>
      <c r="H360" s="199"/>
      <c r="I360" s="155" t="s">
        <v>62</v>
      </c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188">
        <f t="shared" si="48"/>
        <v>0</v>
      </c>
    </row>
    <row r="361" spans="2:22" x14ac:dyDescent="0.3">
      <c r="B361" s="6" t="s">
        <v>86</v>
      </c>
      <c r="C361" s="60"/>
      <c r="D361" s="60"/>
      <c r="E361" s="60">
        <v>4</v>
      </c>
      <c r="F361" s="197" t="s">
        <v>13</v>
      </c>
      <c r="G361" s="198"/>
      <c r="H361" s="199"/>
      <c r="I361" s="155" t="s">
        <v>62</v>
      </c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188">
        <f t="shared" si="48"/>
        <v>0</v>
      </c>
    </row>
    <row r="362" spans="2:22" x14ac:dyDescent="0.3">
      <c r="B362" s="6" t="s">
        <v>87</v>
      </c>
      <c r="C362" s="60"/>
      <c r="D362" s="60"/>
      <c r="E362" s="60">
        <v>5</v>
      </c>
      <c r="F362" s="197" t="s">
        <v>11</v>
      </c>
      <c r="G362" s="198"/>
      <c r="H362" s="199"/>
      <c r="I362" s="155" t="s">
        <v>62</v>
      </c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188">
        <f t="shared" si="48"/>
        <v>0</v>
      </c>
    </row>
    <row r="363" spans="2:22" x14ac:dyDescent="0.3">
      <c r="B363" s="6" t="s">
        <v>87</v>
      </c>
      <c r="C363" s="60"/>
      <c r="D363" s="60"/>
      <c r="E363" s="60"/>
      <c r="F363" s="155"/>
      <c r="G363" s="62"/>
      <c r="H363" s="63"/>
      <c r="I363" s="155" t="s">
        <v>66</v>
      </c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188">
        <f t="shared" si="48"/>
        <v>0</v>
      </c>
    </row>
    <row r="364" spans="2:22" x14ac:dyDescent="0.3">
      <c r="B364" s="6" t="s">
        <v>88</v>
      </c>
      <c r="C364" s="60"/>
      <c r="D364" s="60"/>
      <c r="E364" s="60">
        <v>6</v>
      </c>
      <c r="F364" s="197" t="s">
        <v>67</v>
      </c>
      <c r="G364" s="198"/>
      <c r="H364" s="199"/>
      <c r="I364" s="155" t="s">
        <v>62</v>
      </c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188">
        <f t="shared" si="48"/>
        <v>0</v>
      </c>
    </row>
    <row r="365" spans="2:22" x14ac:dyDescent="0.3">
      <c r="B365" s="6" t="s">
        <v>88</v>
      </c>
      <c r="C365" s="60"/>
      <c r="D365" s="60"/>
      <c r="E365" s="60"/>
      <c r="F365" s="197"/>
      <c r="G365" s="198"/>
      <c r="H365" s="199"/>
      <c r="I365" s="155" t="s">
        <v>51</v>
      </c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188">
        <f t="shared" si="48"/>
        <v>0</v>
      </c>
    </row>
    <row r="366" spans="2:22" x14ac:dyDescent="0.3">
      <c r="B366" s="6" t="s">
        <v>89</v>
      </c>
      <c r="C366" s="60"/>
      <c r="D366" s="60"/>
      <c r="E366" s="60">
        <v>7</v>
      </c>
      <c r="F366" s="197" t="s">
        <v>16</v>
      </c>
      <c r="G366" s="198"/>
      <c r="H366" s="199"/>
      <c r="I366" s="155" t="s">
        <v>62</v>
      </c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188">
        <f t="shared" si="48"/>
        <v>0</v>
      </c>
    </row>
    <row r="367" spans="2:22" x14ac:dyDescent="0.3">
      <c r="B367" s="6" t="s">
        <v>89</v>
      </c>
      <c r="C367" s="60"/>
      <c r="D367" s="60"/>
      <c r="E367" s="60"/>
      <c r="F367" s="200"/>
      <c r="G367" s="198"/>
      <c r="H367" s="199"/>
      <c r="I367" s="155" t="s">
        <v>68</v>
      </c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188">
        <f t="shared" si="48"/>
        <v>0</v>
      </c>
    </row>
    <row r="368" spans="2:22" x14ac:dyDescent="0.3">
      <c r="B368" s="6"/>
      <c r="C368" s="60"/>
      <c r="D368" s="60"/>
      <c r="E368" s="64"/>
      <c r="F368" s="65"/>
      <c r="G368" s="65"/>
      <c r="H368" s="65"/>
      <c r="I368" s="6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7"/>
    </row>
    <row r="369" spans="2:22" x14ac:dyDescent="0.3">
      <c r="B369" s="6"/>
      <c r="C369" s="60"/>
      <c r="D369" s="60">
        <v>2</v>
      </c>
      <c r="E369" s="197" t="s">
        <v>53</v>
      </c>
      <c r="F369" s="198"/>
      <c r="G369" s="198"/>
      <c r="H369" s="199"/>
      <c r="I369" s="59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7"/>
    </row>
    <row r="370" spans="2:22" x14ac:dyDescent="0.3">
      <c r="B370" s="6" t="s">
        <v>90</v>
      </c>
      <c r="C370" s="60"/>
      <c r="D370" s="60"/>
      <c r="E370" s="60">
        <v>1</v>
      </c>
      <c r="F370" s="197" t="s">
        <v>7</v>
      </c>
      <c r="G370" s="198"/>
      <c r="H370" s="199"/>
      <c r="I370" s="155" t="s">
        <v>62</v>
      </c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188">
        <f t="shared" ref="V370:V380" si="49">SUM(J370:U370)</f>
        <v>0</v>
      </c>
    </row>
    <row r="371" spans="2:22" x14ac:dyDescent="0.3">
      <c r="B371" s="6" t="s">
        <v>90</v>
      </c>
      <c r="C371" s="60"/>
      <c r="D371" s="60"/>
      <c r="E371" s="60"/>
      <c r="F371" s="197"/>
      <c r="G371" s="198"/>
      <c r="H371" s="199"/>
      <c r="I371" s="155" t="s">
        <v>63</v>
      </c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188">
        <f t="shared" si="49"/>
        <v>0</v>
      </c>
    </row>
    <row r="372" spans="2:22" x14ac:dyDescent="0.3">
      <c r="B372" s="6" t="s">
        <v>91</v>
      </c>
      <c r="C372" s="60"/>
      <c r="D372" s="60"/>
      <c r="E372" s="60">
        <v>2</v>
      </c>
      <c r="F372" s="197" t="s">
        <v>64</v>
      </c>
      <c r="G372" s="198"/>
      <c r="H372" s="199"/>
      <c r="I372" s="155" t="s">
        <v>62</v>
      </c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188">
        <f t="shared" si="49"/>
        <v>0</v>
      </c>
    </row>
    <row r="373" spans="2:22" x14ac:dyDescent="0.3">
      <c r="B373" s="6" t="s">
        <v>92</v>
      </c>
      <c r="C373" s="60"/>
      <c r="D373" s="60"/>
      <c r="E373" s="60">
        <v>3</v>
      </c>
      <c r="F373" s="197" t="s">
        <v>65</v>
      </c>
      <c r="G373" s="198"/>
      <c r="H373" s="199"/>
      <c r="I373" s="155" t="s">
        <v>62</v>
      </c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188">
        <f t="shared" si="49"/>
        <v>0</v>
      </c>
    </row>
    <row r="374" spans="2:22" x14ac:dyDescent="0.3">
      <c r="B374" s="6" t="s">
        <v>93</v>
      </c>
      <c r="C374" s="60"/>
      <c r="D374" s="60"/>
      <c r="E374" s="60">
        <v>4</v>
      </c>
      <c r="F374" s="197" t="s">
        <v>13</v>
      </c>
      <c r="G374" s="198"/>
      <c r="H374" s="199"/>
      <c r="I374" s="155" t="s">
        <v>62</v>
      </c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188">
        <f t="shared" si="49"/>
        <v>0</v>
      </c>
    </row>
    <row r="375" spans="2:22" x14ac:dyDescent="0.3">
      <c r="B375" s="6" t="s">
        <v>94</v>
      </c>
      <c r="C375" s="60"/>
      <c r="D375" s="60"/>
      <c r="E375" s="60">
        <v>5</v>
      </c>
      <c r="F375" s="197" t="s">
        <v>11</v>
      </c>
      <c r="G375" s="198"/>
      <c r="H375" s="199"/>
      <c r="I375" s="155" t="s">
        <v>62</v>
      </c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188">
        <f t="shared" si="49"/>
        <v>0</v>
      </c>
    </row>
    <row r="376" spans="2:22" x14ac:dyDescent="0.3">
      <c r="B376" s="6" t="s">
        <v>94</v>
      </c>
      <c r="C376" s="60"/>
      <c r="D376" s="60"/>
      <c r="E376" s="60"/>
      <c r="F376" s="155"/>
      <c r="G376" s="62"/>
      <c r="H376" s="63"/>
      <c r="I376" s="155" t="s">
        <v>66</v>
      </c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188">
        <f t="shared" si="49"/>
        <v>0</v>
      </c>
    </row>
    <row r="377" spans="2:22" x14ac:dyDescent="0.3">
      <c r="B377" s="6" t="s">
        <v>95</v>
      </c>
      <c r="C377" s="60"/>
      <c r="D377" s="60"/>
      <c r="E377" s="60">
        <v>6</v>
      </c>
      <c r="F377" s="197" t="s">
        <v>67</v>
      </c>
      <c r="G377" s="198"/>
      <c r="H377" s="199"/>
      <c r="I377" s="155" t="s">
        <v>62</v>
      </c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188">
        <f t="shared" si="49"/>
        <v>0</v>
      </c>
    </row>
    <row r="378" spans="2:22" x14ac:dyDescent="0.3">
      <c r="B378" s="6" t="s">
        <v>95</v>
      </c>
      <c r="C378" s="60"/>
      <c r="D378" s="60"/>
      <c r="E378" s="60"/>
      <c r="F378" s="197"/>
      <c r="G378" s="198"/>
      <c r="H378" s="199"/>
      <c r="I378" s="155" t="s">
        <v>51</v>
      </c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188">
        <f t="shared" si="49"/>
        <v>0</v>
      </c>
    </row>
    <row r="379" spans="2:22" x14ac:dyDescent="0.3">
      <c r="B379" s="6" t="s">
        <v>96</v>
      </c>
      <c r="C379" s="60"/>
      <c r="D379" s="60"/>
      <c r="E379" s="60">
        <v>7</v>
      </c>
      <c r="F379" s="197" t="s">
        <v>16</v>
      </c>
      <c r="G379" s="198"/>
      <c r="H379" s="199"/>
      <c r="I379" s="155" t="s">
        <v>62</v>
      </c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188">
        <f t="shared" si="49"/>
        <v>0</v>
      </c>
    </row>
    <row r="380" spans="2:22" x14ac:dyDescent="0.3">
      <c r="B380" s="6" t="s">
        <v>96</v>
      </c>
      <c r="C380" s="60"/>
      <c r="D380" s="60"/>
      <c r="E380" s="60"/>
      <c r="F380" s="197"/>
      <c r="G380" s="198"/>
      <c r="H380" s="199"/>
      <c r="I380" s="155" t="s">
        <v>68</v>
      </c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188">
        <f t="shared" si="49"/>
        <v>0</v>
      </c>
    </row>
    <row r="381" spans="2:22" x14ac:dyDescent="0.3">
      <c r="B381" s="6"/>
      <c r="C381" s="60"/>
      <c r="D381" s="60"/>
      <c r="E381" s="162"/>
      <c r="F381" s="163"/>
      <c r="G381" s="163"/>
      <c r="H381" s="163"/>
      <c r="I381" s="163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7"/>
    </row>
    <row r="382" spans="2:22" x14ac:dyDescent="0.3">
      <c r="B382" s="6"/>
      <c r="C382" s="60"/>
      <c r="D382" s="262" t="s">
        <v>69</v>
      </c>
      <c r="E382" s="254"/>
      <c r="F382" s="254"/>
      <c r="G382" s="254"/>
      <c r="H382" s="255"/>
      <c r="I382" s="155" t="s">
        <v>62</v>
      </c>
      <c r="J382" s="188">
        <f t="shared" ref="J382:V386" ca="1" si="50">(SUMIF($I$357:$V$367,$I382,J$357:J$367))+(SUMIF($I$370:$V$380,$I382,J$370:J$380))</f>
        <v>0</v>
      </c>
      <c r="K382" s="188">
        <f t="shared" ca="1" si="50"/>
        <v>0</v>
      </c>
      <c r="L382" s="188">
        <f t="shared" ca="1" si="50"/>
        <v>0</v>
      </c>
      <c r="M382" s="188">
        <f t="shared" ca="1" si="50"/>
        <v>0</v>
      </c>
      <c r="N382" s="188">
        <f t="shared" ca="1" si="50"/>
        <v>0</v>
      </c>
      <c r="O382" s="188">
        <f t="shared" ca="1" si="50"/>
        <v>0</v>
      </c>
      <c r="P382" s="188">
        <f t="shared" ca="1" si="50"/>
        <v>0</v>
      </c>
      <c r="Q382" s="188">
        <f t="shared" ca="1" si="50"/>
        <v>0</v>
      </c>
      <c r="R382" s="188">
        <f t="shared" ca="1" si="50"/>
        <v>0</v>
      </c>
      <c r="S382" s="188">
        <f t="shared" ca="1" si="50"/>
        <v>0</v>
      </c>
      <c r="T382" s="188">
        <f t="shared" ca="1" si="50"/>
        <v>0</v>
      </c>
      <c r="U382" s="188">
        <f t="shared" ca="1" si="50"/>
        <v>0</v>
      </c>
      <c r="V382" s="188">
        <f t="shared" ca="1" si="50"/>
        <v>0</v>
      </c>
    </row>
    <row r="383" spans="2:22" x14ac:dyDescent="0.3">
      <c r="B383" s="6"/>
      <c r="C383" s="60"/>
      <c r="D383" s="256"/>
      <c r="E383" s="257"/>
      <c r="F383" s="257"/>
      <c r="G383" s="257"/>
      <c r="H383" s="258"/>
      <c r="I383" s="155" t="s">
        <v>63</v>
      </c>
      <c r="J383" s="188">
        <f t="shared" ca="1" si="50"/>
        <v>0</v>
      </c>
      <c r="K383" s="188">
        <f t="shared" ca="1" si="50"/>
        <v>0</v>
      </c>
      <c r="L383" s="188">
        <f t="shared" ca="1" si="50"/>
        <v>0</v>
      </c>
      <c r="M383" s="188">
        <f t="shared" ca="1" si="50"/>
        <v>0</v>
      </c>
      <c r="N383" s="188">
        <f t="shared" ca="1" si="50"/>
        <v>0</v>
      </c>
      <c r="O383" s="188">
        <f t="shared" ca="1" si="50"/>
        <v>0</v>
      </c>
      <c r="P383" s="188">
        <f t="shared" ca="1" si="50"/>
        <v>0</v>
      </c>
      <c r="Q383" s="188">
        <f t="shared" ca="1" si="50"/>
        <v>0</v>
      </c>
      <c r="R383" s="188">
        <f t="shared" ca="1" si="50"/>
        <v>0</v>
      </c>
      <c r="S383" s="188">
        <f t="shared" ca="1" si="50"/>
        <v>0</v>
      </c>
      <c r="T383" s="188">
        <f t="shared" ca="1" si="50"/>
        <v>0</v>
      </c>
      <c r="U383" s="188">
        <f t="shared" ca="1" si="50"/>
        <v>0</v>
      </c>
      <c r="V383" s="188">
        <f t="shared" ca="1" si="50"/>
        <v>0</v>
      </c>
    </row>
    <row r="384" spans="2:22" x14ac:dyDescent="0.3">
      <c r="B384" s="6"/>
      <c r="C384" s="60"/>
      <c r="D384" s="256"/>
      <c r="E384" s="257"/>
      <c r="F384" s="257"/>
      <c r="G384" s="257"/>
      <c r="H384" s="258"/>
      <c r="I384" s="155" t="s">
        <v>66</v>
      </c>
      <c r="J384" s="188">
        <f t="shared" ca="1" si="50"/>
        <v>0</v>
      </c>
      <c r="K384" s="188">
        <f t="shared" ca="1" si="50"/>
        <v>0</v>
      </c>
      <c r="L384" s="188">
        <f t="shared" ca="1" si="50"/>
        <v>0</v>
      </c>
      <c r="M384" s="188">
        <f t="shared" ca="1" si="50"/>
        <v>0</v>
      </c>
      <c r="N384" s="188">
        <f t="shared" ca="1" si="50"/>
        <v>0</v>
      </c>
      <c r="O384" s="188">
        <f t="shared" ca="1" si="50"/>
        <v>0</v>
      </c>
      <c r="P384" s="188">
        <f t="shared" ca="1" si="50"/>
        <v>0</v>
      </c>
      <c r="Q384" s="188">
        <f t="shared" ca="1" si="50"/>
        <v>0</v>
      </c>
      <c r="R384" s="188">
        <f t="shared" ca="1" si="50"/>
        <v>0</v>
      </c>
      <c r="S384" s="188">
        <f t="shared" ca="1" si="50"/>
        <v>0</v>
      </c>
      <c r="T384" s="188">
        <f t="shared" ca="1" si="50"/>
        <v>0</v>
      </c>
      <c r="U384" s="188">
        <f t="shared" ca="1" si="50"/>
        <v>0</v>
      </c>
      <c r="V384" s="188">
        <f t="shared" ca="1" si="50"/>
        <v>0</v>
      </c>
    </row>
    <row r="385" spans="2:22" x14ac:dyDescent="0.3">
      <c r="B385" s="6"/>
      <c r="C385" s="60"/>
      <c r="D385" s="256"/>
      <c r="E385" s="257"/>
      <c r="F385" s="257"/>
      <c r="G385" s="257"/>
      <c r="H385" s="258"/>
      <c r="I385" s="155" t="s">
        <v>51</v>
      </c>
      <c r="J385" s="188">
        <f t="shared" ca="1" si="50"/>
        <v>0</v>
      </c>
      <c r="K385" s="188">
        <f t="shared" ca="1" si="50"/>
        <v>0</v>
      </c>
      <c r="L385" s="188">
        <f t="shared" ca="1" si="50"/>
        <v>0</v>
      </c>
      <c r="M385" s="188">
        <f t="shared" ca="1" si="50"/>
        <v>0</v>
      </c>
      <c r="N385" s="188">
        <f t="shared" ca="1" si="50"/>
        <v>0</v>
      </c>
      <c r="O385" s="188">
        <f t="shared" ca="1" si="50"/>
        <v>0</v>
      </c>
      <c r="P385" s="188">
        <f t="shared" ca="1" si="50"/>
        <v>0</v>
      </c>
      <c r="Q385" s="188">
        <f t="shared" ca="1" si="50"/>
        <v>0</v>
      </c>
      <c r="R385" s="188">
        <f t="shared" ca="1" si="50"/>
        <v>0</v>
      </c>
      <c r="S385" s="188">
        <f t="shared" ca="1" si="50"/>
        <v>0</v>
      </c>
      <c r="T385" s="188">
        <f t="shared" ca="1" si="50"/>
        <v>0</v>
      </c>
      <c r="U385" s="188">
        <f t="shared" ca="1" si="50"/>
        <v>0</v>
      </c>
      <c r="V385" s="188">
        <f t="shared" ca="1" si="50"/>
        <v>0</v>
      </c>
    </row>
    <row r="386" spans="2:22" x14ac:dyDescent="0.3">
      <c r="B386" s="6"/>
      <c r="C386" s="60"/>
      <c r="D386" s="259"/>
      <c r="E386" s="260"/>
      <c r="F386" s="260"/>
      <c r="G386" s="260"/>
      <c r="H386" s="261"/>
      <c r="I386" s="155" t="s">
        <v>68</v>
      </c>
      <c r="J386" s="188">
        <f t="shared" ca="1" si="50"/>
        <v>0</v>
      </c>
      <c r="K386" s="188">
        <f t="shared" ca="1" si="50"/>
        <v>0</v>
      </c>
      <c r="L386" s="188">
        <f t="shared" ca="1" si="50"/>
        <v>0</v>
      </c>
      <c r="M386" s="188">
        <f t="shared" ca="1" si="50"/>
        <v>0</v>
      </c>
      <c r="N386" s="188">
        <f t="shared" ca="1" si="50"/>
        <v>0</v>
      </c>
      <c r="O386" s="188">
        <f t="shared" ca="1" si="50"/>
        <v>0</v>
      </c>
      <c r="P386" s="188">
        <f t="shared" ca="1" si="50"/>
        <v>0</v>
      </c>
      <c r="Q386" s="188">
        <f t="shared" ca="1" si="50"/>
        <v>0</v>
      </c>
      <c r="R386" s="188">
        <f t="shared" ca="1" si="50"/>
        <v>0</v>
      </c>
      <c r="S386" s="188">
        <f t="shared" ca="1" si="50"/>
        <v>0</v>
      </c>
      <c r="T386" s="188">
        <f t="shared" ca="1" si="50"/>
        <v>0</v>
      </c>
      <c r="U386" s="188">
        <f t="shared" ca="1" si="50"/>
        <v>0</v>
      </c>
      <c r="V386" s="188">
        <f t="shared" ca="1" si="50"/>
        <v>0</v>
      </c>
    </row>
    <row r="387" spans="2:22" x14ac:dyDescent="0.3">
      <c r="B387" s="6"/>
      <c r="C387" s="60"/>
      <c r="D387" s="55"/>
      <c r="E387" s="56"/>
      <c r="F387" s="56"/>
      <c r="G387" s="56"/>
      <c r="H387" s="57"/>
      <c r="I387" s="55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7"/>
    </row>
    <row r="388" spans="2:22" x14ac:dyDescent="0.3">
      <c r="B388" s="6"/>
      <c r="C388" s="58">
        <v>2</v>
      </c>
      <c r="D388" s="197" t="s">
        <v>57</v>
      </c>
      <c r="E388" s="198"/>
      <c r="F388" s="198"/>
      <c r="G388" s="198"/>
      <c r="H388" s="199"/>
      <c r="I388" s="59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7"/>
    </row>
    <row r="389" spans="2:22" x14ac:dyDescent="0.3">
      <c r="B389" s="6"/>
      <c r="C389" s="60"/>
      <c r="D389" s="60">
        <v>1</v>
      </c>
      <c r="E389" s="197" t="s">
        <v>58</v>
      </c>
      <c r="F389" s="198"/>
      <c r="G389" s="198"/>
      <c r="H389" s="199"/>
      <c r="I389" s="59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7"/>
    </row>
    <row r="390" spans="2:22" x14ac:dyDescent="0.3">
      <c r="B390" s="6" t="s">
        <v>97</v>
      </c>
      <c r="C390" s="60"/>
      <c r="D390" s="60"/>
      <c r="E390" s="60">
        <v>1</v>
      </c>
      <c r="F390" s="197" t="s">
        <v>7</v>
      </c>
      <c r="G390" s="198"/>
      <c r="H390" s="199"/>
      <c r="I390" s="155" t="s">
        <v>62</v>
      </c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188">
        <f t="shared" ref="V390:V400" si="51">SUM(J390:U390)</f>
        <v>0</v>
      </c>
    </row>
    <row r="391" spans="2:22" x14ac:dyDescent="0.3">
      <c r="B391" s="6" t="s">
        <v>97</v>
      </c>
      <c r="C391" s="60"/>
      <c r="D391" s="60"/>
      <c r="E391" s="60"/>
      <c r="F391" s="197"/>
      <c r="G391" s="198"/>
      <c r="H391" s="199"/>
      <c r="I391" s="155" t="s">
        <v>63</v>
      </c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188">
        <f t="shared" si="51"/>
        <v>0</v>
      </c>
    </row>
    <row r="392" spans="2:22" x14ac:dyDescent="0.3">
      <c r="B392" s="6" t="s">
        <v>98</v>
      </c>
      <c r="C392" s="60"/>
      <c r="D392" s="60"/>
      <c r="E392" s="60">
        <v>2</v>
      </c>
      <c r="F392" s="197" t="s">
        <v>64</v>
      </c>
      <c r="G392" s="198"/>
      <c r="H392" s="199"/>
      <c r="I392" s="155" t="s">
        <v>62</v>
      </c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188">
        <f t="shared" si="51"/>
        <v>0</v>
      </c>
    </row>
    <row r="393" spans="2:22" x14ac:dyDescent="0.3">
      <c r="B393" s="6" t="s">
        <v>99</v>
      </c>
      <c r="C393" s="60"/>
      <c r="D393" s="60"/>
      <c r="E393" s="60">
        <v>3</v>
      </c>
      <c r="F393" s="197" t="s">
        <v>65</v>
      </c>
      <c r="G393" s="198"/>
      <c r="H393" s="199"/>
      <c r="I393" s="155" t="s">
        <v>62</v>
      </c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188">
        <f t="shared" si="51"/>
        <v>0</v>
      </c>
    </row>
    <row r="394" spans="2:22" x14ac:dyDescent="0.3">
      <c r="B394" s="6" t="s">
        <v>100</v>
      </c>
      <c r="C394" s="60"/>
      <c r="D394" s="60"/>
      <c r="E394" s="60">
        <v>4</v>
      </c>
      <c r="F394" s="197" t="s">
        <v>13</v>
      </c>
      <c r="G394" s="198"/>
      <c r="H394" s="199"/>
      <c r="I394" s="155" t="s">
        <v>62</v>
      </c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188">
        <f t="shared" si="51"/>
        <v>0</v>
      </c>
    </row>
    <row r="395" spans="2:22" x14ac:dyDescent="0.3">
      <c r="B395" s="6" t="s">
        <v>101</v>
      </c>
      <c r="C395" s="60"/>
      <c r="D395" s="60"/>
      <c r="E395" s="60">
        <v>5</v>
      </c>
      <c r="F395" s="197" t="s">
        <v>11</v>
      </c>
      <c r="G395" s="198"/>
      <c r="H395" s="199"/>
      <c r="I395" s="155" t="s">
        <v>62</v>
      </c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188">
        <f t="shared" si="51"/>
        <v>0</v>
      </c>
    </row>
    <row r="396" spans="2:22" x14ac:dyDescent="0.3">
      <c r="B396" s="6" t="s">
        <v>101</v>
      </c>
      <c r="C396" s="60"/>
      <c r="D396" s="60"/>
      <c r="E396" s="60"/>
      <c r="F396" s="155"/>
      <c r="G396" s="62"/>
      <c r="H396" s="63"/>
      <c r="I396" s="155" t="s">
        <v>66</v>
      </c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188">
        <f t="shared" si="51"/>
        <v>0</v>
      </c>
    </row>
    <row r="397" spans="2:22" x14ac:dyDescent="0.3">
      <c r="B397" s="6" t="s">
        <v>102</v>
      </c>
      <c r="C397" s="60"/>
      <c r="D397" s="60"/>
      <c r="E397" s="60">
        <v>6</v>
      </c>
      <c r="F397" s="197" t="s">
        <v>67</v>
      </c>
      <c r="G397" s="198"/>
      <c r="H397" s="199"/>
      <c r="I397" s="155" t="s">
        <v>62</v>
      </c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188">
        <f t="shared" si="51"/>
        <v>0</v>
      </c>
    </row>
    <row r="398" spans="2:22" x14ac:dyDescent="0.3">
      <c r="B398" s="6" t="s">
        <v>102</v>
      </c>
      <c r="C398" s="60"/>
      <c r="D398" s="60"/>
      <c r="E398" s="60"/>
      <c r="F398" s="197"/>
      <c r="G398" s="198"/>
      <c r="H398" s="199"/>
      <c r="I398" s="155" t="s">
        <v>51</v>
      </c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188">
        <f t="shared" si="51"/>
        <v>0</v>
      </c>
    </row>
    <row r="399" spans="2:22" x14ac:dyDescent="0.3">
      <c r="B399" s="6" t="s">
        <v>103</v>
      </c>
      <c r="C399" s="60"/>
      <c r="D399" s="60"/>
      <c r="E399" s="60">
        <v>7</v>
      </c>
      <c r="F399" s="197" t="s">
        <v>16</v>
      </c>
      <c r="G399" s="198"/>
      <c r="H399" s="199"/>
      <c r="I399" s="155" t="s">
        <v>62</v>
      </c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188">
        <f t="shared" si="51"/>
        <v>0</v>
      </c>
    </row>
    <row r="400" spans="2:22" x14ac:dyDescent="0.3">
      <c r="B400" s="6" t="s">
        <v>103</v>
      </c>
      <c r="C400" s="60"/>
      <c r="D400" s="60"/>
      <c r="E400" s="60"/>
      <c r="F400" s="200"/>
      <c r="G400" s="198"/>
      <c r="H400" s="199"/>
      <c r="I400" s="155" t="s">
        <v>68</v>
      </c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188">
        <f t="shared" si="51"/>
        <v>0</v>
      </c>
    </row>
    <row r="401" spans="2:22" x14ac:dyDescent="0.3">
      <c r="B401" s="6"/>
      <c r="C401" s="60"/>
      <c r="D401" s="60"/>
      <c r="E401" s="162"/>
      <c r="F401" s="163"/>
      <c r="G401" s="163"/>
      <c r="H401" s="163"/>
      <c r="I401" s="163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7"/>
    </row>
    <row r="402" spans="2:22" x14ac:dyDescent="0.3">
      <c r="B402" s="6"/>
      <c r="C402" s="60"/>
      <c r="D402" s="60">
        <v>2</v>
      </c>
      <c r="E402" s="197" t="s">
        <v>59</v>
      </c>
      <c r="F402" s="198"/>
      <c r="G402" s="198"/>
      <c r="H402" s="199"/>
      <c r="I402" s="59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7"/>
    </row>
    <row r="403" spans="2:22" x14ac:dyDescent="0.3">
      <c r="B403" s="6" t="s">
        <v>104</v>
      </c>
      <c r="C403" s="60"/>
      <c r="D403" s="60"/>
      <c r="E403" s="60">
        <v>1</v>
      </c>
      <c r="F403" s="197" t="s">
        <v>7</v>
      </c>
      <c r="G403" s="198"/>
      <c r="H403" s="199"/>
      <c r="I403" s="155" t="s">
        <v>62</v>
      </c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188">
        <f t="shared" ref="V403:V413" si="52">SUM(J403:U403)</f>
        <v>0</v>
      </c>
    </row>
    <row r="404" spans="2:22" x14ac:dyDescent="0.3">
      <c r="B404" s="6" t="s">
        <v>104</v>
      </c>
      <c r="C404" s="60"/>
      <c r="D404" s="60"/>
      <c r="E404" s="60"/>
      <c r="F404" s="197"/>
      <c r="G404" s="198"/>
      <c r="H404" s="199"/>
      <c r="I404" s="155" t="s">
        <v>63</v>
      </c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188">
        <f t="shared" si="52"/>
        <v>0</v>
      </c>
    </row>
    <row r="405" spans="2:22" x14ac:dyDescent="0.3">
      <c r="B405" s="6" t="s">
        <v>105</v>
      </c>
      <c r="C405" s="60"/>
      <c r="D405" s="60"/>
      <c r="E405" s="60">
        <v>2</v>
      </c>
      <c r="F405" s="197" t="s">
        <v>64</v>
      </c>
      <c r="G405" s="198"/>
      <c r="H405" s="199"/>
      <c r="I405" s="155" t="s">
        <v>62</v>
      </c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188">
        <f t="shared" si="52"/>
        <v>0</v>
      </c>
    </row>
    <row r="406" spans="2:22" x14ac:dyDescent="0.3">
      <c r="B406" s="6" t="s">
        <v>106</v>
      </c>
      <c r="C406" s="60"/>
      <c r="D406" s="60"/>
      <c r="E406" s="60">
        <v>3</v>
      </c>
      <c r="F406" s="197" t="s">
        <v>65</v>
      </c>
      <c r="G406" s="198"/>
      <c r="H406" s="199"/>
      <c r="I406" s="155" t="s">
        <v>62</v>
      </c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188">
        <f t="shared" si="52"/>
        <v>0</v>
      </c>
    </row>
    <row r="407" spans="2:22" x14ac:dyDescent="0.3">
      <c r="B407" s="6" t="s">
        <v>107</v>
      </c>
      <c r="C407" s="60"/>
      <c r="D407" s="60"/>
      <c r="E407" s="60">
        <v>4</v>
      </c>
      <c r="F407" s="197" t="s">
        <v>13</v>
      </c>
      <c r="G407" s="198"/>
      <c r="H407" s="199"/>
      <c r="I407" s="155" t="s">
        <v>62</v>
      </c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188">
        <f t="shared" si="52"/>
        <v>0</v>
      </c>
    </row>
    <row r="408" spans="2:22" x14ac:dyDescent="0.3">
      <c r="B408" s="6" t="s">
        <v>108</v>
      </c>
      <c r="C408" s="60"/>
      <c r="D408" s="60"/>
      <c r="E408" s="60">
        <v>5</v>
      </c>
      <c r="F408" s="197" t="s">
        <v>11</v>
      </c>
      <c r="G408" s="198"/>
      <c r="H408" s="199"/>
      <c r="I408" s="155" t="s">
        <v>62</v>
      </c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188">
        <f t="shared" si="52"/>
        <v>0</v>
      </c>
    </row>
    <row r="409" spans="2:22" x14ac:dyDescent="0.3">
      <c r="B409" s="6" t="s">
        <v>108</v>
      </c>
      <c r="C409" s="60"/>
      <c r="D409" s="60"/>
      <c r="E409" s="60"/>
      <c r="F409" s="155"/>
      <c r="G409" s="62"/>
      <c r="H409" s="63"/>
      <c r="I409" s="155" t="s">
        <v>66</v>
      </c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188">
        <f t="shared" si="52"/>
        <v>0</v>
      </c>
    </row>
    <row r="410" spans="2:22" x14ac:dyDescent="0.3">
      <c r="B410" s="6" t="s">
        <v>109</v>
      </c>
      <c r="C410" s="60"/>
      <c r="D410" s="60"/>
      <c r="E410" s="60">
        <v>6</v>
      </c>
      <c r="F410" s="197" t="s">
        <v>67</v>
      </c>
      <c r="G410" s="198"/>
      <c r="H410" s="199"/>
      <c r="I410" s="155" t="s">
        <v>62</v>
      </c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188">
        <f t="shared" si="52"/>
        <v>0</v>
      </c>
    </row>
    <row r="411" spans="2:22" x14ac:dyDescent="0.3">
      <c r="B411" s="6" t="s">
        <v>109</v>
      </c>
      <c r="C411" s="60"/>
      <c r="D411" s="60"/>
      <c r="E411" s="60"/>
      <c r="F411" s="197"/>
      <c r="G411" s="198"/>
      <c r="H411" s="199"/>
      <c r="I411" s="155" t="s">
        <v>51</v>
      </c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188">
        <f t="shared" si="52"/>
        <v>0</v>
      </c>
    </row>
    <row r="412" spans="2:22" x14ac:dyDescent="0.3">
      <c r="B412" s="6" t="s">
        <v>110</v>
      </c>
      <c r="C412" s="60"/>
      <c r="D412" s="60"/>
      <c r="E412" s="60">
        <v>7</v>
      </c>
      <c r="F412" s="197" t="s">
        <v>16</v>
      </c>
      <c r="G412" s="198"/>
      <c r="H412" s="199"/>
      <c r="I412" s="155" t="s">
        <v>62</v>
      </c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188">
        <f t="shared" si="52"/>
        <v>0</v>
      </c>
    </row>
    <row r="413" spans="2:22" x14ac:dyDescent="0.3">
      <c r="B413" s="6" t="s">
        <v>110</v>
      </c>
      <c r="C413" s="60"/>
      <c r="D413" s="60"/>
      <c r="E413" s="60"/>
      <c r="F413" s="200"/>
      <c r="G413" s="198"/>
      <c r="H413" s="199"/>
      <c r="I413" s="155" t="s">
        <v>68</v>
      </c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188">
        <f t="shared" si="52"/>
        <v>0</v>
      </c>
    </row>
    <row r="414" spans="2:22" x14ac:dyDescent="0.3">
      <c r="B414" s="6"/>
      <c r="C414" s="60"/>
      <c r="D414" s="60"/>
      <c r="E414" s="162"/>
      <c r="F414" s="163"/>
      <c r="G414" s="163"/>
      <c r="H414" s="163"/>
      <c r="I414" s="163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7"/>
    </row>
    <row r="415" spans="2:22" x14ac:dyDescent="0.3">
      <c r="B415" s="6"/>
      <c r="C415" s="60"/>
      <c r="D415" s="262" t="s">
        <v>70</v>
      </c>
      <c r="E415" s="254"/>
      <c r="F415" s="254"/>
      <c r="G415" s="254"/>
      <c r="H415" s="255"/>
      <c r="I415" s="155" t="s">
        <v>62</v>
      </c>
      <c r="J415" s="188">
        <f t="shared" ref="J415:V419" ca="1" si="53">(SUMIF($I$390:$V$400,$I415,J$390:J$400))+(SUMIF($I$403:$V$413,$I415,J$403:J$413))</f>
        <v>0</v>
      </c>
      <c r="K415" s="188">
        <f t="shared" ca="1" si="53"/>
        <v>0</v>
      </c>
      <c r="L415" s="188">
        <f t="shared" ca="1" si="53"/>
        <v>0</v>
      </c>
      <c r="M415" s="188">
        <f t="shared" ca="1" si="53"/>
        <v>0</v>
      </c>
      <c r="N415" s="188">
        <f t="shared" ca="1" si="53"/>
        <v>0</v>
      </c>
      <c r="O415" s="188">
        <f t="shared" ca="1" si="53"/>
        <v>0</v>
      </c>
      <c r="P415" s="188">
        <f t="shared" ca="1" si="53"/>
        <v>0</v>
      </c>
      <c r="Q415" s="188">
        <f t="shared" ca="1" si="53"/>
        <v>0</v>
      </c>
      <c r="R415" s="188">
        <f t="shared" ca="1" si="53"/>
        <v>0</v>
      </c>
      <c r="S415" s="188">
        <f t="shared" ca="1" si="53"/>
        <v>0</v>
      </c>
      <c r="T415" s="188">
        <f t="shared" ca="1" si="53"/>
        <v>0</v>
      </c>
      <c r="U415" s="188">
        <f t="shared" ca="1" si="53"/>
        <v>0</v>
      </c>
      <c r="V415" s="188">
        <f t="shared" ca="1" si="53"/>
        <v>0</v>
      </c>
    </row>
    <row r="416" spans="2:22" x14ac:dyDescent="0.3">
      <c r="B416" s="6"/>
      <c r="C416" s="60"/>
      <c r="D416" s="256"/>
      <c r="E416" s="257"/>
      <c r="F416" s="257"/>
      <c r="G416" s="257"/>
      <c r="H416" s="258"/>
      <c r="I416" s="155" t="s">
        <v>63</v>
      </c>
      <c r="J416" s="188">
        <f t="shared" ca="1" si="53"/>
        <v>0</v>
      </c>
      <c r="K416" s="188">
        <f t="shared" ca="1" si="53"/>
        <v>0</v>
      </c>
      <c r="L416" s="188">
        <f t="shared" ca="1" si="53"/>
        <v>0</v>
      </c>
      <c r="M416" s="188">
        <f t="shared" ca="1" si="53"/>
        <v>0</v>
      </c>
      <c r="N416" s="188">
        <f t="shared" ca="1" si="53"/>
        <v>0</v>
      </c>
      <c r="O416" s="188">
        <f t="shared" ca="1" si="53"/>
        <v>0</v>
      </c>
      <c r="P416" s="188">
        <f t="shared" ca="1" si="53"/>
        <v>0</v>
      </c>
      <c r="Q416" s="188">
        <f t="shared" ca="1" si="53"/>
        <v>0</v>
      </c>
      <c r="R416" s="188">
        <f t="shared" ca="1" si="53"/>
        <v>0</v>
      </c>
      <c r="S416" s="188">
        <f t="shared" ca="1" si="53"/>
        <v>0</v>
      </c>
      <c r="T416" s="188">
        <f t="shared" ca="1" si="53"/>
        <v>0</v>
      </c>
      <c r="U416" s="188">
        <f t="shared" ca="1" si="53"/>
        <v>0</v>
      </c>
      <c r="V416" s="188">
        <f t="shared" ca="1" si="53"/>
        <v>0</v>
      </c>
    </row>
    <row r="417" spans="1:22" x14ac:dyDescent="0.3">
      <c r="B417" s="6"/>
      <c r="C417" s="60"/>
      <c r="D417" s="256"/>
      <c r="E417" s="257"/>
      <c r="F417" s="257"/>
      <c r="G417" s="257"/>
      <c r="H417" s="258"/>
      <c r="I417" s="155" t="s">
        <v>66</v>
      </c>
      <c r="J417" s="188">
        <f t="shared" ca="1" si="53"/>
        <v>0</v>
      </c>
      <c r="K417" s="188">
        <f t="shared" ca="1" si="53"/>
        <v>0</v>
      </c>
      <c r="L417" s="188">
        <f t="shared" ca="1" si="53"/>
        <v>0</v>
      </c>
      <c r="M417" s="188">
        <f t="shared" ca="1" si="53"/>
        <v>0</v>
      </c>
      <c r="N417" s="188">
        <f t="shared" ca="1" si="53"/>
        <v>0</v>
      </c>
      <c r="O417" s="188">
        <f t="shared" ca="1" si="53"/>
        <v>0</v>
      </c>
      <c r="P417" s="188">
        <f t="shared" ca="1" si="53"/>
        <v>0</v>
      </c>
      <c r="Q417" s="188">
        <f t="shared" ca="1" si="53"/>
        <v>0</v>
      </c>
      <c r="R417" s="188">
        <f t="shared" ca="1" si="53"/>
        <v>0</v>
      </c>
      <c r="S417" s="188">
        <f t="shared" ca="1" si="53"/>
        <v>0</v>
      </c>
      <c r="T417" s="188">
        <f t="shared" ca="1" si="53"/>
        <v>0</v>
      </c>
      <c r="U417" s="188">
        <f t="shared" ca="1" si="53"/>
        <v>0</v>
      </c>
      <c r="V417" s="188">
        <f t="shared" ca="1" si="53"/>
        <v>0</v>
      </c>
    </row>
    <row r="418" spans="1:22" x14ac:dyDescent="0.3">
      <c r="B418" s="6"/>
      <c r="C418" s="60"/>
      <c r="D418" s="256"/>
      <c r="E418" s="257"/>
      <c r="F418" s="257"/>
      <c r="G418" s="257"/>
      <c r="H418" s="258"/>
      <c r="I418" s="155" t="s">
        <v>51</v>
      </c>
      <c r="J418" s="188">
        <f t="shared" ca="1" si="53"/>
        <v>0</v>
      </c>
      <c r="K418" s="188">
        <f t="shared" ca="1" si="53"/>
        <v>0</v>
      </c>
      <c r="L418" s="188">
        <f t="shared" ca="1" si="53"/>
        <v>0</v>
      </c>
      <c r="M418" s="188">
        <f t="shared" ca="1" si="53"/>
        <v>0</v>
      </c>
      <c r="N418" s="188">
        <f t="shared" ca="1" si="53"/>
        <v>0</v>
      </c>
      <c r="O418" s="188">
        <f t="shared" ca="1" si="53"/>
        <v>0</v>
      </c>
      <c r="P418" s="188">
        <f t="shared" ca="1" si="53"/>
        <v>0</v>
      </c>
      <c r="Q418" s="188">
        <f t="shared" ca="1" si="53"/>
        <v>0</v>
      </c>
      <c r="R418" s="188">
        <f t="shared" ca="1" si="53"/>
        <v>0</v>
      </c>
      <c r="S418" s="188">
        <f t="shared" ca="1" si="53"/>
        <v>0</v>
      </c>
      <c r="T418" s="188">
        <f t="shared" ca="1" si="53"/>
        <v>0</v>
      </c>
      <c r="U418" s="188">
        <f t="shared" ca="1" si="53"/>
        <v>0</v>
      </c>
      <c r="V418" s="188">
        <f t="shared" ca="1" si="53"/>
        <v>0</v>
      </c>
    </row>
    <row r="419" spans="1:22" x14ac:dyDescent="0.3">
      <c r="B419" s="6"/>
      <c r="C419" s="60"/>
      <c r="D419" s="259"/>
      <c r="E419" s="260"/>
      <c r="F419" s="260"/>
      <c r="G419" s="260"/>
      <c r="H419" s="261"/>
      <c r="I419" s="155" t="s">
        <v>68</v>
      </c>
      <c r="J419" s="188">
        <f t="shared" ca="1" si="53"/>
        <v>0</v>
      </c>
      <c r="K419" s="188">
        <f t="shared" ca="1" si="53"/>
        <v>0</v>
      </c>
      <c r="L419" s="188">
        <f t="shared" ca="1" si="53"/>
        <v>0</v>
      </c>
      <c r="M419" s="188">
        <f t="shared" ca="1" si="53"/>
        <v>0</v>
      </c>
      <c r="N419" s="188">
        <f t="shared" ca="1" si="53"/>
        <v>0</v>
      </c>
      <c r="O419" s="188">
        <f t="shared" ca="1" si="53"/>
        <v>0</v>
      </c>
      <c r="P419" s="188">
        <f t="shared" ca="1" si="53"/>
        <v>0</v>
      </c>
      <c r="Q419" s="188">
        <f t="shared" ca="1" si="53"/>
        <v>0</v>
      </c>
      <c r="R419" s="188">
        <f t="shared" ca="1" si="53"/>
        <v>0</v>
      </c>
      <c r="S419" s="188">
        <f t="shared" ca="1" si="53"/>
        <v>0</v>
      </c>
      <c r="T419" s="188">
        <f t="shared" ca="1" si="53"/>
        <v>0</v>
      </c>
      <c r="U419" s="188">
        <f t="shared" ca="1" si="53"/>
        <v>0</v>
      </c>
      <c r="V419" s="188">
        <f t="shared" ca="1" si="53"/>
        <v>0</v>
      </c>
    </row>
    <row r="420" spans="1:22" x14ac:dyDescent="0.3">
      <c r="B420" s="6"/>
      <c r="C420" s="200"/>
      <c r="D420" s="198"/>
      <c r="E420" s="198"/>
      <c r="F420" s="198"/>
      <c r="G420" s="198"/>
      <c r="H420" s="199"/>
      <c r="I420" s="59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7"/>
    </row>
    <row r="421" spans="1:22" x14ac:dyDescent="0.3">
      <c r="B421" s="6"/>
      <c r="C421" s="262" t="s">
        <v>71</v>
      </c>
      <c r="D421" s="254"/>
      <c r="E421" s="254"/>
      <c r="F421" s="254"/>
      <c r="G421" s="254"/>
      <c r="H421" s="255"/>
      <c r="I421" s="155" t="s">
        <v>62</v>
      </c>
      <c r="J421" s="188">
        <f ca="1">J382+J415</f>
        <v>0</v>
      </c>
      <c r="K421" s="188">
        <f t="shared" ref="K421:V421" ca="1" si="54">K382+K415</f>
        <v>0</v>
      </c>
      <c r="L421" s="188">
        <f t="shared" ca="1" si="54"/>
        <v>0</v>
      </c>
      <c r="M421" s="188">
        <f t="shared" ca="1" si="54"/>
        <v>0</v>
      </c>
      <c r="N421" s="188">
        <f t="shared" ca="1" si="54"/>
        <v>0</v>
      </c>
      <c r="O421" s="188">
        <f t="shared" ca="1" si="54"/>
        <v>0</v>
      </c>
      <c r="P421" s="188">
        <f t="shared" ca="1" si="54"/>
        <v>0</v>
      </c>
      <c r="Q421" s="188">
        <f t="shared" ca="1" si="54"/>
        <v>0</v>
      </c>
      <c r="R421" s="188">
        <f t="shared" ca="1" si="54"/>
        <v>0</v>
      </c>
      <c r="S421" s="188">
        <f t="shared" ca="1" si="54"/>
        <v>0</v>
      </c>
      <c r="T421" s="188">
        <f t="shared" ca="1" si="54"/>
        <v>0</v>
      </c>
      <c r="U421" s="188">
        <f t="shared" ca="1" si="54"/>
        <v>0</v>
      </c>
      <c r="V421" s="188">
        <f t="shared" ca="1" si="54"/>
        <v>0</v>
      </c>
    </row>
    <row r="422" spans="1:22" x14ac:dyDescent="0.3">
      <c r="B422" s="6"/>
      <c r="C422" s="256"/>
      <c r="D422" s="257"/>
      <c r="E422" s="257"/>
      <c r="F422" s="257"/>
      <c r="G422" s="257"/>
      <c r="H422" s="258"/>
      <c r="I422" s="155" t="s">
        <v>63</v>
      </c>
      <c r="J422" s="188">
        <f ca="1">J383+J416</f>
        <v>0</v>
      </c>
      <c r="K422" s="188">
        <f t="shared" ref="K422:V422" ca="1" si="55">K383+K416</f>
        <v>0</v>
      </c>
      <c r="L422" s="188">
        <f t="shared" ca="1" si="55"/>
        <v>0</v>
      </c>
      <c r="M422" s="188">
        <f t="shared" ca="1" si="55"/>
        <v>0</v>
      </c>
      <c r="N422" s="188">
        <f t="shared" ca="1" si="55"/>
        <v>0</v>
      </c>
      <c r="O422" s="188">
        <f t="shared" ca="1" si="55"/>
        <v>0</v>
      </c>
      <c r="P422" s="188">
        <f t="shared" ca="1" si="55"/>
        <v>0</v>
      </c>
      <c r="Q422" s="188">
        <f t="shared" ca="1" si="55"/>
        <v>0</v>
      </c>
      <c r="R422" s="188">
        <f t="shared" ca="1" si="55"/>
        <v>0</v>
      </c>
      <c r="S422" s="188">
        <f t="shared" ca="1" si="55"/>
        <v>0</v>
      </c>
      <c r="T422" s="188">
        <f t="shared" ca="1" si="55"/>
        <v>0</v>
      </c>
      <c r="U422" s="188">
        <f t="shared" ca="1" si="55"/>
        <v>0</v>
      </c>
      <c r="V422" s="188">
        <f t="shared" ca="1" si="55"/>
        <v>0</v>
      </c>
    </row>
    <row r="423" spans="1:22" x14ac:dyDescent="0.3">
      <c r="B423" s="6"/>
      <c r="C423" s="256"/>
      <c r="D423" s="257"/>
      <c r="E423" s="257"/>
      <c r="F423" s="257"/>
      <c r="G423" s="257"/>
      <c r="H423" s="258"/>
      <c r="I423" s="155" t="s">
        <v>66</v>
      </c>
      <c r="J423" s="188">
        <f ca="1">J384+J417</f>
        <v>0</v>
      </c>
      <c r="K423" s="188">
        <f t="shared" ref="K423:V423" ca="1" si="56">K384+K417</f>
        <v>0</v>
      </c>
      <c r="L423" s="188">
        <f t="shared" ca="1" si="56"/>
        <v>0</v>
      </c>
      <c r="M423" s="188">
        <f t="shared" ca="1" si="56"/>
        <v>0</v>
      </c>
      <c r="N423" s="188">
        <f t="shared" ca="1" si="56"/>
        <v>0</v>
      </c>
      <c r="O423" s="188">
        <f t="shared" ca="1" si="56"/>
        <v>0</v>
      </c>
      <c r="P423" s="188">
        <f t="shared" ca="1" si="56"/>
        <v>0</v>
      </c>
      <c r="Q423" s="188">
        <f t="shared" ca="1" si="56"/>
        <v>0</v>
      </c>
      <c r="R423" s="188">
        <f t="shared" ca="1" si="56"/>
        <v>0</v>
      </c>
      <c r="S423" s="188">
        <f t="shared" ca="1" si="56"/>
        <v>0</v>
      </c>
      <c r="T423" s="188">
        <f t="shared" ca="1" si="56"/>
        <v>0</v>
      </c>
      <c r="U423" s="188">
        <f t="shared" ca="1" si="56"/>
        <v>0</v>
      </c>
      <c r="V423" s="188">
        <f t="shared" ca="1" si="56"/>
        <v>0</v>
      </c>
    </row>
    <row r="424" spans="1:22" x14ac:dyDescent="0.3">
      <c r="B424" s="6"/>
      <c r="C424" s="256"/>
      <c r="D424" s="257"/>
      <c r="E424" s="257"/>
      <c r="F424" s="257"/>
      <c r="G424" s="257"/>
      <c r="H424" s="258"/>
      <c r="I424" s="155" t="s">
        <v>51</v>
      </c>
      <c r="J424" s="188">
        <f ca="1">J385+J418</f>
        <v>0</v>
      </c>
      <c r="K424" s="188">
        <f t="shared" ref="K424:V424" ca="1" si="57">K385+K418</f>
        <v>0</v>
      </c>
      <c r="L424" s="188">
        <f t="shared" ca="1" si="57"/>
        <v>0</v>
      </c>
      <c r="M424" s="188">
        <f t="shared" ca="1" si="57"/>
        <v>0</v>
      </c>
      <c r="N424" s="188">
        <f t="shared" ca="1" si="57"/>
        <v>0</v>
      </c>
      <c r="O424" s="188">
        <f t="shared" ca="1" si="57"/>
        <v>0</v>
      </c>
      <c r="P424" s="188">
        <f t="shared" ca="1" si="57"/>
        <v>0</v>
      </c>
      <c r="Q424" s="188">
        <f t="shared" ca="1" si="57"/>
        <v>0</v>
      </c>
      <c r="R424" s="188">
        <f t="shared" ca="1" si="57"/>
        <v>0</v>
      </c>
      <c r="S424" s="188">
        <f t="shared" ca="1" si="57"/>
        <v>0</v>
      </c>
      <c r="T424" s="188">
        <f t="shared" ca="1" si="57"/>
        <v>0</v>
      </c>
      <c r="U424" s="188">
        <f t="shared" ca="1" si="57"/>
        <v>0</v>
      </c>
      <c r="V424" s="188">
        <f t="shared" ca="1" si="57"/>
        <v>0</v>
      </c>
    </row>
    <row r="425" spans="1:22" x14ac:dyDescent="0.3">
      <c r="B425" s="6"/>
      <c r="C425" s="259"/>
      <c r="D425" s="260"/>
      <c r="E425" s="260"/>
      <c r="F425" s="260"/>
      <c r="G425" s="260"/>
      <c r="H425" s="261"/>
      <c r="I425" s="155" t="s">
        <v>68</v>
      </c>
      <c r="J425" s="188">
        <f ca="1">J386+J419</f>
        <v>0</v>
      </c>
      <c r="K425" s="188">
        <f t="shared" ref="K425:V425" ca="1" si="58">K386+K419</f>
        <v>0</v>
      </c>
      <c r="L425" s="188">
        <f t="shared" ca="1" si="58"/>
        <v>0</v>
      </c>
      <c r="M425" s="188">
        <f t="shared" ca="1" si="58"/>
        <v>0</v>
      </c>
      <c r="N425" s="188">
        <f t="shared" ca="1" si="58"/>
        <v>0</v>
      </c>
      <c r="O425" s="188">
        <f t="shared" ca="1" si="58"/>
        <v>0</v>
      </c>
      <c r="P425" s="188">
        <f t="shared" ca="1" si="58"/>
        <v>0</v>
      </c>
      <c r="Q425" s="188">
        <f t="shared" ca="1" si="58"/>
        <v>0</v>
      </c>
      <c r="R425" s="188">
        <f t="shared" ca="1" si="58"/>
        <v>0</v>
      </c>
      <c r="S425" s="188">
        <f t="shared" ca="1" si="58"/>
        <v>0</v>
      </c>
      <c r="T425" s="188">
        <f t="shared" ca="1" si="58"/>
        <v>0</v>
      </c>
      <c r="U425" s="188">
        <f t="shared" ca="1" si="58"/>
        <v>0</v>
      </c>
      <c r="V425" s="188">
        <f t="shared" ca="1" si="58"/>
        <v>0</v>
      </c>
    </row>
    <row r="426" spans="1:22" x14ac:dyDescent="0.3">
      <c r="B426" s="6"/>
      <c r="C426" s="6"/>
      <c r="D426" s="6"/>
      <c r="E426" s="6"/>
      <c r="F426" s="6"/>
      <c r="G426" s="6"/>
      <c r="H426" s="6"/>
      <c r="I426" s="6"/>
      <c r="V426" s="71"/>
    </row>
    <row r="427" spans="1:22" ht="18" x14ac:dyDescent="0.35">
      <c r="A427" s="1">
        <v>4</v>
      </c>
      <c r="B427" s="4"/>
      <c r="C427" s="5" t="s">
        <v>761</v>
      </c>
      <c r="D427" s="6"/>
      <c r="E427" s="6"/>
      <c r="F427" s="6"/>
      <c r="G427" s="6"/>
      <c r="H427" s="6"/>
      <c r="I427" s="6"/>
      <c r="V427" s="71"/>
    </row>
    <row r="428" spans="1:22" x14ac:dyDescent="0.3">
      <c r="B428" s="6"/>
      <c r="C428" s="6"/>
      <c r="D428" s="6"/>
      <c r="E428" s="6"/>
      <c r="F428" s="6"/>
      <c r="G428" s="6"/>
      <c r="H428" s="6"/>
      <c r="I428" s="6"/>
      <c r="V428" s="71"/>
    </row>
    <row r="429" spans="1:22" ht="14.55" customHeight="1" x14ac:dyDescent="0.3">
      <c r="B429" s="6"/>
      <c r="C429" s="252" t="s">
        <v>0</v>
      </c>
      <c r="D429" s="253" t="s">
        <v>1</v>
      </c>
      <c r="E429" s="254"/>
      <c r="F429" s="254"/>
      <c r="G429" s="254"/>
      <c r="H429" s="255"/>
      <c r="I429" s="249" t="s">
        <v>2</v>
      </c>
      <c r="J429" s="201" t="s">
        <v>258</v>
      </c>
      <c r="K429" s="202"/>
      <c r="L429" s="202"/>
      <c r="M429" s="202"/>
      <c r="N429" s="202"/>
      <c r="O429" s="202"/>
      <c r="P429" s="202"/>
      <c r="Q429" s="202"/>
      <c r="R429" s="202"/>
      <c r="S429" s="202"/>
      <c r="T429" s="202"/>
      <c r="U429" s="203"/>
      <c r="V429" s="72" t="s">
        <v>259</v>
      </c>
    </row>
    <row r="430" spans="1:22" x14ac:dyDescent="0.3">
      <c r="B430" s="6"/>
      <c r="C430" s="250"/>
      <c r="D430" s="256"/>
      <c r="E430" s="257"/>
      <c r="F430" s="257"/>
      <c r="G430" s="257"/>
      <c r="H430" s="258"/>
      <c r="I430" s="250"/>
      <c r="J430" s="204"/>
      <c r="K430" s="205"/>
      <c r="L430" s="205"/>
      <c r="M430" s="205"/>
      <c r="N430" s="205"/>
      <c r="O430" s="205"/>
      <c r="P430" s="205"/>
      <c r="Q430" s="205"/>
      <c r="R430" s="205"/>
      <c r="S430" s="205"/>
      <c r="T430" s="205"/>
      <c r="U430" s="206"/>
      <c r="V430" s="73" t="s">
        <v>260</v>
      </c>
    </row>
    <row r="431" spans="1:22" x14ac:dyDescent="0.3">
      <c r="B431" s="6"/>
      <c r="C431" s="251"/>
      <c r="D431" s="259"/>
      <c r="E431" s="260"/>
      <c r="F431" s="260"/>
      <c r="G431" s="260"/>
      <c r="H431" s="261"/>
      <c r="I431" s="251"/>
      <c r="J431" s="74" t="s">
        <v>261</v>
      </c>
      <c r="K431" s="74" t="s">
        <v>262</v>
      </c>
      <c r="L431" s="74" t="s">
        <v>263</v>
      </c>
      <c r="M431" s="74" t="s">
        <v>264</v>
      </c>
      <c r="N431" s="74" t="s">
        <v>265</v>
      </c>
      <c r="O431" s="74" t="s">
        <v>266</v>
      </c>
      <c r="P431" s="74" t="s">
        <v>267</v>
      </c>
      <c r="Q431" s="74" t="s">
        <v>268</v>
      </c>
      <c r="R431" s="74" t="s">
        <v>269</v>
      </c>
      <c r="S431" s="74" t="s">
        <v>270</v>
      </c>
      <c r="T431" s="74" t="s">
        <v>271</v>
      </c>
      <c r="U431" s="74" t="s">
        <v>272</v>
      </c>
      <c r="V431" s="75">
        <v>2021</v>
      </c>
    </row>
    <row r="432" spans="1:22" x14ac:dyDescent="0.3">
      <c r="B432" s="6"/>
      <c r="C432" s="52">
        <v>1</v>
      </c>
      <c r="D432" s="207">
        <v>2</v>
      </c>
      <c r="E432" s="198"/>
      <c r="F432" s="198"/>
      <c r="G432" s="198"/>
      <c r="H432" s="199"/>
      <c r="I432" s="53">
        <v>3</v>
      </c>
      <c r="J432" s="201">
        <v>4</v>
      </c>
      <c r="K432" s="202"/>
      <c r="L432" s="202"/>
      <c r="M432" s="202"/>
      <c r="N432" s="202"/>
      <c r="O432" s="202"/>
      <c r="P432" s="202"/>
      <c r="Q432" s="202"/>
      <c r="R432" s="202"/>
      <c r="S432" s="202"/>
      <c r="T432" s="202"/>
      <c r="U432" s="203"/>
      <c r="V432" s="72">
        <v>5</v>
      </c>
    </row>
    <row r="433" spans="2:22" x14ac:dyDescent="0.3">
      <c r="B433" s="6"/>
      <c r="C433" s="54"/>
      <c r="D433" s="55"/>
      <c r="E433" s="56"/>
      <c r="F433" s="56"/>
      <c r="G433" s="56"/>
      <c r="H433" s="57"/>
      <c r="I433" s="55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7"/>
    </row>
    <row r="434" spans="2:22" x14ac:dyDescent="0.3">
      <c r="B434" s="6"/>
      <c r="C434" s="58">
        <v>1</v>
      </c>
      <c r="D434" s="197" t="s">
        <v>41</v>
      </c>
      <c r="E434" s="198"/>
      <c r="F434" s="198"/>
      <c r="G434" s="198"/>
      <c r="H434" s="199"/>
      <c r="I434" s="59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7"/>
    </row>
    <row r="435" spans="2:22" x14ac:dyDescent="0.3">
      <c r="B435" s="6"/>
      <c r="C435" s="60"/>
      <c r="D435" s="60">
        <v>1</v>
      </c>
      <c r="E435" s="197" t="s">
        <v>42</v>
      </c>
      <c r="F435" s="198"/>
      <c r="G435" s="198"/>
      <c r="H435" s="199"/>
      <c r="I435" s="59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7"/>
    </row>
    <row r="436" spans="2:22" x14ac:dyDescent="0.3">
      <c r="B436" s="6" t="s">
        <v>762</v>
      </c>
      <c r="C436" s="60"/>
      <c r="D436" s="60"/>
      <c r="E436" s="60">
        <v>1</v>
      </c>
      <c r="F436" s="197" t="s">
        <v>7</v>
      </c>
      <c r="G436" s="198"/>
      <c r="H436" s="199"/>
      <c r="I436" s="61" t="s">
        <v>62</v>
      </c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188">
        <f t="shared" ref="V436:V446" si="59">SUM(J436:U436)</f>
        <v>0</v>
      </c>
    </row>
    <row r="437" spans="2:22" x14ac:dyDescent="0.3">
      <c r="B437" s="6" t="s">
        <v>762</v>
      </c>
      <c r="C437" s="60"/>
      <c r="D437" s="60"/>
      <c r="E437" s="60"/>
      <c r="F437" s="197"/>
      <c r="G437" s="198"/>
      <c r="H437" s="199"/>
      <c r="I437" s="61" t="s">
        <v>63</v>
      </c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188">
        <f t="shared" si="59"/>
        <v>0</v>
      </c>
    </row>
    <row r="438" spans="2:22" x14ac:dyDescent="0.3">
      <c r="B438" s="6" t="s">
        <v>763</v>
      </c>
      <c r="C438" s="60"/>
      <c r="D438" s="60"/>
      <c r="E438" s="60">
        <v>2</v>
      </c>
      <c r="F438" s="197" t="s">
        <v>64</v>
      </c>
      <c r="G438" s="198"/>
      <c r="H438" s="199"/>
      <c r="I438" s="61" t="s">
        <v>62</v>
      </c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188">
        <f t="shared" si="59"/>
        <v>0</v>
      </c>
    </row>
    <row r="439" spans="2:22" x14ac:dyDescent="0.3">
      <c r="B439" s="6" t="s">
        <v>764</v>
      </c>
      <c r="C439" s="60"/>
      <c r="D439" s="60"/>
      <c r="E439" s="60">
        <v>3</v>
      </c>
      <c r="F439" s="197" t="s">
        <v>65</v>
      </c>
      <c r="G439" s="198"/>
      <c r="H439" s="199"/>
      <c r="I439" s="61" t="s">
        <v>62</v>
      </c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188">
        <f t="shared" si="59"/>
        <v>0</v>
      </c>
    </row>
    <row r="440" spans="2:22" x14ac:dyDescent="0.3">
      <c r="B440" s="6" t="s">
        <v>765</v>
      </c>
      <c r="C440" s="60"/>
      <c r="D440" s="60"/>
      <c r="E440" s="60">
        <v>4</v>
      </c>
      <c r="F440" s="197" t="s">
        <v>13</v>
      </c>
      <c r="G440" s="198"/>
      <c r="H440" s="199"/>
      <c r="I440" s="61" t="s">
        <v>62</v>
      </c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188">
        <f t="shared" si="59"/>
        <v>0</v>
      </c>
    </row>
    <row r="441" spans="2:22" x14ac:dyDescent="0.3">
      <c r="B441" s="6" t="s">
        <v>766</v>
      </c>
      <c r="C441" s="60"/>
      <c r="D441" s="60"/>
      <c r="E441" s="60">
        <v>5</v>
      </c>
      <c r="F441" s="197" t="s">
        <v>11</v>
      </c>
      <c r="G441" s="198"/>
      <c r="H441" s="199"/>
      <c r="I441" s="61" t="s">
        <v>62</v>
      </c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188">
        <f t="shared" si="59"/>
        <v>0</v>
      </c>
    </row>
    <row r="442" spans="2:22" x14ac:dyDescent="0.3">
      <c r="B442" s="6" t="s">
        <v>766</v>
      </c>
      <c r="C442" s="60"/>
      <c r="D442" s="60"/>
      <c r="E442" s="60"/>
      <c r="F442" s="61"/>
      <c r="G442" s="62"/>
      <c r="H442" s="63"/>
      <c r="I442" s="61" t="s">
        <v>66</v>
      </c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188">
        <f t="shared" si="59"/>
        <v>0</v>
      </c>
    </row>
    <row r="443" spans="2:22" x14ac:dyDescent="0.3">
      <c r="B443" s="6" t="s">
        <v>767</v>
      </c>
      <c r="C443" s="60"/>
      <c r="D443" s="60"/>
      <c r="E443" s="60">
        <v>6</v>
      </c>
      <c r="F443" s="197" t="s">
        <v>67</v>
      </c>
      <c r="G443" s="198"/>
      <c r="H443" s="199"/>
      <c r="I443" s="61" t="s">
        <v>62</v>
      </c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188">
        <f t="shared" si="59"/>
        <v>0</v>
      </c>
    </row>
    <row r="444" spans="2:22" x14ac:dyDescent="0.3">
      <c r="B444" s="6" t="s">
        <v>767</v>
      </c>
      <c r="C444" s="60"/>
      <c r="D444" s="60"/>
      <c r="E444" s="60"/>
      <c r="F444" s="197"/>
      <c r="G444" s="198"/>
      <c r="H444" s="199"/>
      <c r="I444" s="61" t="s">
        <v>51</v>
      </c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188">
        <f t="shared" si="59"/>
        <v>0</v>
      </c>
    </row>
    <row r="445" spans="2:22" x14ac:dyDescent="0.3">
      <c r="B445" s="6" t="s">
        <v>768</v>
      </c>
      <c r="C445" s="60"/>
      <c r="D445" s="60"/>
      <c r="E445" s="60">
        <v>7</v>
      </c>
      <c r="F445" s="197" t="s">
        <v>16</v>
      </c>
      <c r="G445" s="198"/>
      <c r="H445" s="199"/>
      <c r="I445" s="61" t="s">
        <v>62</v>
      </c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188">
        <f t="shared" si="59"/>
        <v>0</v>
      </c>
    </row>
    <row r="446" spans="2:22" x14ac:dyDescent="0.3">
      <c r="B446" s="6" t="s">
        <v>768</v>
      </c>
      <c r="C446" s="60"/>
      <c r="D446" s="60"/>
      <c r="E446" s="60"/>
      <c r="F446" s="200"/>
      <c r="G446" s="198"/>
      <c r="H446" s="199"/>
      <c r="I446" s="61" t="s">
        <v>68</v>
      </c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188">
        <f t="shared" si="59"/>
        <v>0</v>
      </c>
    </row>
    <row r="447" spans="2:22" x14ac:dyDescent="0.3">
      <c r="B447" s="6"/>
      <c r="C447" s="60"/>
      <c r="D447" s="60"/>
      <c r="E447" s="64"/>
      <c r="F447" s="65"/>
      <c r="G447" s="65"/>
      <c r="H447" s="65"/>
      <c r="I447" s="6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7"/>
    </row>
    <row r="448" spans="2:22" x14ac:dyDescent="0.3">
      <c r="B448" s="6"/>
      <c r="C448" s="60"/>
      <c r="D448" s="60">
        <v>2</v>
      </c>
      <c r="E448" s="197" t="s">
        <v>53</v>
      </c>
      <c r="F448" s="198"/>
      <c r="G448" s="198"/>
      <c r="H448" s="199"/>
      <c r="I448" s="59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7"/>
    </row>
    <row r="449" spans="2:22" x14ac:dyDescent="0.3">
      <c r="B449" s="6" t="s">
        <v>769</v>
      </c>
      <c r="C449" s="60"/>
      <c r="D449" s="60"/>
      <c r="E449" s="60">
        <v>1</v>
      </c>
      <c r="F449" s="197" t="s">
        <v>7</v>
      </c>
      <c r="G449" s="198"/>
      <c r="H449" s="199"/>
      <c r="I449" s="61" t="s">
        <v>62</v>
      </c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188">
        <f t="shared" ref="V449:V459" si="60">SUM(J449:U449)</f>
        <v>0</v>
      </c>
    </row>
    <row r="450" spans="2:22" x14ac:dyDescent="0.3">
      <c r="B450" s="6" t="s">
        <v>769</v>
      </c>
      <c r="C450" s="60"/>
      <c r="D450" s="60"/>
      <c r="E450" s="60"/>
      <c r="F450" s="197"/>
      <c r="G450" s="198"/>
      <c r="H450" s="199"/>
      <c r="I450" s="61" t="s">
        <v>63</v>
      </c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188">
        <f t="shared" si="60"/>
        <v>0</v>
      </c>
    </row>
    <row r="451" spans="2:22" x14ac:dyDescent="0.3">
      <c r="B451" s="6" t="s">
        <v>770</v>
      </c>
      <c r="C451" s="60"/>
      <c r="D451" s="60"/>
      <c r="E451" s="60">
        <v>2</v>
      </c>
      <c r="F451" s="197" t="s">
        <v>64</v>
      </c>
      <c r="G451" s="198"/>
      <c r="H451" s="199"/>
      <c r="I451" s="61" t="s">
        <v>62</v>
      </c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188">
        <f t="shared" si="60"/>
        <v>0</v>
      </c>
    </row>
    <row r="452" spans="2:22" x14ac:dyDescent="0.3">
      <c r="B452" s="6" t="s">
        <v>771</v>
      </c>
      <c r="C452" s="60"/>
      <c r="D452" s="60"/>
      <c r="E452" s="60">
        <v>3</v>
      </c>
      <c r="F452" s="197" t="s">
        <v>65</v>
      </c>
      <c r="G452" s="198"/>
      <c r="H452" s="199"/>
      <c r="I452" s="61" t="s">
        <v>62</v>
      </c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188">
        <f t="shared" si="60"/>
        <v>0</v>
      </c>
    </row>
    <row r="453" spans="2:22" x14ac:dyDescent="0.3">
      <c r="B453" s="6" t="s">
        <v>772</v>
      </c>
      <c r="C453" s="60"/>
      <c r="D453" s="60"/>
      <c r="E453" s="60">
        <v>4</v>
      </c>
      <c r="F453" s="197" t="s">
        <v>13</v>
      </c>
      <c r="G453" s="198"/>
      <c r="H453" s="199"/>
      <c r="I453" s="61" t="s">
        <v>62</v>
      </c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188">
        <f t="shared" si="60"/>
        <v>0</v>
      </c>
    </row>
    <row r="454" spans="2:22" x14ac:dyDescent="0.3">
      <c r="B454" s="6" t="s">
        <v>773</v>
      </c>
      <c r="C454" s="60"/>
      <c r="D454" s="60"/>
      <c r="E454" s="60">
        <v>5</v>
      </c>
      <c r="F454" s="197" t="s">
        <v>11</v>
      </c>
      <c r="G454" s="198"/>
      <c r="H454" s="199"/>
      <c r="I454" s="61" t="s">
        <v>62</v>
      </c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188">
        <f t="shared" si="60"/>
        <v>0</v>
      </c>
    </row>
    <row r="455" spans="2:22" x14ac:dyDescent="0.3">
      <c r="B455" s="6" t="s">
        <v>773</v>
      </c>
      <c r="C455" s="60"/>
      <c r="D455" s="60"/>
      <c r="E455" s="60"/>
      <c r="F455" s="61"/>
      <c r="G455" s="62"/>
      <c r="H455" s="63"/>
      <c r="I455" s="61" t="s">
        <v>66</v>
      </c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188">
        <f t="shared" si="60"/>
        <v>0</v>
      </c>
    </row>
    <row r="456" spans="2:22" x14ac:dyDescent="0.3">
      <c r="B456" s="6" t="s">
        <v>774</v>
      </c>
      <c r="C456" s="60"/>
      <c r="D456" s="60"/>
      <c r="E456" s="60">
        <v>6</v>
      </c>
      <c r="F456" s="197" t="s">
        <v>67</v>
      </c>
      <c r="G456" s="198"/>
      <c r="H456" s="199"/>
      <c r="I456" s="61" t="s">
        <v>62</v>
      </c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188">
        <f t="shared" si="60"/>
        <v>0</v>
      </c>
    </row>
    <row r="457" spans="2:22" x14ac:dyDescent="0.3">
      <c r="B457" s="6" t="s">
        <v>774</v>
      </c>
      <c r="C457" s="60"/>
      <c r="D457" s="60"/>
      <c r="E457" s="60"/>
      <c r="F457" s="197"/>
      <c r="G457" s="198"/>
      <c r="H457" s="199"/>
      <c r="I457" s="61" t="s">
        <v>51</v>
      </c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188">
        <f t="shared" si="60"/>
        <v>0</v>
      </c>
    </row>
    <row r="458" spans="2:22" x14ac:dyDescent="0.3">
      <c r="B458" s="6" t="s">
        <v>775</v>
      </c>
      <c r="C458" s="60"/>
      <c r="D458" s="60"/>
      <c r="E458" s="60">
        <v>7</v>
      </c>
      <c r="F458" s="197" t="s">
        <v>16</v>
      </c>
      <c r="G458" s="198"/>
      <c r="H458" s="199"/>
      <c r="I458" s="61" t="s">
        <v>62</v>
      </c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188">
        <f t="shared" si="60"/>
        <v>0</v>
      </c>
    </row>
    <row r="459" spans="2:22" x14ac:dyDescent="0.3">
      <c r="B459" s="6" t="s">
        <v>775</v>
      </c>
      <c r="C459" s="60"/>
      <c r="D459" s="60"/>
      <c r="E459" s="60"/>
      <c r="F459" s="197"/>
      <c r="G459" s="198"/>
      <c r="H459" s="199"/>
      <c r="I459" s="61" t="s">
        <v>68</v>
      </c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188">
        <f t="shared" si="60"/>
        <v>0</v>
      </c>
    </row>
    <row r="460" spans="2:22" x14ac:dyDescent="0.3">
      <c r="B460" s="6"/>
      <c r="C460" s="60"/>
      <c r="D460" s="60"/>
      <c r="E460" s="162"/>
      <c r="F460" s="163"/>
      <c r="G460" s="163"/>
      <c r="H460" s="163"/>
      <c r="I460" s="163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7"/>
    </row>
    <row r="461" spans="2:22" x14ac:dyDescent="0.3">
      <c r="B461" s="6"/>
      <c r="C461" s="60"/>
      <c r="D461" s="262" t="s">
        <v>69</v>
      </c>
      <c r="E461" s="254"/>
      <c r="F461" s="254"/>
      <c r="G461" s="254"/>
      <c r="H461" s="255"/>
      <c r="I461" s="61" t="s">
        <v>62</v>
      </c>
      <c r="J461" s="188">
        <f t="shared" ref="J461:V465" ca="1" si="61">(SUMIF($I$436:$V$446,$I461,J$436:J$446))+(SUMIF($I$449:$V$459,$I461,J$449:J$459))</f>
        <v>0</v>
      </c>
      <c r="K461" s="188">
        <f t="shared" ca="1" si="61"/>
        <v>0</v>
      </c>
      <c r="L461" s="188">
        <f t="shared" ca="1" si="61"/>
        <v>0</v>
      </c>
      <c r="M461" s="188">
        <f t="shared" ca="1" si="61"/>
        <v>0</v>
      </c>
      <c r="N461" s="188">
        <f t="shared" ca="1" si="61"/>
        <v>0</v>
      </c>
      <c r="O461" s="188">
        <f t="shared" ca="1" si="61"/>
        <v>0</v>
      </c>
      <c r="P461" s="188">
        <f t="shared" ca="1" si="61"/>
        <v>0</v>
      </c>
      <c r="Q461" s="188">
        <f t="shared" ca="1" si="61"/>
        <v>0</v>
      </c>
      <c r="R461" s="188">
        <f t="shared" ca="1" si="61"/>
        <v>0</v>
      </c>
      <c r="S461" s="188">
        <f t="shared" ca="1" si="61"/>
        <v>0</v>
      </c>
      <c r="T461" s="188">
        <f t="shared" ca="1" si="61"/>
        <v>0</v>
      </c>
      <c r="U461" s="188">
        <f t="shared" ca="1" si="61"/>
        <v>0</v>
      </c>
      <c r="V461" s="188">
        <f t="shared" ca="1" si="61"/>
        <v>0</v>
      </c>
    </row>
    <row r="462" spans="2:22" x14ac:dyDescent="0.3">
      <c r="B462" s="6"/>
      <c r="C462" s="60"/>
      <c r="D462" s="256"/>
      <c r="E462" s="257"/>
      <c r="F462" s="257"/>
      <c r="G462" s="257"/>
      <c r="H462" s="258"/>
      <c r="I462" s="61" t="s">
        <v>63</v>
      </c>
      <c r="J462" s="188">
        <f t="shared" ca="1" si="61"/>
        <v>0</v>
      </c>
      <c r="K462" s="188">
        <f t="shared" ca="1" si="61"/>
        <v>0</v>
      </c>
      <c r="L462" s="188">
        <f t="shared" ca="1" si="61"/>
        <v>0</v>
      </c>
      <c r="M462" s="188">
        <f t="shared" ca="1" si="61"/>
        <v>0</v>
      </c>
      <c r="N462" s="188">
        <f t="shared" ca="1" si="61"/>
        <v>0</v>
      </c>
      <c r="O462" s="188">
        <f t="shared" ca="1" si="61"/>
        <v>0</v>
      </c>
      <c r="P462" s="188">
        <f t="shared" ca="1" si="61"/>
        <v>0</v>
      </c>
      <c r="Q462" s="188">
        <f t="shared" ca="1" si="61"/>
        <v>0</v>
      </c>
      <c r="R462" s="188">
        <f t="shared" ca="1" si="61"/>
        <v>0</v>
      </c>
      <c r="S462" s="188">
        <f t="shared" ca="1" si="61"/>
        <v>0</v>
      </c>
      <c r="T462" s="188">
        <f t="shared" ca="1" si="61"/>
        <v>0</v>
      </c>
      <c r="U462" s="188">
        <f t="shared" ca="1" si="61"/>
        <v>0</v>
      </c>
      <c r="V462" s="188">
        <f t="shared" ca="1" si="61"/>
        <v>0</v>
      </c>
    </row>
    <row r="463" spans="2:22" x14ac:dyDescent="0.3">
      <c r="B463" s="6"/>
      <c r="C463" s="60"/>
      <c r="D463" s="256"/>
      <c r="E463" s="257"/>
      <c r="F463" s="257"/>
      <c r="G463" s="257"/>
      <c r="H463" s="258"/>
      <c r="I463" s="61" t="s">
        <v>66</v>
      </c>
      <c r="J463" s="188">
        <f t="shared" ca="1" si="61"/>
        <v>0</v>
      </c>
      <c r="K463" s="188">
        <f t="shared" ca="1" si="61"/>
        <v>0</v>
      </c>
      <c r="L463" s="188">
        <f t="shared" ca="1" si="61"/>
        <v>0</v>
      </c>
      <c r="M463" s="188">
        <f t="shared" ca="1" si="61"/>
        <v>0</v>
      </c>
      <c r="N463" s="188">
        <f t="shared" ca="1" si="61"/>
        <v>0</v>
      </c>
      <c r="O463" s="188">
        <f t="shared" ca="1" si="61"/>
        <v>0</v>
      </c>
      <c r="P463" s="188">
        <f t="shared" ca="1" si="61"/>
        <v>0</v>
      </c>
      <c r="Q463" s="188">
        <f t="shared" ca="1" si="61"/>
        <v>0</v>
      </c>
      <c r="R463" s="188">
        <f t="shared" ca="1" si="61"/>
        <v>0</v>
      </c>
      <c r="S463" s="188">
        <f t="shared" ca="1" si="61"/>
        <v>0</v>
      </c>
      <c r="T463" s="188">
        <f t="shared" ca="1" si="61"/>
        <v>0</v>
      </c>
      <c r="U463" s="188">
        <f t="shared" ca="1" si="61"/>
        <v>0</v>
      </c>
      <c r="V463" s="188">
        <f t="shared" ca="1" si="61"/>
        <v>0</v>
      </c>
    </row>
    <row r="464" spans="2:22" x14ac:dyDescent="0.3">
      <c r="B464" s="6"/>
      <c r="C464" s="60"/>
      <c r="D464" s="256"/>
      <c r="E464" s="257"/>
      <c r="F464" s="257"/>
      <c r="G464" s="257"/>
      <c r="H464" s="258"/>
      <c r="I464" s="61" t="s">
        <v>51</v>
      </c>
      <c r="J464" s="188">
        <f t="shared" ca="1" si="61"/>
        <v>0</v>
      </c>
      <c r="K464" s="188">
        <f t="shared" ca="1" si="61"/>
        <v>0</v>
      </c>
      <c r="L464" s="188">
        <f t="shared" ca="1" si="61"/>
        <v>0</v>
      </c>
      <c r="M464" s="188">
        <f t="shared" ca="1" si="61"/>
        <v>0</v>
      </c>
      <c r="N464" s="188">
        <f t="shared" ca="1" si="61"/>
        <v>0</v>
      </c>
      <c r="O464" s="188">
        <f t="shared" ca="1" si="61"/>
        <v>0</v>
      </c>
      <c r="P464" s="188">
        <f t="shared" ca="1" si="61"/>
        <v>0</v>
      </c>
      <c r="Q464" s="188">
        <f t="shared" ca="1" si="61"/>
        <v>0</v>
      </c>
      <c r="R464" s="188">
        <f t="shared" ca="1" si="61"/>
        <v>0</v>
      </c>
      <c r="S464" s="188">
        <f t="shared" ca="1" si="61"/>
        <v>0</v>
      </c>
      <c r="T464" s="188">
        <f t="shared" ca="1" si="61"/>
        <v>0</v>
      </c>
      <c r="U464" s="188">
        <f t="shared" ca="1" si="61"/>
        <v>0</v>
      </c>
      <c r="V464" s="188">
        <f t="shared" ca="1" si="61"/>
        <v>0</v>
      </c>
    </row>
    <row r="465" spans="2:22" x14ac:dyDescent="0.3">
      <c r="B465" s="6"/>
      <c r="C465" s="60"/>
      <c r="D465" s="259"/>
      <c r="E465" s="260"/>
      <c r="F465" s="260"/>
      <c r="G465" s="260"/>
      <c r="H465" s="261"/>
      <c r="I465" s="61" t="s">
        <v>68</v>
      </c>
      <c r="J465" s="188">
        <f t="shared" ca="1" si="61"/>
        <v>0</v>
      </c>
      <c r="K465" s="188">
        <f t="shared" ca="1" si="61"/>
        <v>0</v>
      </c>
      <c r="L465" s="188">
        <f t="shared" ca="1" si="61"/>
        <v>0</v>
      </c>
      <c r="M465" s="188">
        <f t="shared" ca="1" si="61"/>
        <v>0</v>
      </c>
      <c r="N465" s="188">
        <f t="shared" ca="1" si="61"/>
        <v>0</v>
      </c>
      <c r="O465" s="188">
        <f t="shared" ca="1" si="61"/>
        <v>0</v>
      </c>
      <c r="P465" s="188">
        <f t="shared" ca="1" si="61"/>
        <v>0</v>
      </c>
      <c r="Q465" s="188">
        <f t="shared" ca="1" si="61"/>
        <v>0</v>
      </c>
      <c r="R465" s="188">
        <f t="shared" ca="1" si="61"/>
        <v>0</v>
      </c>
      <c r="S465" s="188">
        <f t="shared" ca="1" si="61"/>
        <v>0</v>
      </c>
      <c r="T465" s="188">
        <f t="shared" ca="1" si="61"/>
        <v>0</v>
      </c>
      <c r="U465" s="188">
        <f t="shared" ca="1" si="61"/>
        <v>0</v>
      </c>
      <c r="V465" s="188">
        <f t="shared" ca="1" si="61"/>
        <v>0</v>
      </c>
    </row>
    <row r="466" spans="2:22" x14ac:dyDescent="0.3">
      <c r="B466" s="6"/>
      <c r="C466" s="60"/>
      <c r="D466" s="55"/>
      <c r="E466" s="56"/>
      <c r="F466" s="56"/>
      <c r="G466" s="56"/>
      <c r="H466" s="57"/>
      <c r="I466" s="55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7"/>
    </row>
    <row r="467" spans="2:22" x14ac:dyDescent="0.3">
      <c r="B467" s="6"/>
      <c r="C467" s="58">
        <v>2</v>
      </c>
      <c r="D467" s="197" t="s">
        <v>57</v>
      </c>
      <c r="E467" s="198"/>
      <c r="F467" s="198"/>
      <c r="G467" s="198"/>
      <c r="H467" s="199"/>
      <c r="I467" s="59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7"/>
    </row>
    <row r="468" spans="2:22" x14ac:dyDescent="0.3">
      <c r="B468" s="6"/>
      <c r="C468" s="60"/>
      <c r="D468" s="60">
        <v>1</v>
      </c>
      <c r="E468" s="197" t="s">
        <v>58</v>
      </c>
      <c r="F468" s="198"/>
      <c r="G468" s="198"/>
      <c r="H468" s="199"/>
      <c r="I468" s="59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7"/>
    </row>
    <row r="469" spans="2:22" x14ac:dyDescent="0.3">
      <c r="B469" s="6" t="s">
        <v>776</v>
      </c>
      <c r="C469" s="60"/>
      <c r="D469" s="60"/>
      <c r="E469" s="60">
        <v>1</v>
      </c>
      <c r="F469" s="197" t="s">
        <v>7</v>
      </c>
      <c r="G469" s="198"/>
      <c r="H469" s="199"/>
      <c r="I469" s="61" t="s">
        <v>62</v>
      </c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188">
        <f t="shared" ref="V469:V479" si="62">SUM(J469:U469)</f>
        <v>0</v>
      </c>
    </row>
    <row r="470" spans="2:22" x14ac:dyDescent="0.3">
      <c r="B470" s="6" t="s">
        <v>776</v>
      </c>
      <c r="C470" s="60"/>
      <c r="D470" s="60"/>
      <c r="E470" s="60"/>
      <c r="F470" s="197"/>
      <c r="G470" s="198"/>
      <c r="H470" s="199"/>
      <c r="I470" s="61" t="s">
        <v>63</v>
      </c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188">
        <f t="shared" si="62"/>
        <v>0</v>
      </c>
    </row>
    <row r="471" spans="2:22" x14ac:dyDescent="0.3">
      <c r="B471" s="6" t="s">
        <v>777</v>
      </c>
      <c r="C471" s="60"/>
      <c r="D471" s="60"/>
      <c r="E471" s="60">
        <v>2</v>
      </c>
      <c r="F471" s="197" t="s">
        <v>64</v>
      </c>
      <c r="G471" s="198"/>
      <c r="H471" s="199"/>
      <c r="I471" s="61" t="s">
        <v>62</v>
      </c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188">
        <f t="shared" si="62"/>
        <v>0</v>
      </c>
    </row>
    <row r="472" spans="2:22" x14ac:dyDescent="0.3">
      <c r="B472" s="6" t="s">
        <v>778</v>
      </c>
      <c r="C472" s="60"/>
      <c r="D472" s="60"/>
      <c r="E472" s="60">
        <v>3</v>
      </c>
      <c r="F472" s="197" t="s">
        <v>65</v>
      </c>
      <c r="G472" s="198"/>
      <c r="H472" s="199"/>
      <c r="I472" s="61" t="s">
        <v>62</v>
      </c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188">
        <f t="shared" si="62"/>
        <v>0</v>
      </c>
    </row>
    <row r="473" spans="2:22" x14ac:dyDescent="0.3">
      <c r="B473" s="6" t="s">
        <v>779</v>
      </c>
      <c r="C473" s="60"/>
      <c r="D473" s="60"/>
      <c r="E473" s="60">
        <v>4</v>
      </c>
      <c r="F473" s="197" t="s">
        <v>13</v>
      </c>
      <c r="G473" s="198"/>
      <c r="H473" s="199"/>
      <c r="I473" s="61" t="s">
        <v>62</v>
      </c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188">
        <f t="shared" si="62"/>
        <v>0</v>
      </c>
    </row>
    <row r="474" spans="2:22" x14ac:dyDescent="0.3">
      <c r="B474" s="6" t="s">
        <v>780</v>
      </c>
      <c r="C474" s="60"/>
      <c r="D474" s="60"/>
      <c r="E474" s="60">
        <v>5</v>
      </c>
      <c r="F474" s="197" t="s">
        <v>11</v>
      </c>
      <c r="G474" s="198"/>
      <c r="H474" s="199"/>
      <c r="I474" s="61" t="s">
        <v>62</v>
      </c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188">
        <f t="shared" si="62"/>
        <v>0</v>
      </c>
    </row>
    <row r="475" spans="2:22" x14ac:dyDescent="0.3">
      <c r="B475" s="6" t="s">
        <v>780</v>
      </c>
      <c r="C475" s="60"/>
      <c r="D475" s="60"/>
      <c r="E475" s="60"/>
      <c r="F475" s="61"/>
      <c r="G475" s="62"/>
      <c r="H475" s="63"/>
      <c r="I475" s="61" t="s">
        <v>66</v>
      </c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188">
        <f t="shared" si="62"/>
        <v>0</v>
      </c>
    </row>
    <row r="476" spans="2:22" x14ac:dyDescent="0.3">
      <c r="B476" s="6" t="s">
        <v>781</v>
      </c>
      <c r="C476" s="60"/>
      <c r="D476" s="60"/>
      <c r="E476" s="60">
        <v>6</v>
      </c>
      <c r="F476" s="197" t="s">
        <v>67</v>
      </c>
      <c r="G476" s="198"/>
      <c r="H476" s="199"/>
      <c r="I476" s="61" t="s">
        <v>62</v>
      </c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188">
        <f t="shared" si="62"/>
        <v>0</v>
      </c>
    </row>
    <row r="477" spans="2:22" x14ac:dyDescent="0.3">
      <c r="B477" s="6" t="s">
        <v>781</v>
      </c>
      <c r="C477" s="60"/>
      <c r="D477" s="60"/>
      <c r="E477" s="60"/>
      <c r="F477" s="197"/>
      <c r="G477" s="198"/>
      <c r="H477" s="199"/>
      <c r="I477" s="61" t="s">
        <v>51</v>
      </c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188">
        <f t="shared" si="62"/>
        <v>0</v>
      </c>
    </row>
    <row r="478" spans="2:22" x14ac:dyDescent="0.3">
      <c r="B478" s="6" t="s">
        <v>782</v>
      </c>
      <c r="C478" s="60"/>
      <c r="D478" s="60"/>
      <c r="E478" s="60">
        <v>7</v>
      </c>
      <c r="F478" s="197" t="s">
        <v>16</v>
      </c>
      <c r="G478" s="198"/>
      <c r="H478" s="199"/>
      <c r="I478" s="61" t="s">
        <v>62</v>
      </c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188">
        <f t="shared" si="62"/>
        <v>0</v>
      </c>
    </row>
    <row r="479" spans="2:22" x14ac:dyDescent="0.3">
      <c r="B479" s="6" t="s">
        <v>782</v>
      </c>
      <c r="C479" s="60"/>
      <c r="D479" s="60"/>
      <c r="E479" s="60"/>
      <c r="F479" s="200"/>
      <c r="G479" s="198"/>
      <c r="H479" s="199"/>
      <c r="I479" s="61" t="s">
        <v>68</v>
      </c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188">
        <f t="shared" si="62"/>
        <v>0</v>
      </c>
    </row>
    <row r="480" spans="2:22" x14ac:dyDescent="0.3">
      <c r="B480" s="6"/>
      <c r="C480" s="60"/>
      <c r="D480" s="60"/>
      <c r="E480" s="162"/>
      <c r="F480" s="163"/>
      <c r="G480" s="163"/>
      <c r="H480" s="163"/>
      <c r="I480" s="163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7"/>
    </row>
    <row r="481" spans="2:22" x14ac:dyDescent="0.3">
      <c r="B481" s="6"/>
      <c r="C481" s="60"/>
      <c r="D481" s="60">
        <v>2</v>
      </c>
      <c r="E481" s="197" t="s">
        <v>59</v>
      </c>
      <c r="F481" s="198"/>
      <c r="G481" s="198"/>
      <c r="H481" s="199"/>
      <c r="I481" s="59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7"/>
    </row>
    <row r="482" spans="2:22" x14ac:dyDescent="0.3">
      <c r="B482" s="6" t="s">
        <v>783</v>
      </c>
      <c r="C482" s="60"/>
      <c r="D482" s="60"/>
      <c r="E482" s="60">
        <v>1</v>
      </c>
      <c r="F482" s="197" t="s">
        <v>7</v>
      </c>
      <c r="G482" s="198"/>
      <c r="H482" s="199"/>
      <c r="I482" s="61" t="s">
        <v>62</v>
      </c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188">
        <f t="shared" ref="V482:V492" si="63">SUM(J482:U482)</f>
        <v>0</v>
      </c>
    </row>
    <row r="483" spans="2:22" x14ac:dyDescent="0.3">
      <c r="B483" s="6" t="s">
        <v>783</v>
      </c>
      <c r="C483" s="60"/>
      <c r="D483" s="60"/>
      <c r="E483" s="60"/>
      <c r="F483" s="197"/>
      <c r="G483" s="198"/>
      <c r="H483" s="199"/>
      <c r="I483" s="61" t="s">
        <v>63</v>
      </c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188">
        <f t="shared" si="63"/>
        <v>0</v>
      </c>
    </row>
    <row r="484" spans="2:22" x14ac:dyDescent="0.3">
      <c r="B484" s="6" t="s">
        <v>784</v>
      </c>
      <c r="C484" s="60"/>
      <c r="D484" s="60"/>
      <c r="E484" s="60">
        <v>2</v>
      </c>
      <c r="F484" s="197" t="s">
        <v>64</v>
      </c>
      <c r="G484" s="198"/>
      <c r="H484" s="199"/>
      <c r="I484" s="61" t="s">
        <v>62</v>
      </c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188">
        <f t="shared" si="63"/>
        <v>0</v>
      </c>
    </row>
    <row r="485" spans="2:22" x14ac:dyDescent="0.3">
      <c r="B485" s="6" t="s">
        <v>785</v>
      </c>
      <c r="C485" s="60"/>
      <c r="D485" s="60"/>
      <c r="E485" s="60">
        <v>3</v>
      </c>
      <c r="F485" s="197" t="s">
        <v>65</v>
      </c>
      <c r="G485" s="198"/>
      <c r="H485" s="199"/>
      <c r="I485" s="61" t="s">
        <v>62</v>
      </c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188">
        <f t="shared" si="63"/>
        <v>0</v>
      </c>
    </row>
    <row r="486" spans="2:22" x14ac:dyDescent="0.3">
      <c r="B486" s="6" t="s">
        <v>786</v>
      </c>
      <c r="C486" s="60"/>
      <c r="D486" s="60"/>
      <c r="E486" s="60">
        <v>4</v>
      </c>
      <c r="F486" s="197" t="s">
        <v>13</v>
      </c>
      <c r="G486" s="198"/>
      <c r="H486" s="199"/>
      <c r="I486" s="61" t="s">
        <v>62</v>
      </c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188">
        <f t="shared" si="63"/>
        <v>0</v>
      </c>
    </row>
    <row r="487" spans="2:22" x14ac:dyDescent="0.3">
      <c r="B487" s="6" t="s">
        <v>787</v>
      </c>
      <c r="C487" s="60"/>
      <c r="D487" s="60"/>
      <c r="E487" s="60">
        <v>5</v>
      </c>
      <c r="F487" s="197" t="s">
        <v>11</v>
      </c>
      <c r="G487" s="198"/>
      <c r="H487" s="199"/>
      <c r="I487" s="61" t="s">
        <v>62</v>
      </c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188">
        <f t="shared" si="63"/>
        <v>0</v>
      </c>
    </row>
    <row r="488" spans="2:22" x14ac:dyDescent="0.3">
      <c r="B488" s="6" t="s">
        <v>787</v>
      </c>
      <c r="C488" s="60"/>
      <c r="D488" s="60"/>
      <c r="E488" s="60"/>
      <c r="F488" s="61"/>
      <c r="G488" s="62"/>
      <c r="H488" s="63"/>
      <c r="I488" s="61" t="s">
        <v>66</v>
      </c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188">
        <f t="shared" si="63"/>
        <v>0</v>
      </c>
    </row>
    <row r="489" spans="2:22" x14ac:dyDescent="0.3">
      <c r="B489" s="6" t="s">
        <v>788</v>
      </c>
      <c r="C489" s="60"/>
      <c r="D489" s="60"/>
      <c r="E489" s="60">
        <v>6</v>
      </c>
      <c r="F489" s="197" t="s">
        <v>67</v>
      </c>
      <c r="G489" s="198"/>
      <c r="H489" s="199"/>
      <c r="I489" s="61" t="s">
        <v>62</v>
      </c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188">
        <f t="shared" si="63"/>
        <v>0</v>
      </c>
    </row>
    <row r="490" spans="2:22" x14ac:dyDescent="0.3">
      <c r="B490" s="6" t="s">
        <v>788</v>
      </c>
      <c r="C490" s="60"/>
      <c r="D490" s="60"/>
      <c r="E490" s="60"/>
      <c r="F490" s="197"/>
      <c r="G490" s="198"/>
      <c r="H490" s="199"/>
      <c r="I490" s="61" t="s">
        <v>51</v>
      </c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188">
        <f t="shared" si="63"/>
        <v>0</v>
      </c>
    </row>
    <row r="491" spans="2:22" x14ac:dyDescent="0.3">
      <c r="B491" s="6" t="s">
        <v>789</v>
      </c>
      <c r="C491" s="60"/>
      <c r="D491" s="60"/>
      <c r="E491" s="60">
        <v>7</v>
      </c>
      <c r="F491" s="197" t="s">
        <v>16</v>
      </c>
      <c r="G491" s="198"/>
      <c r="H491" s="199"/>
      <c r="I491" s="61" t="s">
        <v>62</v>
      </c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188">
        <f t="shared" si="63"/>
        <v>0</v>
      </c>
    </row>
    <row r="492" spans="2:22" x14ac:dyDescent="0.3">
      <c r="B492" s="6" t="s">
        <v>789</v>
      </c>
      <c r="C492" s="60"/>
      <c r="D492" s="60"/>
      <c r="E492" s="60"/>
      <c r="F492" s="200"/>
      <c r="G492" s="198"/>
      <c r="H492" s="199"/>
      <c r="I492" s="61" t="s">
        <v>68</v>
      </c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188">
        <f t="shared" si="63"/>
        <v>0</v>
      </c>
    </row>
    <row r="493" spans="2:22" x14ac:dyDescent="0.3">
      <c r="B493" s="6"/>
      <c r="C493" s="60"/>
      <c r="D493" s="60"/>
      <c r="E493" s="162"/>
      <c r="F493" s="163"/>
      <c r="G493" s="163"/>
      <c r="H493" s="163"/>
      <c r="I493" s="163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7"/>
    </row>
    <row r="494" spans="2:22" x14ac:dyDescent="0.3">
      <c r="B494" s="6"/>
      <c r="C494" s="60"/>
      <c r="D494" s="262" t="s">
        <v>70</v>
      </c>
      <c r="E494" s="254"/>
      <c r="F494" s="254"/>
      <c r="G494" s="254"/>
      <c r="H494" s="255"/>
      <c r="I494" s="61" t="s">
        <v>62</v>
      </c>
      <c r="J494" s="188">
        <f t="shared" ref="J494:V498" ca="1" si="64">(SUMIF($I$469:$V$479,$I494,J$469:J$479))+(SUMIF($I$482:$V$492,$I494,J$482:J$492))</f>
        <v>0</v>
      </c>
      <c r="K494" s="188">
        <f t="shared" ca="1" si="64"/>
        <v>0</v>
      </c>
      <c r="L494" s="188">
        <f t="shared" ca="1" si="64"/>
        <v>0</v>
      </c>
      <c r="M494" s="188">
        <f t="shared" ca="1" si="64"/>
        <v>0</v>
      </c>
      <c r="N494" s="188">
        <f t="shared" ca="1" si="64"/>
        <v>0</v>
      </c>
      <c r="O494" s="188">
        <f t="shared" ca="1" si="64"/>
        <v>0</v>
      </c>
      <c r="P494" s="188">
        <f t="shared" ca="1" si="64"/>
        <v>0</v>
      </c>
      <c r="Q494" s="188">
        <f t="shared" ca="1" si="64"/>
        <v>0</v>
      </c>
      <c r="R494" s="188">
        <f t="shared" ca="1" si="64"/>
        <v>0</v>
      </c>
      <c r="S494" s="188">
        <f t="shared" ca="1" si="64"/>
        <v>0</v>
      </c>
      <c r="T494" s="188">
        <f t="shared" ca="1" si="64"/>
        <v>0</v>
      </c>
      <c r="U494" s="188">
        <f t="shared" ca="1" si="64"/>
        <v>0</v>
      </c>
      <c r="V494" s="188">
        <f t="shared" ca="1" si="64"/>
        <v>0</v>
      </c>
    </row>
    <row r="495" spans="2:22" x14ac:dyDescent="0.3">
      <c r="B495" s="6"/>
      <c r="C495" s="60"/>
      <c r="D495" s="256"/>
      <c r="E495" s="257"/>
      <c r="F495" s="257"/>
      <c r="G495" s="257"/>
      <c r="H495" s="258"/>
      <c r="I495" s="61" t="s">
        <v>63</v>
      </c>
      <c r="J495" s="188">
        <f t="shared" ca="1" si="64"/>
        <v>0</v>
      </c>
      <c r="K495" s="188">
        <f t="shared" ca="1" si="64"/>
        <v>0</v>
      </c>
      <c r="L495" s="188">
        <f t="shared" ca="1" si="64"/>
        <v>0</v>
      </c>
      <c r="M495" s="188">
        <f t="shared" ca="1" si="64"/>
        <v>0</v>
      </c>
      <c r="N495" s="188">
        <f t="shared" ca="1" si="64"/>
        <v>0</v>
      </c>
      <c r="O495" s="188">
        <f t="shared" ca="1" si="64"/>
        <v>0</v>
      </c>
      <c r="P495" s="188">
        <f t="shared" ca="1" si="64"/>
        <v>0</v>
      </c>
      <c r="Q495" s="188">
        <f t="shared" ca="1" si="64"/>
        <v>0</v>
      </c>
      <c r="R495" s="188">
        <f t="shared" ca="1" si="64"/>
        <v>0</v>
      </c>
      <c r="S495" s="188">
        <f t="shared" ca="1" si="64"/>
        <v>0</v>
      </c>
      <c r="T495" s="188">
        <f t="shared" ca="1" si="64"/>
        <v>0</v>
      </c>
      <c r="U495" s="188">
        <f t="shared" ca="1" si="64"/>
        <v>0</v>
      </c>
      <c r="V495" s="188">
        <f t="shared" ca="1" si="64"/>
        <v>0</v>
      </c>
    </row>
    <row r="496" spans="2:22" x14ac:dyDescent="0.3">
      <c r="B496" s="6"/>
      <c r="C496" s="60"/>
      <c r="D496" s="256"/>
      <c r="E496" s="257"/>
      <c r="F496" s="257"/>
      <c r="G496" s="257"/>
      <c r="H496" s="258"/>
      <c r="I496" s="61" t="s">
        <v>66</v>
      </c>
      <c r="J496" s="188">
        <f t="shared" ca="1" si="64"/>
        <v>0</v>
      </c>
      <c r="K496" s="188">
        <f t="shared" ca="1" si="64"/>
        <v>0</v>
      </c>
      <c r="L496" s="188">
        <f t="shared" ca="1" si="64"/>
        <v>0</v>
      </c>
      <c r="M496" s="188">
        <f t="shared" ca="1" si="64"/>
        <v>0</v>
      </c>
      <c r="N496" s="188">
        <f t="shared" ca="1" si="64"/>
        <v>0</v>
      </c>
      <c r="O496" s="188">
        <f t="shared" ca="1" si="64"/>
        <v>0</v>
      </c>
      <c r="P496" s="188">
        <f t="shared" ca="1" si="64"/>
        <v>0</v>
      </c>
      <c r="Q496" s="188">
        <f t="shared" ca="1" si="64"/>
        <v>0</v>
      </c>
      <c r="R496" s="188">
        <f t="shared" ca="1" si="64"/>
        <v>0</v>
      </c>
      <c r="S496" s="188">
        <f t="shared" ca="1" si="64"/>
        <v>0</v>
      </c>
      <c r="T496" s="188">
        <f t="shared" ca="1" si="64"/>
        <v>0</v>
      </c>
      <c r="U496" s="188">
        <f t="shared" ca="1" si="64"/>
        <v>0</v>
      </c>
      <c r="V496" s="188">
        <f t="shared" ca="1" si="64"/>
        <v>0</v>
      </c>
    </row>
    <row r="497" spans="1:22" x14ac:dyDescent="0.3">
      <c r="B497" s="6"/>
      <c r="C497" s="60"/>
      <c r="D497" s="256"/>
      <c r="E497" s="257"/>
      <c r="F497" s="257"/>
      <c r="G497" s="257"/>
      <c r="H497" s="258"/>
      <c r="I497" s="61" t="s">
        <v>51</v>
      </c>
      <c r="J497" s="188">
        <f t="shared" ca="1" si="64"/>
        <v>0</v>
      </c>
      <c r="K497" s="188">
        <f t="shared" ca="1" si="64"/>
        <v>0</v>
      </c>
      <c r="L497" s="188">
        <f t="shared" ca="1" si="64"/>
        <v>0</v>
      </c>
      <c r="M497" s="188">
        <f t="shared" ca="1" si="64"/>
        <v>0</v>
      </c>
      <c r="N497" s="188">
        <f t="shared" ca="1" si="64"/>
        <v>0</v>
      </c>
      <c r="O497" s="188">
        <f t="shared" ca="1" si="64"/>
        <v>0</v>
      </c>
      <c r="P497" s="188">
        <f t="shared" ca="1" si="64"/>
        <v>0</v>
      </c>
      <c r="Q497" s="188">
        <f t="shared" ca="1" si="64"/>
        <v>0</v>
      </c>
      <c r="R497" s="188">
        <f t="shared" ca="1" si="64"/>
        <v>0</v>
      </c>
      <c r="S497" s="188">
        <f t="shared" ca="1" si="64"/>
        <v>0</v>
      </c>
      <c r="T497" s="188">
        <f t="shared" ca="1" si="64"/>
        <v>0</v>
      </c>
      <c r="U497" s="188">
        <f t="shared" ca="1" si="64"/>
        <v>0</v>
      </c>
      <c r="V497" s="188">
        <f t="shared" ca="1" si="64"/>
        <v>0</v>
      </c>
    </row>
    <row r="498" spans="1:22" x14ac:dyDescent="0.3">
      <c r="B498" s="6"/>
      <c r="C498" s="60"/>
      <c r="D498" s="259"/>
      <c r="E498" s="260"/>
      <c r="F498" s="260"/>
      <c r="G498" s="260"/>
      <c r="H498" s="261"/>
      <c r="I498" s="61" t="s">
        <v>68</v>
      </c>
      <c r="J498" s="188">
        <f t="shared" ca="1" si="64"/>
        <v>0</v>
      </c>
      <c r="K498" s="188">
        <f t="shared" ca="1" si="64"/>
        <v>0</v>
      </c>
      <c r="L498" s="188">
        <f t="shared" ca="1" si="64"/>
        <v>0</v>
      </c>
      <c r="M498" s="188">
        <f t="shared" ca="1" si="64"/>
        <v>0</v>
      </c>
      <c r="N498" s="188">
        <f t="shared" ca="1" si="64"/>
        <v>0</v>
      </c>
      <c r="O498" s="188">
        <f t="shared" ca="1" si="64"/>
        <v>0</v>
      </c>
      <c r="P498" s="188">
        <f t="shared" ca="1" si="64"/>
        <v>0</v>
      </c>
      <c r="Q498" s="188">
        <f t="shared" ca="1" si="64"/>
        <v>0</v>
      </c>
      <c r="R498" s="188">
        <f t="shared" ca="1" si="64"/>
        <v>0</v>
      </c>
      <c r="S498" s="188">
        <f t="shared" ca="1" si="64"/>
        <v>0</v>
      </c>
      <c r="T498" s="188">
        <f t="shared" ca="1" si="64"/>
        <v>0</v>
      </c>
      <c r="U498" s="188">
        <f t="shared" ca="1" si="64"/>
        <v>0</v>
      </c>
      <c r="V498" s="188">
        <f t="shared" ca="1" si="64"/>
        <v>0</v>
      </c>
    </row>
    <row r="499" spans="1:22" x14ac:dyDescent="0.3">
      <c r="B499" s="6"/>
      <c r="C499" s="200"/>
      <c r="D499" s="198"/>
      <c r="E499" s="198"/>
      <c r="F499" s="198"/>
      <c r="G499" s="198"/>
      <c r="H499" s="199"/>
      <c r="I499" s="59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7"/>
    </row>
    <row r="500" spans="1:22" x14ac:dyDescent="0.3">
      <c r="B500" s="6"/>
      <c r="C500" s="262" t="s">
        <v>71</v>
      </c>
      <c r="D500" s="254"/>
      <c r="E500" s="254"/>
      <c r="F500" s="254"/>
      <c r="G500" s="254"/>
      <c r="H500" s="255"/>
      <c r="I500" s="61" t="s">
        <v>62</v>
      </c>
      <c r="J500" s="188">
        <f ca="1">J461+J494</f>
        <v>0</v>
      </c>
      <c r="K500" s="188">
        <f t="shared" ref="K500:V500" ca="1" si="65">K461+K494</f>
        <v>0</v>
      </c>
      <c r="L500" s="188">
        <f t="shared" ca="1" si="65"/>
        <v>0</v>
      </c>
      <c r="M500" s="188">
        <f t="shared" ca="1" si="65"/>
        <v>0</v>
      </c>
      <c r="N500" s="188">
        <f t="shared" ca="1" si="65"/>
        <v>0</v>
      </c>
      <c r="O500" s="188">
        <f t="shared" ca="1" si="65"/>
        <v>0</v>
      </c>
      <c r="P500" s="188">
        <f t="shared" ca="1" si="65"/>
        <v>0</v>
      </c>
      <c r="Q500" s="188">
        <f t="shared" ca="1" si="65"/>
        <v>0</v>
      </c>
      <c r="R500" s="188">
        <f t="shared" ca="1" si="65"/>
        <v>0</v>
      </c>
      <c r="S500" s="188">
        <f t="shared" ca="1" si="65"/>
        <v>0</v>
      </c>
      <c r="T500" s="188">
        <f t="shared" ca="1" si="65"/>
        <v>0</v>
      </c>
      <c r="U500" s="188">
        <f t="shared" ca="1" si="65"/>
        <v>0</v>
      </c>
      <c r="V500" s="188">
        <f t="shared" ca="1" si="65"/>
        <v>0</v>
      </c>
    </row>
    <row r="501" spans="1:22" x14ac:dyDescent="0.3">
      <c r="B501" s="6"/>
      <c r="C501" s="256"/>
      <c r="D501" s="257"/>
      <c r="E501" s="257"/>
      <c r="F501" s="257"/>
      <c r="G501" s="257"/>
      <c r="H501" s="258"/>
      <c r="I501" s="61" t="s">
        <v>63</v>
      </c>
      <c r="J501" s="188">
        <f ca="1">J462+J495</f>
        <v>0</v>
      </c>
      <c r="K501" s="188">
        <f t="shared" ref="K501:V501" ca="1" si="66">K462+K495</f>
        <v>0</v>
      </c>
      <c r="L501" s="188">
        <f t="shared" ca="1" si="66"/>
        <v>0</v>
      </c>
      <c r="M501" s="188">
        <f t="shared" ca="1" si="66"/>
        <v>0</v>
      </c>
      <c r="N501" s="188">
        <f t="shared" ca="1" si="66"/>
        <v>0</v>
      </c>
      <c r="O501" s="188">
        <f t="shared" ca="1" si="66"/>
        <v>0</v>
      </c>
      <c r="P501" s="188">
        <f t="shared" ca="1" si="66"/>
        <v>0</v>
      </c>
      <c r="Q501" s="188">
        <f t="shared" ca="1" si="66"/>
        <v>0</v>
      </c>
      <c r="R501" s="188">
        <f t="shared" ca="1" si="66"/>
        <v>0</v>
      </c>
      <c r="S501" s="188">
        <f t="shared" ca="1" si="66"/>
        <v>0</v>
      </c>
      <c r="T501" s="188">
        <f t="shared" ca="1" si="66"/>
        <v>0</v>
      </c>
      <c r="U501" s="188">
        <f t="shared" ca="1" si="66"/>
        <v>0</v>
      </c>
      <c r="V501" s="188">
        <f t="shared" ca="1" si="66"/>
        <v>0</v>
      </c>
    </row>
    <row r="502" spans="1:22" x14ac:dyDescent="0.3">
      <c r="B502" s="6"/>
      <c r="C502" s="256"/>
      <c r="D502" s="257"/>
      <c r="E502" s="257"/>
      <c r="F502" s="257"/>
      <c r="G502" s="257"/>
      <c r="H502" s="258"/>
      <c r="I502" s="61" t="s">
        <v>66</v>
      </c>
      <c r="J502" s="188">
        <f ca="1">J463+J496</f>
        <v>0</v>
      </c>
      <c r="K502" s="188">
        <f t="shared" ref="K502:V502" ca="1" si="67">K463+K496</f>
        <v>0</v>
      </c>
      <c r="L502" s="188">
        <f t="shared" ca="1" si="67"/>
        <v>0</v>
      </c>
      <c r="M502" s="188">
        <f t="shared" ca="1" si="67"/>
        <v>0</v>
      </c>
      <c r="N502" s="188">
        <f t="shared" ca="1" si="67"/>
        <v>0</v>
      </c>
      <c r="O502" s="188">
        <f t="shared" ca="1" si="67"/>
        <v>0</v>
      </c>
      <c r="P502" s="188">
        <f t="shared" ca="1" si="67"/>
        <v>0</v>
      </c>
      <c r="Q502" s="188">
        <f t="shared" ca="1" si="67"/>
        <v>0</v>
      </c>
      <c r="R502" s="188">
        <f t="shared" ca="1" si="67"/>
        <v>0</v>
      </c>
      <c r="S502" s="188">
        <f t="shared" ca="1" si="67"/>
        <v>0</v>
      </c>
      <c r="T502" s="188">
        <f t="shared" ca="1" si="67"/>
        <v>0</v>
      </c>
      <c r="U502" s="188">
        <f t="shared" ca="1" si="67"/>
        <v>0</v>
      </c>
      <c r="V502" s="188">
        <f t="shared" ca="1" si="67"/>
        <v>0</v>
      </c>
    </row>
    <row r="503" spans="1:22" x14ac:dyDescent="0.3">
      <c r="B503" s="6"/>
      <c r="C503" s="256"/>
      <c r="D503" s="257"/>
      <c r="E503" s="257"/>
      <c r="F503" s="257"/>
      <c r="G503" s="257"/>
      <c r="H503" s="258"/>
      <c r="I503" s="61" t="s">
        <v>51</v>
      </c>
      <c r="J503" s="188">
        <f ca="1">J464+J497</f>
        <v>0</v>
      </c>
      <c r="K503" s="188">
        <f t="shared" ref="K503:V503" ca="1" si="68">K464+K497</f>
        <v>0</v>
      </c>
      <c r="L503" s="188">
        <f t="shared" ca="1" si="68"/>
        <v>0</v>
      </c>
      <c r="M503" s="188">
        <f t="shared" ca="1" si="68"/>
        <v>0</v>
      </c>
      <c r="N503" s="188">
        <f t="shared" ca="1" si="68"/>
        <v>0</v>
      </c>
      <c r="O503" s="188">
        <f t="shared" ca="1" si="68"/>
        <v>0</v>
      </c>
      <c r="P503" s="188">
        <f t="shared" ca="1" si="68"/>
        <v>0</v>
      </c>
      <c r="Q503" s="188">
        <f t="shared" ca="1" si="68"/>
        <v>0</v>
      </c>
      <c r="R503" s="188">
        <f t="shared" ca="1" si="68"/>
        <v>0</v>
      </c>
      <c r="S503" s="188">
        <f t="shared" ca="1" si="68"/>
        <v>0</v>
      </c>
      <c r="T503" s="188">
        <f t="shared" ca="1" si="68"/>
        <v>0</v>
      </c>
      <c r="U503" s="188">
        <f t="shared" ca="1" si="68"/>
        <v>0</v>
      </c>
      <c r="V503" s="188">
        <f t="shared" ca="1" si="68"/>
        <v>0</v>
      </c>
    </row>
    <row r="504" spans="1:22" x14ac:dyDescent="0.3">
      <c r="B504" s="6"/>
      <c r="C504" s="259"/>
      <c r="D504" s="260"/>
      <c r="E504" s="260"/>
      <c r="F504" s="260"/>
      <c r="G504" s="260"/>
      <c r="H504" s="261"/>
      <c r="I504" s="61" t="s">
        <v>68</v>
      </c>
      <c r="J504" s="188">
        <f ca="1">J465+J498</f>
        <v>0</v>
      </c>
      <c r="K504" s="188">
        <f t="shared" ref="K504:V504" ca="1" si="69">K465+K498</f>
        <v>0</v>
      </c>
      <c r="L504" s="188">
        <f t="shared" ca="1" si="69"/>
        <v>0</v>
      </c>
      <c r="M504" s="188">
        <f t="shared" ca="1" si="69"/>
        <v>0</v>
      </c>
      <c r="N504" s="188">
        <f t="shared" ca="1" si="69"/>
        <v>0</v>
      </c>
      <c r="O504" s="188">
        <f t="shared" ca="1" si="69"/>
        <v>0</v>
      </c>
      <c r="P504" s="188">
        <f t="shared" ca="1" si="69"/>
        <v>0</v>
      </c>
      <c r="Q504" s="188">
        <f t="shared" ca="1" si="69"/>
        <v>0</v>
      </c>
      <c r="R504" s="188">
        <f t="shared" ca="1" si="69"/>
        <v>0</v>
      </c>
      <c r="S504" s="188">
        <f t="shared" ca="1" si="69"/>
        <v>0</v>
      </c>
      <c r="T504" s="188">
        <f t="shared" ca="1" si="69"/>
        <v>0</v>
      </c>
      <c r="U504" s="188">
        <f t="shared" ca="1" si="69"/>
        <v>0</v>
      </c>
      <c r="V504" s="188">
        <f t="shared" ca="1" si="69"/>
        <v>0</v>
      </c>
    </row>
    <row r="505" spans="1:22" x14ac:dyDescent="0.3">
      <c r="B505" s="6"/>
      <c r="C505" s="6"/>
      <c r="D505" s="6"/>
      <c r="E505" s="6"/>
      <c r="F505" s="6"/>
      <c r="G505" s="6"/>
      <c r="H505" s="6"/>
      <c r="I505" s="6"/>
      <c r="V505" s="71"/>
    </row>
    <row r="506" spans="1:22" ht="18" x14ac:dyDescent="0.35">
      <c r="A506" s="1">
        <v>5</v>
      </c>
      <c r="B506" s="4"/>
      <c r="C506" s="5" t="s">
        <v>72</v>
      </c>
      <c r="D506" s="6"/>
      <c r="E506" s="6"/>
      <c r="F506" s="6"/>
      <c r="G506" s="6"/>
      <c r="H506" s="6"/>
      <c r="I506" s="6"/>
      <c r="V506" s="71"/>
    </row>
    <row r="507" spans="1:22" x14ac:dyDescent="0.3">
      <c r="B507" s="6"/>
      <c r="C507" s="6"/>
      <c r="D507" s="6"/>
      <c r="E507" s="6"/>
      <c r="F507" s="6"/>
      <c r="G507" s="6"/>
      <c r="H507" s="6"/>
      <c r="I507" s="6"/>
      <c r="V507" s="71"/>
    </row>
    <row r="508" spans="1:22" ht="14.55" customHeight="1" x14ac:dyDescent="0.3">
      <c r="B508" s="6"/>
      <c r="C508" s="252" t="s">
        <v>0</v>
      </c>
      <c r="D508" s="253" t="s">
        <v>1</v>
      </c>
      <c r="E508" s="254"/>
      <c r="F508" s="254"/>
      <c r="G508" s="254"/>
      <c r="H508" s="255"/>
      <c r="I508" s="249" t="s">
        <v>2</v>
      </c>
      <c r="J508" s="201" t="s">
        <v>258</v>
      </c>
      <c r="K508" s="202"/>
      <c r="L508" s="202"/>
      <c r="M508" s="202"/>
      <c r="N508" s="202"/>
      <c r="O508" s="202"/>
      <c r="P508" s="202"/>
      <c r="Q508" s="202"/>
      <c r="R508" s="202"/>
      <c r="S508" s="202"/>
      <c r="T508" s="202"/>
      <c r="U508" s="203"/>
      <c r="V508" s="72" t="s">
        <v>259</v>
      </c>
    </row>
    <row r="509" spans="1:22" x14ac:dyDescent="0.3">
      <c r="B509" s="6"/>
      <c r="C509" s="250"/>
      <c r="D509" s="256"/>
      <c r="E509" s="257"/>
      <c r="F509" s="257"/>
      <c r="G509" s="257"/>
      <c r="H509" s="258"/>
      <c r="I509" s="250"/>
      <c r="J509" s="204"/>
      <c r="K509" s="205"/>
      <c r="L509" s="205"/>
      <c r="M509" s="205"/>
      <c r="N509" s="205"/>
      <c r="O509" s="205"/>
      <c r="P509" s="205"/>
      <c r="Q509" s="205"/>
      <c r="R509" s="205"/>
      <c r="S509" s="205"/>
      <c r="T509" s="205"/>
      <c r="U509" s="206"/>
      <c r="V509" s="73" t="s">
        <v>260</v>
      </c>
    </row>
    <row r="510" spans="1:22" x14ac:dyDescent="0.3">
      <c r="B510" s="6"/>
      <c r="C510" s="251"/>
      <c r="D510" s="259"/>
      <c r="E510" s="260"/>
      <c r="F510" s="260"/>
      <c r="G510" s="260"/>
      <c r="H510" s="261"/>
      <c r="I510" s="251"/>
      <c r="J510" s="74" t="s">
        <v>261</v>
      </c>
      <c r="K510" s="74" t="s">
        <v>262</v>
      </c>
      <c r="L510" s="74" t="s">
        <v>263</v>
      </c>
      <c r="M510" s="74" t="s">
        <v>264</v>
      </c>
      <c r="N510" s="74" t="s">
        <v>265</v>
      </c>
      <c r="O510" s="74" t="s">
        <v>266</v>
      </c>
      <c r="P510" s="74" t="s">
        <v>267</v>
      </c>
      <c r="Q510" s="74" t="s">
        <v>268</v>
      </c>
      <c r="R510" s="74" t="s">
        <v>269</v>
      </c>
      <c r="S510" s="74" t="s">
        <v>270</v>
      </c>
      <c r="T510" s="74" t="s">
        <v>271</v>
      </c>
      <c r="U510" s="74" t="s">
        <v>272</v>
      </c>
      <c r="V510" s="75">
        <v>2021</v>
      </c>
    </row>
    <row r="511" spans="1:22" x14ac:dyDescent="0.3">
      <c r="B511" s="6"/>
      <c r="C511" s="52">
        <v>1</v>
      </c>
      <c r="D511" s="207">
        <v>2</v>
      </c>
      <c r="E511" s="198"/>
      <c r="F511" s="198"/>
      <c r="G511" s="198"/>
      <c r="H511" s="199"/>
      <c r="I511" s="53">
        <v>3</v>
      </c>
      <c r="J511" s="201">
        <v>4</v>
      </c>
      <c r="K511" s="202"/>
      <c r="L511" s="202"/>
      <c r="M511" s="202"/>
      <c r="N511" s="202"/>
      <c r="O511" s="202"/>
      <c r="P511" s="202"/>
      <c r="Q511" s="202"/>
      <c r="R511" s="202"/>
      <c r="S511" s="202"/>
      <c r="T511" s="202"/>
      <c r="U511" s="203"/>
      <c r="V511" s="72">
        <v>5</v>
      </c>
    </row>
    <row r="512" spans="1:22" x14ac:dyDescent="0.3">
      <c r="B512" s="6"/>
      <c r="C512" s="54"/>
      <c r="D512" s="55"/>
      <c r="E512" s="56"/>
      <c r="F512" s="56"/>
      <c r="G512" s="56"/>
      <c r="H512" s="57"/>
      <c r="I512" s="55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7"/>
    </row>
    <row r="513" spans="2:22" x14ac:dyDescent="0.3">
      <c r="B513" s="6"/>
      <c r="C513" s="58">
        <v>1</v>
      </c>
      <c r="D513" s="197" t="s">
        <v>41</v>
      </c>
      <c r="E513" s="198"/>
      <c r="F513" s="198"/>
      <c r="G513" s="198"/>
      <c r="H513" s="199"/>
      <c r="I513" s="59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7"/>
    </row>
    <row r="514" spans="2:22" x14ac:dyDescent="0.3">
      <c r="B514" s="6" t="s">
        <v>79</v>
      </c>
      <c r="C514" s="60"/>
      <c r="D514" s="60">
        <v>1</v>
      </c>
      <c r="E514" s="265" t="s">
        <v>73</v>
      </c>
      <c r="F514" s="198"/>
      <c r="G514" s="198"/>
      <c r="H514" s="199"/>
      <c r="I514" s="61" t="s">
        <v>74</v>
      </c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188">
        <f t="shared" ref="V514:V515" si="70">SUM(J514:U514)</f>
        <v>0</v>
      </c>
    </row>
    <row r="515" spans="2:22" x14ac:dyDescent="0.3">
      <c r="B515" s="6" t="s">
        <v>80</v>
      </c>
      <c r="C515" s="60"/>
      <c r="D515" s="60">
        <v>2</v>
      </c>
      <c r="E515" s="265" t="s">
        <v>75</v>
      </c>
      <c r="F515" s="198"/>
      <c r="G515" s="198"/>
      <c r="H515" s="199"/>
      <c r="I515" s="61" t="s">
        <v>74</v>
      </c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188">
        <f t="shared" si="70"/>
        <v>0</v>
      </c>
    </row>
    <row r="516" spans="2:22" x14ac:dyDescent="0.3">
      <c r="B516" s="6"/>
      <c r="C516" s="60"/>
      <c r="D516" s="200"/>
      <c r="E516" s="198"/>
      <c r="F516" s="198"/>
      <c r="G516" s="198"/>
      <c r="H516" s="199"/>
      <c r="I516" s="59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7"/>
    </row>
    <row r="517" spans="2:22" x14ac:dyDescent="0.3">
      <c r="B517" s="6"/>
      <c r="C517" s="60"/>
      <c r="D517" s="262" t="s">
        <v>76</v>
      </c>
      <c r="E517" s="254"/>
      <c r="F517" s="254"/>
      <c r="G517" s="254"/>
      <c r="H517" s="255"/>
      <c r="I517" s="61" t="s">
        <v>74</v>
      </c>
      <c r="J517" s="188">
        <f>SUM(J514:J515)</f>
        <v>0</v>
      </c>
      <c r="K517" s="188">
        <f t="shared" ref="K517:V517" si="71">SUM(K514:K515)</f>
        <v>0</v>
      </c>
      <c r="L517" s="188">
        <f t="shared" si="71"/>
        <v>0</v>
      </c>
      <c r="M517" s="188">
        <f t="shared" si="71"/>
        <v>0</v>
      </c>
      <c r="N517" s="188">
        <f t="shared" si="71"/>
        <v>0</v>
      </c>
      <c r="O517" s="188">
        <f t="shared" si="71"/>
        <v>0</v>
      </c>
      <c r="P517" s="188">
        <f t="shared" si="71"/>
        <v>0</v>
      </c>
      <c r="Q517" s="188">
        <f t="shared" si="71"/>
        <v>0</v>
      </c>
      <c r="R517" s="188">
        <f t="shared" si="71"/>
        <v>0</v>
      </c>
      <c r="S517" s="188">
        <f t="shared" si="71"/>
        <v>0</v>
      </c>
      <c r="T517" s="188">
        <f t="shared" si="71"/>
        <v>0</v>
      </c>
      <c r="U517" s="188">
        <f t="shared" si="71"/>
        <v>0</v>
      </c>
      <c r="V517" s="188">
        <f t="shared" si="71"/>
        <v>0</v>
      </c>
    </row>
    <row r="518" spans="2:22" x14ac:dyDescent="0.3">
      <c r="B518" s="6"/>
      <c r="C518" s="60"/>
      <c r="D518" s="200"/>
      <c r="E518" s="198"/>
      <c r="F518" s="198"/>
      <c r="G518" s="198"/>
      <c r="H518" s="199"/>
      <c r="I518" s="59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7"/>
    </row>
    <row r="519" spans="2:22" x14ac:dyDescent="0.3">
      <c r="B519" s="6"/>
      <c r="C519" s="60">
        <v>2</v>
      </c>
      <c r="D519" s="197" t="s">
        <v>57</v>
      </c>
      <c r="E519" s="198"/>
      <c r="F519" s="198"/>
      <c r="G519" s="198"/>
      <c r="H519" s="199"/>
      <c r="I519" s="59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7"/>
    </row>
    <row r="520" spans="2:22" x14ac:dyDescent="0.3">
      <c r="B520" s="6" t="s">
        <v>81</v>
      </c>
      <c r="C520" s="60"/>
      <c r="D520" s="60">
        <v>1</v>
      </c>
      <c r="E520" s="265" t="s">
        <v>73</v>
      </c>
      <c r="F520" s="198"/>
      <c r="G520" s="198"/>
      <c r="H520" s="199"/>
      <c r="I520" s="61" t="s">
        <v>74</v>
      </c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188">
        <f t="shared" ref="V520:V521" si="72">SUM(J520:U520)</f>
        <v>0</v>
      </c>
    </row>
    <row r="521" spans="2:22" x14ac:dyDescent="0.3">
      <c r="B521" s="6" t="s">
        <v>82</v>
      </c>
      <c r="C521" s="60"/>
      <c r="D521" s="60">
        <v>2</v>
      </c>
      <c r="E521" s="265" t="s">
        <v>75</v>
      </c>
      <c r="F521" s="198"/>
      <c r="G521" s="198"/>
      <c r="H521" s="199"/>
      <c r="I521" s="61" t="s">
        <v>74</v>
      </c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188">
        <f t="shared" si="72"/>
        <v>0</v>
      </c>
    </row>
    <row r="522" spans="2:22" x14ac:dyDescent="0.3">
      <c r="B522" s="6"/>
      <c r="C522" s="67"/>
      <c r="D522" s="200"/>
      <c r="E522" s="198"/>
      <c r="F522" s="198"/>
      <c r="G522" s="198"/>
      <c r="H522" s="199"/>
      <c r="I522" s="59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7"/>
    </row>
    <row r="523" spans="2:22" x14ac:dyDescent="0.3">
      <c r="B523" s="6"/>
      <c r="C523" s="60"/>
      <c r="D523" s="263" t="s">
        <v>77</v>
      </c>
      <c r="E523" s="198"/>
      <c r="F523" s="198"/>
      <c r="G523" s="198"/>
      <c r="H523" s="199"/>
      <c r="I523" s="61" t="s">
        <v>74</v>
      </c>
      <c r="J523" s="188">
        <f>SUM(J520:J521)</f>
        <v>0</v>
      </c>
      <c r="K523" s="188">
        <f t="shared" ref="K523:V523" si="73">SUM(K520:K521)</f>
        <v>0</v>
      </c>
      <c r="L523" s="188">
        <f t="shared" si="73"/>
        <v>0</v>
      </c>
      <c r="M523" s="188">
        <f t="shared" si="73"/>
        <v>0</v>
      </c>
      <c r="N523" s="188">
        <f t="shared" si="73"/>
        <v>0</v>
      </c>
      <c r="O523" s="188">
        <f t="shared" si="73"/>
        <v>0</v>
      </c>
      <c r="P523" s="188">
        <f t="shared" si="73"/>
        <v>0</v>
      </c>
      <c r="Q523" s="188">
        <f t="shared" si="73"/>
        <v>0</v>
      </c>
      <c r="R523" s="188">
        <f t="shared" si="73"/>
        <v>0</v>
      </c>
      <c r="S523" s="188">
        <f t="shared" si="73"/>
        <v>0</v>
      </c>
      <c r="T523" s="188">
        <f t="shared" si="73"/>
        <v>0</v>
      </c>
      <c r="U523" s="188">
        <f t="shared" si="73"/>
        <v>0</v>
      </c>
      <c r="V523" s="188">
        <f t="shared" si="73"/>
        <v>0</v>
      </c>
    </row>
    <row r="524" spans="2:22" x14ac:dyDescent="0.3">
      <c r="B524" s="6"/>
      <c r="C524" s="67"/>
      <c r="D524" s="200"/>
      <c r="E524" s="198"/>
      <c r="F524" s="198"/>
      <c r="G524" s="198"/>
      <c r="H524" s="199"/>
      <c r="I524" s="59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</row>
    <row r="525" spans="2:22" x14ac:dyDescent="0.3">
      <c r="B525" s="6"/>
      <c r="C525" s="264" t="s">
        <v>78</v>
      </c>
      <c r="D525" s="198"/>
      <c r="E525" s="198"/>
      <c r="F525" s="198"/>
      <c r="G525" s="198"/>
      <c r="H525" s="199"/>
      <c r="I525" s="61" t="s">
        <v>74</v>
      </c>
      <c r="J525" s="188">
        <f>J523+J517</f>
        <v>0</v>
      </c>
      <c r="K525" s="188">
        <f t="shared" ref="K525:V525" si="74">K523+K517</f>
        <v>0</v>
      </c>
      <c r="L525" s="188">
        <f t="shared" si="74"/>
        <v>0</v>
      </c>
      <c r="M525" s="188">
        <f t="shared" si="74"/>
        <v>0</v>
      </c>
      <c r="N525" s="188">
        <f t="shared" si="74"/>
        <v>0</v>
      </c>
      <c r="O525" s="188">
        <f t="shared" si="74"/>
        <v>0</v>
      </c>
      <c r="P525" s="188">
        <f t="shared" si="74"/>
        <v>0</v>
      </c>
      <c r="Q525" s="188">
        <f t="shared" si="74"/>
        <v>0</v>
      </c>
      <c r="R525" s="188">
        <f t="shared" si="74"/>
        <v>0</v>
      </c>
      <c r="S525" s="188">
        <f t="shared" si="74"/>
        <v>0</v>
      </c>
      <c r="T525" s="188">
        <f t="shared" si="74"/>
        <v>0</v>
      </c>
      <c r="U525" s="188">
        <f t="shared" si="74"/>
        <v>0</v>
      </c>
      <c r="V525" s="188">
        <f t="shared" si="74"/>
        <v>0</v>
      </c>
    </row>
  </sheetData>
  <sheetProtection algorithmName="SHA-512" hashValue="kkSIRfF/kEKvOKcXiIa4wA/IthSTwj/akKKV7ZpniJiQaLKfYrh4DOajvdsFIMNH599a4DkAwA7zY8zJf2evsg==" saltValue="U/+SaU0kjwEcFM/Fge3kpw==" spinCount="100000" sheet="1" objects="1" scenarios="1"/>
  <mergeCells count="283">
    <mergeCell ref="J12:V13"/>
    <mergeCell ref="C1:G1"/>
    <mergeCell ref="C4:G4"/>
    <mergeCell ref="C2:G2"/>
    <mergeCell ref="J429:U430"/>
    <mergeCell ref="J432:U432"/>
    <mergeCell ref="J508:U509"/>
    <mergeCell ref="J511:U511"/>
    <mergeCell ref="C6:G6"/>
    <mergeCell ref="F478:H478"/>
    <mergeCell ref="F479:H479"/>
    <mergeCell ref="E481:H481"/>
    <mergeCell ref="F482:H482"/>
    <mergeCell ref="F483:H483"/>
    <mergeCell ref="F472:H472"/>
    <mergeCell ref="F474:H474"/>
    <mergeCell ref="F477:H477"/>
    <mergeCell ref="D461:H465"/>
    <mergeCell ref="D467:H467"/>
    <mergeCell ref="E468:H468"/>
    <mergeCell ref="F469:H469"/>
    <mergeCell ref="F470:H470"/>
    <mergeCell ref="F453:H453"/>
    <mergeCell ref="F454:H454"/>
    <mergeCell ref="E521:H521"/>
    <mergeCell ref="D494:H498"/>
    <mergeCell ref="C499:H499"/>
    <mergeCell ref="C500:H504"/>
    <mergeCell ref="F484:H484"/>
    <mergeCell ref="F485:H485"/>
    <mergeCell ref="F486:H486"/>
    <mergeCell ref="F487:H487"/>
    <mergeCell ref="F489:H489"/>
    <mergeCell ref="F490:H490"/>
    <mergeCell ref="D522:H522"/>
    <mergeCell ref="D523:H523"/>
    <mergeCell ref="D524:H524"/>
    <mergeCell ref="C525:H525"/>
    <mergeCell ref="J15:U15"/>
    <mergeCell ref="J176:U177"/>
    <mergeCell ref="J179:U179"/>
    <mergeCell ref="E515:H515"/>
    <mergeCell ref="D516:H516"/>
    <mergeCell ref="D517:H517"/>
    <mergeCell ref="D518:H518"/>
    <mergeCell ref="D519:H519"/>
    <mergeCell ref="E520:H520"/>
    <mergeCell ref="C508:C510"/>
    <mergeCell ref="D508:H510"/>
    <mergeCell ref="I508:I510"/>
    <mergeCell ref="D511:H511"/>
    <mergeCell ref="D513:H513"/>
    <mergeCell ref="E514:H514"/>
    <mergeCell ref="F491:H491"/>
    <mergeCell ref="F492:H492"/>
    <mergeCell ref="F471:H471"/>
    <mergeCell ref="F473:H473"/>
    <mergeCell ref="F476:H476"/>
    <mergeCell ref="F456:H456"/>
    <mergeCell ref="F457:H457"/>
    <mergeCell ref="F458:H458"/>
    <mergeCell ref="F459:H459"/>
    <mergeCell ref="F446:H446"/>
    <mergeCell ref="E448:H448"/>
    <mergeCell ref="F449:H449"/>
    <mergeCell ref="F450:H450"/>
    <mergeCell ref="F451:H451"/>
    <mergeCell ref="F452:H452"/>
    <mergeCell ref="F439:H439"/>
    <mergeCell ref="F440:H440"/>
    <mergeCell ref="F441:H441"/>
    <mergeCell ref="F443:H443"/>
    <mergeCell ref="F444:H444"/>
    <mergeCell ref="F445:H445"/>
    <mergeCell ref="D432:H432"/>
    <mergeCell ref="D434:H434"/>
    <mergeCell ref="E435:H435"/>
    <mergeCell ref="F436:H436"/>
    <mergeCell ref="F437:H437"/>
    <mergeCell ref="F438:H438"/>
    <mergeCell ref="G325:H325"/>
    <mergeCell ref="G330:H330"/>
    <mergeCell ref="G335:H335"/>
    <mergeCell ref="F337:H337"/>
    <mergeCell ref="D342:H343"/>
    <mergeCell ref="C345:H346"/>
    <mergeCell ref="C429:C431"/>
    <mergeCell ref="D429:H431"/>
    <mergeCell ref="F380:H380"/>
    <mergeCell ref="F395:H395"/>
    <mergeCell ref="F397:H397"/>
    <mergeCell ref="F398:H398"/>
    <mergeCell ref="F399:H399"/>
    <mergeCell ref="F400:H400"/>
    <mergeCell ref="E402:H402"/>
    <mergeCell ref="F403:H403"/>
    <mergeCell ref="F404:H404"/>
    <mergeCell ref="D382:H386"/>
    <mergeCell ref="F392:H392"/>
    <mergeCell ref="F393:H393"/>
    <mergeCell ref="F394:H394"/>
    <mergeCell ref="D415:H419"/>
    <mergeCell ref="C420:H420"/>
    <mergeCell ref="C421:H425"/>
    <mergeCell ref="I429:I431"/>
    <mergeCell ref="C350:C352"/>
    <mergeCell ref="D350:H352"/>
    <mergeCell ref="I350:I352"/>
    <mergeCell ref="F357:H357"/>
    <mergeCell ref="F358:H358"/>
    <mergeCell ref="F359:H359"/>
    <mergeCell ref="F360:H360"/>
    <mergeCell ref="F361:H361"/>
    <mergeCell ref="F362:H362"/>
    <mergeCell ref="F364:H364"/>
    <mergeCell ref="F365:H365"/>
    <mergeCell ref="F366:H366"/>
    <mergeCell ref="F367:H367"/>
    <mergeCell ref="E369:H369"/>
    <mergeCell ref="F370:H370"/>
    <mergeCell ref="F371:H371"/>
    <mergeCell ref="F372:H372"/>
    <mergeCell ref="F373:H373"/>
    <mergeCell ref="F374:H374"/>
    <mergeCell ref="F375:H375"/>
    <mergeCell ref="F377:H377"/>
    <mergeCell ref="F378:H378"/>
    <mergeCell ref="F379:H379"/>
    <mergeCell ref="G304:H304"/>
    <mergeCell ref="G309:H309"/>
    <mergeCell ref="F311:H311"/>
    <mergeCell ref="E316:H316"/>
    <mergeCell ref="F317:H317"/>
    <mergeCell ref="G318:H318"/>
    <mergeCell ref="G283:H283"/>
    <mergeCell ref="F285:H285"/>
    <mergeCell ref="E290:H290"/>
    <mergeCell ref="F291:H291"/>
    <mergeCell ref="G292:H292"/>
    <mergeCell ref="G299:H299"/>
    <mergeCell ref="D263:H263"/>
    <mergeCell ref="E264:H264"/>
    <mergeCell ref="F265:H265"/>
    <mergeCell ref="G266:H266"/>
    <mergeCell ref="G273:H273"/>
    <mergeCell ref="G278:H278"/>
    <mergeCell ref="G236:H236"/>
    <mergeCell ref="G243:H243"/>
    <mergeCell ref="G248:H248"/>
    <mergeCell ref="G253:H253"/>
    <mergeCell ref="F255:H255"/>
    <mergeCell ref="D260:H261"/>
    <mergeCell ref="G217:H217"/>
    <mergeCell ref="G222:H222"/>
    <mergeCell ref="G227:H227"/>
    <mergeCell ref="F229:H229"/>
    <mergeCell ref="E234:H234"/>
    <mergeCell ref="F235:H235"/>
    <mergeCell ref="G196:H196"/>
    <mergeCell ref="G201:H201"/>
    <mergeCell ref="F203:H203"/>
    <mergeCell ref="E208:H208"/>
    <mergeCell ref="F209:H209"/>
    <mergeCell ref="G210:H210"/>
    <mergeCell ref="D179:H179"/>
    <mergeCell ref="D181:H181"/>
    <mergeCell ref="E182:H182"/>
    <mergeCell ref="F183:H183"/>
    <mergeCell ref="G184:H184"/>
    <mergeCell ref="G191:H191"/>
    <mergeCell ref="E167:H167"/>
    <mergeCell ref="D168:H169"/>
    <mergeCell ref="C171:H172"/>
    <mergeCell ref="C176:C178"/>
    <mergeCell ref="D176:H178"/>
    <mergeCell ref="I176:I178"/>
    <mergeCell ref="D159:H160"/>
    <mergeCell ref="D162:H162"/>
    <mergeCell ref="E163:H163"/>
    <mergeCell ref="E164:H164"/>
    <mergeCell ref="E165:H165"/>
    <mergeCell ref="E166:H166"/>
    <mergeCell ref="E149:H149"/>
    <mergeCell ref="E150:H150"/>
    <mergeCell ref="E152:H152"/>
    <mergeCell ref="E154:H154"/>
    <mergeCell ref="E156:H156"/>
    <mergeCell ref="E158:H158"/>
    <mergeCell ref="E139:H139"/>
    <mergeCell ref="E141:H141"/>
    <mergeCell ref="E143:H143"/>
    <mergeCell ref="D144:H145"/>
    <mergeCell ref="D147:H147"/>
    <mergeCell ref="E148:H148"/>
    <mergeCell ref="D129:H130"/>
    <mergeCell ref="D132:H132"/>
    <mergeCell ref="E133:H133"/>
    <mergeCell ref="E134:H134"/>
    <mergeCell ref="E135:H135"/>
    <mergeCell ref="E137:H137"/>
    <mergeCell ref="E119:H119"/>
    <mergeCell ref="E120:H120"/>
    <mergeCell ref="E122:H122"/>
    <mergeCell ref="E124:H124"/>
    <mergeCell ref="E126:H126"/>
    <mergeCell ref="E127:H127"/>
    <mergeCell ref="F109:H109"/>
    <mergeCell ref="F111:H111"/>
    <mergeCell ref="E113:H113"/>
    <mergeCell ref="D114:H115"/>
    <mergeCell ref="D117:H117"/>
    <mergeCell ref="E118:H118"/>
    <mergeCell ref="G96:H96"/>
    <mergeCell ref="E98:H98"/>
    <mergeCell ref="E101:H101"/>
    <mergeCell ref="E104:H104"/>
    <mergeCell ref="F105:H105"/>
    <mergeCell ref="F107:H107"/>
    <mergeCell ref="G85:H85"/>
    <mergeCell ref="G87:H87"/>
    <mergeCell ref="G89:H89"/>
    <mergeCell ref="G91:H91"/>
    <mergeCell ref="G93:H93"/>
    <mergeCell ref="G95:H95"/>
    <mergeCell ref="G73:H73"/>
    <mergeCell ref="G75:H75"/>
    <mergeCell ref="G77:H77"/>
    <mergeCell ref="F80:H80"/>
    <mergeCell ref="G81:H81"/>
    <mergeCell ref="G83:H83"/>
    <mergeCell ref="G61:H61"/>
    <mergeCell ref="G63:H63"/>
    <mergeCell ref="G65:H65"/>
    <mergeCell ref="G67:H67"/>
    <mergeCell ref="G69:H69"/>
    <mergeCell ref="G71:H71"/>
    <mergeCell ref="G54:H54"/>
    <mergeCell ref="G56:H56"/>
    <mergeCell ref="G57:H57"/>
    <mergeCell ref="E58:H58"/>
    <mergeCell ref="E59:H59"/>
    <mergeCell ref="F60:H60"/>
    <mergeCell ref="G42:H42"/>
    <mergeCell ref="G44:H44"/>
    <mergeCell ref="G46:H46"/>
    <mergeCell ref="G48:H48"/>
    <mergeCell ref="G50:H50"/>
    <mergeCell ref="G52:H52"/>
    <mergeCell ref="G36:H36"/>
    <mergeCell ref="G38:H38"/>
    <mergeCell ref="F41:H41"/>
    <mergeCell ref="F19:H19"/>
    <mergeCell ref="G20:H20"/>
    <mergeCell ref="G22:H22"/>
    <mergeCell ref="G24:H24"/>
    <mergeCell ref="G26:H26"/>
    <mergeCell ref="G28:H28"/>
    <mergeCell ref="C12:C14"/>
    <mergeCell ref="D12:H14"/>
    <mergeCell ref="I12:I14"/>
    <mergeCell ref="D15:H15"/>
    <mergeCell ref="D17:H17"/>
    <mergeCell ref="E18:H18"/>
    <mergeCell ref="G30:H30"/>
    <mergeCell ref="G32:H32"/>
    <mergeCell ref="G34:H34"/>
    <mergeCell ref="F405:H405"/>
    <mergeCell ref="F406:H406"/>
    <mergeCell ref="F407:H407"/>
    <mergeCell ref="F408:H408"/>
    <mergeCell ref="F410:H410"/>
    <mergeCell ref="F411:H411"/>
    <mergeCell ref="F412:H412"/>
    <mergeCell ref="F413:H413"/>
    <mergeCell ref="J350:U351"/>
    <mergeCell ref="D353:H353"/>
    <mergeCell ref="J353:U353"/>
    <mergeCell ref="D355:H355"/>
    <mergeCell ref="E356:H356"/>
    <mergeCell ref="D388:H388"/>
    <mergeCell ref="E389:H389"/>
    <mergeCell ref="F390:H390"/>
    <mergeCell ref="F391:H391"/>
  </mergeCells>
  <dataValidations count="2">
    <dataValidation type="list" allowBlank="1" showErrorMessage="1" errorTitle="Cek" error="Pilih data yang sesuai" sqref="H6" xr:uid="{00000000-0002-0000-0100-000000000000}">
      <formula1>INDIRECT(H4)</formula1>
    </dataValidation>
    <dataValidation type="whole" allowBlank="1" showInputMessage="1" showErrorMessage="1" sqref="H2" xr:uid="{00000000-0002-0000-0100-000001000000}">
      <formula1>2010</formula1>
      <formula2>2030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Sheet1!$A$3:$A$8</xm:f>
          </x14:formula1>
          <xm:sqref>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03"/>
  <sheetViews>
    <sheetView tabSelected="1" zoomScale="70" zoomScaleNormal="7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F33" sqref="F33:H33"/>
    </sheetView>
  </sheetViews>
  <sheetFormatPr defaultRowHeight="14.4" x14ac:dyDescent="0.3"/>
  <cols>
    <col min="1" max="1" width="2.77734375" bestFit="1" customWidth="1"/>
    <col min="2" max="2" width="9.21875" hidden="1" customWidth="1"/>
    <col min="3" max="7" width="6.44140625" customWidth="1"/>
    <col min="8" max="8" width="16.44140625" customWidth="1"/>
    <col min="9" max="9" width="7" bestFit="1" customWidth="1"/>
    <col min="10" max="21" width="11.21875" customWidth="1"/>
  </cols>
  <sheetData>
    <row r="1" spans="1:22" x14ac:dyDescent="0.3">
      <c r="A1" s="2"/>
      <c r="B1" s="2"/>
      <c r="C1" s="2"/>
      <c r="D1" s="2"/>
      <c r="E1" s="2"/>
      <c r="F1" s="2"/>
      <c r="G1" s="2"/>
      <c r="H1" s="2"/>
      <c r="I1" s="2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x14ac:dyDescent="0.3">
      <c r="A2" s="2"/>
      <c r="B2" s="2"/>
      <c r="C2" s="272" t="s">
        <v>276</v>
      </c>
      <c r="D2" s="272"/>
      <c r="E2" s="272"/>
      <c r="F2" s="272"/>
      <c r="G2" s="272"/>
      <c r="H2" s="137">
        <f>ARUS!H2</f>
        <v>2022</v>
      </c>
      <c r="I2" s="2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</row>
    <row r="3" spans="1:22" x14ac:dyDescent="0.3">
      <c r="A3" s="2"/>
      <c r="B3" s="2"/>
      <c r="C3" s="2"/>
      <c r="D3" s="2"/>
      <c r="E3" s="2"/>
      <c r="F3" s="2"/>
      <c r="G3" s="2"/>
      <c r="H3" s="2"/>
      <c r="I3" s="2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spans="1:22" x14ac:dyDescent="0.3">
      <c r="A4" s="2"/>
      <c r="B4" s="2" t="str">
        <f>ARUS!B4</f>
        <v>005</v>
      </c>
      <c r="C4" s="272" t="s">
        <v>273</v>
      </c>
      <c r="D4" s="272"/>
      <c r="E4" s="272"/>
      <c r="F4" s="272"/>
      <c r="G4" s="272"/>
      <c r="H4" s="6" t="str">
        <f>ARUS!H4</f>
        <v>SPTP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spans="1:22" x14ac:dyDescent="0.3">
      <c r="A5" s="2"/>
      <c r="B5" s="2" t="str">
        <f>ARUS!B5</f>
        <v>SPTP</v>
      </c>
      <c r="C5" s="2"/>
      <c r="D5" s="2"/>
      <c r="E5" s="2"/>
      <c r="F5" s="2"/>
      <c r="G5" s="2"/>
      <c r="H5" s="2"/>
      <c r="I5" s="2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</row>
    <row r="6" spans="1:22" x14ac:dyDescent="0.3">
      <c r="A6" s="2"/>
      <c r="B6" s="2">
        <f>ARUS!B6</f>
        <v>125</v>
      </c>
      <c r="C6" s="272" t="s">
        <v>274</v>
      </c>
      <c r="D6" s="272"/>
      <c r="E6" s="272"/>
      <c r="F6" s="272"/>
      <c r="G6" s="272"/>
      <c r="H6" s="6" t="str">
        <f>ARUS!H6</f>
        <v>PT PTP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spans="1:22" x14ac:dyDescent="0.3">
      <c r="A7" s="2"/>
      <c r="B7" s="2"/>
      <c r="C7" s="2"/>
      <c r="D7" s="2"/>
      <c r="E7" s="2"/>
      <c r="F7" s="2"/>
      <c r="G7" s="2"/>
      <c r="H7" s="2"/>
      <c r="I7" s="2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spans="1:22" ht="18" x14ac:dyDescent="0.35">
      <c r="A8" s="1">
        <v>1</v>
      </c>
      <c r="B8" s="3"/>
      <c r="C8" s="1" t="s">
        <v>459</v>
      </c>
      <c r="D8" s="2"/>
      <c r="E8" s="2"/>
      <c r="F8" s="2"/>
      <c r="G8" s="2"/>
      <c r="H8" s="2"/>
      <c r="I8" s="2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spans="1:22" ht="18" hidden="1" x14ac:dyDescent="0.35">
      <c r="A9" s="3"/>
      <c r="B9" s="3"/>
      <c r="C9" s="1"/>
      <c r="D9" s="2"/>
      <c r="E9" s="2"/>
      <c r="F9" s="2"/>
      <c r="G9" s="2"/>
      <c r="H9" s="2"/>
      <c r="I9" s="2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  <c r="V10" s="70"/>
    </row>
    <row r="11" spans="1:22" x14ac:dyDescent="0.3">
      <c r="A11" s="2"/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0"/>
    </row>
    <row r="12" spans="1:22" ht="15" customHeight="1" x14ac:dyDescent="0.3">
      <c r="A12" s="2"/>
      <c r="B12" s="2"/>
      <c r="C12" s="287" t="s">
        <v>0</v>
      </c>
      <c r="D12" s="290" t="s">
        <v>1</v>
      </c>
      <c r="E12" s="291"/>
      <c r="F12" s="291"/>
      <c r="G12" s="291"/>
      <c r="H12" s="292"/>
      <c r="I12" s="290" t="s">
        <v>2</v>
      </c>
      <c r="J12" s="281">
        <f>H2</f>
        <v>2022</v>
      </c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3"/>
    </row>
    <row r="13" spans="1:22" x14ac:dyDescent="0.3">
      <c r="A13" s="2"/>
      <c r="B13" s="2"/>
      <c r="C13" s="288"/>
      <c r="D13" s="293"/>
      <c r="E13" s="294"/>
      <c r="F13" s="294"/>
      <c r="G13" s="294"/>
      <c r="H13" s="295"/>
      <c r="I13" s="293"/>
      <c r="J13" s="284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6"/>
    </row>
    <row r="14" spans="1:22" x14ac:dyDescent="0.3">
      <c r="A14" s="2"/>
      <c r="B14" s="2"/>
      <c r="C14" s="289"/>
      <c r="D14" s="296"/>
      <c r="E14" s="297"/>
      <c r="F14" s="297"/>
      <c r="G14" s="297"/>
      <c r="H14" s="298"/>
      <c r="I14" s="289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">
      <c r="A15" s="2"/>
      <c r="B15" s="2"/>
      <c r="C15" s="83">
        <v>1</v>
      </c>
      <c r="D15" s="277">
        <v>2</v>
      </c>
      <c r="E15" s="274"/>
      <c r="F15" s="274"/>
      <c r="G15" s="274"/>
      <c r="H15" s="275"/>
      <c r="I15" s="84">
        <v>3</v>
      </c>
      <c r="J15" s="278">
        <v>4</v>
      </c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80"/>
      <c r="V15" s="84">
        <v>5</v>
      </c>
    </row>
    <row r="16" spans="1:22" x14ac:dyDescent="0.3">
      <c r="A16" s="2"/>
      <c r="B16" s="2"/>
      <c r="C16" s="85"/>
      <c r="D16" s="299"/>
      <c r="E16" s="274"/>
      <c r="F16" s="274"/>
      <c r="G16" s="274"/>
      <c r="H16" s="275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1:22" x14ac:dyDescent="0.3">
      <c r="A17" s="2"/>
      <c r="B17" s="2"/>
      <c r="C17" s="85">
        <v>1</v>
      </c>
      <c r="D17" s="276" t="s">
        <v>41</v>
      </c>
      <c r="E17" s="274"/>
      <c r="F17" s="274"/>
      <c r="G17" s="274"/>
      <c r="H17" s="275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1:22" x14ac:dyDescent="0.3">
      <c r="A18" s="2"/>
      <c r="B18" s="2"/>
      <c r="C18" s="85"/>
      <c r="D18" s="85">
        <v>1</v>
      </c>
      <c r="E18" s="276" t="s">
        <v>627</v>
      </c>
      <c r="F18" s="274"/>
      <c r="G18" s="274"/>
      <c r="H18" s="275"/>
      <c r="I18" s="86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8"/>
    </row>
    <row r="19" spans="1:22" x14ac:dyDescent="0.3">
      <c r="A19" s="2"/>
      <c r="B19" s="2" t="s">
        <v>314</v>
      </c>
      <c r="C19" s="85"/>
      <c r="D19" s="85"/>
      <c r="E19" s="132">
        <v>1</v>
      </c>
      <c r="F19" s="276" t="s">
        <v>628</v>
      </c>
      <c r="G19" s="274"/>
      <c r="H19" s="275"/>
      <c r="I19" s="90" t="s">
        <v>671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8" t="str">
        <f>IFERROR(AVERAGE(J19:U19),"")</f>
        <v/>
      </c>
    </row>
    <row r="20" spans="1:22" x14ac:dyDescent="0.3">
      <c r="A20" s="2"/>
      <c r="B20" s="2" t="s">
        <v>315</v>
      </c>
      <c r="C20" s="85"/>
      <c r="D20" s="85"/>
      <c r="E20" s="132">
        <v>2</v>
      </c>
      <c r="F20" s="276" t="s">
        <v>629</v>
      </c>
      <c r="G20" s="274"/>
      <c r="H20" s="275"/>
      <c r="I20" s="90" t="s">
        <v>671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91" t="str">
        <f t="shared" ref="V20:V28" si="0">IFERROR(AVERAGE(J20:U20),"")</f>
        <v/>
      </c>
    </row>
    <row r="21" spans="1:22" x14ac:dyDescent="0.3">
      <c r="A21" s="2"/>
      <c r="B21" s="2" t="s">
        <v>316</v>
      </c>
      <c r="C21" s="85"/>
      <c r="D21" s="85"/>
      <c r="E21" s="136">
        <v>3</v>
      </c>
      <c r="F21" s="276" t="s">
        <v>630</v>
      </c>
      <c r="G21" s="274"/>
      <c r="H21" s="275"/>
      <c r="I21" s="90" t="s">
        <v>671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91" t="str">
        <f t="shared" si="0"/>
        <v/>
      </c>
    </row>
    <row r="22" spans="1:22" x14ac:dyDescent="0.3">
      <c r="A22" s="2"/>
      <c r="B22" s="2" t="s">
        <v>317</v>
      </c>
      <c r="C22" s="85"/>
      <c r="D22" s="85"/>
      <c r="E22" s="132">
        <v>4</v>
      </c>
      <c r="F22" s="276" t="s">
        <v>631</v>
      </c>
      <c r="G22" s="274"/>
      <c r="H22" s="275"/>
      <c r="I22" s="90" t="s">
        <v>671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si="0"/>
        <v/>
      </c>
    </row>
    <row r="23" spans="1:22" x14ac:dyDescent="0.3">
      <c r="A23" s="2"/>
      <c r="B23" s="2" t="s">
        <v>318</v>
      </c>
      <c r="C23" s="85"/>
      <c r="D23" s="85"/>
      <c r="E23" s="132">
        <v>5</v>
      </c>
      <c r="F23" s="300" t="s">
        <v>632</v>
      </c>
      <c r="G23" s="274"/>
      <c r="H23" s="275"/>
      <c r="I23" s="90" t="s">
        <v>671</v>
      </c>
      <c r="J23" s="139">
        <v>26.16</v>
      </c>
      <c r="K23" s="139">
        <v>24.79</v>
      </c>
      <c r="L23" s="139">
        <v>23.83</v>
      </c>
      <c r="M23" s="139"/>
      <c r="N23" s="139"/>
      <c r="O23" s="139"/>
      <c r="P23" s="139"/>
      <c r="Q23" s="139"/>
      <c r="R23" s="139"/>
      <c r="S23" s="139"/>
      <c r="T23" s="139"/>
      <c r="U23" s="139"/>
      <c r="V23" s="91">
        <f t="shared" si="0"/>
        <v>24.926666666666666</v>
      </c>
    </row>
    <row r="24" spans="1:22" x14ac:dyDescent="0.3">
      <c r="A24" s="2"/>
      <c r="B24" s="2" t="s">
        <v>319</v>
      </c>
      <c r="C24" s="85"/>
      <c r="D24" s="85"/>
      <c r="E24" s="136">
        <v>6</v>
      </c>
      <c r="F24" s="273" t="s">
        <v>633</v>
      </c>
      <c r="G24" s="274"/>
      <c r="H24" s="275"/>
      <c r="I24" s="90" t="s">
        <v>671</v>
      </c>
      <c r="J24" s="139">
        <v>19.8</v>
      </c>
      <c r="K24" s="139">
        <v>18.93</v>
      </c>
      <c r="L24" s="139">
        <v>18.29</v>
      </c>
      <c r="M24" s="139"/>
      <c r="N24" s="139"/>
      <c r="O24" s="139"/>
      <c r="P24" s="139"/>
      <c r="Q24" s="139"/>
      <c r="R24" s="139"/>
      <c r="S24" s="139"/>
      <c r="T24" s="139"/>
      <c r="U24" s="139"/>
      <c r="V24" s="91">
        <f t="shared" si="0"/>
        <v>19.006666666666668</v>
      </c>
    </row>
    <row r="25" spans="1:22" x14ac:dyDescent="0.3">
      <c r="A25" s="2"/>
      <c r="B25" s="2" t="s">
        <v>320</v>
      </c>
      <c r="C25" s="85"/>
      <c r="D25" s="85"/>
      <c r="E25" s="132">
        <v>7</v>
      </c>
      <c r="F25" s="273" t="s">
        <v>634</v>
      </c>
      <c r="G25" s="274"/>
      <c r="H25" s="275"/>
      <c r="I25" s="90" t="s">
        <v>671</v>
      </c>
      <c r="J25" s="139">
        <v>18.57</v>
      </c>
      <c r="K25" s="139">
        <v>18.48</v>
      </c>
      <c r="L25" s="139">
        <v>17.829999999999998</v>
      </c>
      <c r="M25" s="139"/>
      <c r="N25" s="139"/>
      <c r="O25" s="139"/>
      <c r="P25" s="139"/>
      <c r="Q25" s="139"/>
      <c r="R25" s="139"/>
      <c r="S25" s="139"/>
      <c r="T25" s="139"/>
      <c r="U25" s="139"/>
      <c r="V25" s="91">
        <f t="shared" si="0"/>
        <v>18.293333333333333</v>
      </c>
    </row>
    <row r="26" spans="1:22" x14ac:dyDescent="0.3">
      <c r="A26" s="2"/>
      <c r="B26" s="2" t="s">
        <v>321</v>
      </c>
      <c r="C26" s="85"/>
      <c r="D26" s="85"/>
      <c r="E26" s="132">
        <v>8</v>
      </c>
      <c r="F26" s="273" t="s">
        <v>635</v>
      </c>
      <c r="G26" s="274"/>
      <c r="H26" s="275"/>
      <c r="I26" s="90" t="s">
        <v>671</v>
      </c>
      <c r="J26" s="139">
        <v>1.23</v>
      </c>
      <c r="K26" s="139">
        <v>0.45</v>
      </c>
      <c r="L26" s="139">
        <v>0.46</v>
      </c>
      <c r="M26" s="139"/>
      <c r="N26" s="139"/>
      <c r="O26" s="139"/>
      <c r="P26" s="139"/>
      <c r="Q26" s="139"/>
      <c r="R26" s="139"/>
      <c r="S26" s="139"/>
      <c r="T26" s="139"/>
      <c r="U26" s="139"/>
      <c r="V26" s="91">
        <f t="shared" si="0"/>
        <v>0.71333333333333337</v>
      </c>
    </row>
    <row r="27" spans="1:22" x14ac:dyDescent="0.3">
      <c r="A27" s="2"/>
      <c r="B27" s="2" t="s">
        <v>322</v>
      </c>
      <c r="C27" s="85"/>
      <c r="D27" s="85"/>
      <c r="E27" s="136">
        <v>9</v>
      </c>
      <c r="F27" s="273" t="s">
        <v>636</v>
      </c>
      <c r="G27" s="274"/>
      <c r="H27" s="275"/>
      <c r="I27" s="90" t="s">
        <v>671</v>
      </c>
      <c r="J27" s="139">
        <v>6.36</v>
      </c>
      <c r="K27" s="139">
        <v>5.87</v>
      </c>
      <c r="L27" s="139">
        <v>5.54</v>
      </c>
      <c r="M27" s="139"/>
      <c r="N27" s="139"/>
      <c r="O27" s="139"/>
      <c r="P27" s="139"/>
      <c r="Q27" s="139"/>
      <c r="R27" s="139"/>
      <c r="S27" s="139"/>
      <c r="T27" s="139"/>
      <c r="U27" s="139"/>
      <c r="V27" s="91">
        <f t="shared" si="0"/>
        <v>5.9233333333333329</v>
      </c>
    </row>
    <row r="28" spans="1:22" x14ac:dyDescent="0.3">
      <c r="A28" s="2"/>
      <c r="B28" s="2" t="s">
        <v>323</v>
      </c>
      <c r="C28" s="85"/>
      <c r="D28" s="85"/>
      <c r="E28" s="132">
        <v>10</v>
      </c>
      <c r="F28" s="276" t="s">
        <v>637</v>
      </c>
      <c r="G28" s="274"/>
      <c r="H28" s="275"/>
      <c r="I28" s="90" t="s">
        <v>671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91" t="str">
        <f t="shared" si="0"/>
        <v/>
      </c>
    </row>
    <row r="29" spans="1:22" x14ac:dyDescent="0.3">
      <c r="A29" s="2"/>
      <c r="B29" s="2" t="s">
        <v>324</v>
      </c>
      <c r="C29" s="85"/>
      <c r="D29" s="85"/>
      <c r="E29" s="132">
        <v>11</v>
      </c>
      <c r="F29" s="276" t="s">
        <v>638</v>
      </c>
      <c r="G29" s="274"/>
      <c r="H29" s="275"/>
      <c r="I29" s="90" t="s">
        <v>672</v>
      </c>
      <c r="J29" s="139">
        <v>71.38</v>
      </c>
      <c r="K29" s="139">
        <v>72.92</v>
      </c>
      <c r="L29" s="139">
        <v>74.56</v>
      </c>
      <c r="M29" s="139"/>
      <c r="N29" s="139"/>
      <c r="O29" s="139"/>
      <c r="P29" s="139"/>
      <c r="Q29" s="139"/>
      <c r="R29" s="139"/>
      <c r="S29" s="139"/>
      <c r="T29" s="139"/>
      <c r="U29" s="139"/>
      <c r="V29" s="91">
        <f>IFERROR(AVERAGE(J29:U29),"")</f>
        <v>72.953333333333333</v>
      </c>
    </row>
    <row r="30" spans="1:22" x14ac:dyDescent="0.3">
      <c r="A30" s="2"/>
      <c r="B30" s="2"/>
      <c r="C30" s="93"/>
      <c r="D30" s="85"/>
      <c r="E30" s="136"/>
      <c r="F30" s="134"/>
      <c r="G30" s="134"/>
      <c r="H30" s="95"/>
      <c r="I30" s="9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96"/>
    </row>
    <row r="31" spans="1:22" x14ac:dyDescent="0.3">
      <c r="A31" s="2"/>
      <c r="B31" s="2"/>
      <c r="C31" s="85"/>
      <c r="D31" s="85">
        <v>2</v>
      </c>
      <c r="E31" s="276" t="s">
        <v>639</v>
      </c>
      <c r="F31" s="274"/>
      <c r="G31" s="274"/>
      <c r="H31" s="275"/>
      <c r="I31" s="86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96"/>
    </row>
    <row r="32" spans="1:22" x14ac:dyDescent="0.3">
      <c r="A32" s="2"/>
      <c r="B32" s="2" t="s">
        <v>847</v>
      </c>
      <c r="C32" s="85"/>
      <c r="D32" s="85"/>
      <c r="E32" s="156">
        <v>1</v>
      </c>
      <c r="F32" s="276" t="s">
        <v>628</v>
      </c>
      <c r="G32" s="274"/>
      <c r="H32" s="275"/>
      <c r="I32" s="90" t="s">
        <v>671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91" t="str">
        <f t="shared" ref="V32:V42" si="1">IFERROR(AVERAGE(J32:U32),"")</f>
        <v/>
      </c>
    </row>
    <row r="33" spans="1:22" x14ac:dyDescent="0.3">
      <c r="A33" s="2"/>
      <c r="B33" s="2" t="s">
        <v>848</v>
      </c>
      <c r="C33" s="85"/>
      <c r="D33" s="85"/>
      <c r="E33" s="156">
        <v>2</v>
      </c>
      <c r="F33" s="276" t="s">
        <v>629</v>
      </c>
      <c r="G33" s="274"/>
      <c r="H33" s="275"/>
      <c r="I33" s="90" t="s">
        <v>671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si="1"/>
        <v/>
      </c>
    </row>
    <row r="34" spans="1:22" x14ac:dyDescent="0.3">
      <c r="A34" s="2"/>
      <c r="B34" s="2" t="s">
        <v>849</v>
      </c>
      <c r="C34" s="85"/>
      <c r="D34" s="85"/>
      <c r="E34" s="156">
        <v>3</v>
      </c>
      <c r="F34" s="276" t="s">
        <v>630</v>
      </c>
      <c r="G34" s="274"/>
      <c r="H34" s="275"/>
      <c r="I34" s="90" t="s">
        <v>671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3">
      <c r="A35" s="2"/>
      <c r="B35" s="2" t="s">
        <v>850</v>
      </c>
      <c r="C35" s="85"/>
      <c r="D35" s="85"/>
      <c r="E35" s="156">
        <v>4</v>
      </c>
      <c r="F35" s="276" t="s">
        <v>631</v>
      </c>
      <c r="G35" s="274"/>
      <c r="H35" s="275"/>
      <c r="I35" s="90" t="s">
        <v>671</v>
      </c>
      <c r="J35" s="139"/>
      <c r="K35" s="139"/>
      <c r="L35" s="139" t="s">
        <v>1366</v>
      </c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3">
      <c r="A36" s="2"/>
      <c r="B36" s="2" t="s">
        <v>851</v>
      </c>
      <c r="C36" s="85"/>
      <c r="D36" s="85"/>
      <c r="E36" s="156">
        <v>5</v>
      </c>
      <c r="F36" s="276" t="s">
        <v>632</v>
      </c>
      <c r="G36" s="274"/>
      <c r="H36" s="275"/>
      <c r="I36" s="90" t="s">
        <v>671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91" t="str">
        <f t="shared" si="1"/>
        <v/>
      </c>
    </row>
    <row r="37" spans="1:22" x14ac:dyDescent="0.3">
      <c r="A37" s="2"/>
      <c r="B37" s="2" t="s">
        <v>852</v>
      </c>
      <c r="C37" s="85"/>
      <c r="D37" s="85"/>
      <c r="E37" s="156">
        <v>6</v>
      </c>
      <c r="F37" s="273" t="s">
        <v>633</v>
      </c>
      <c r="G37" s="274"/>
      <c r="H37" s="275"/>
      <c r="I37" s="90" t="s">
        <v>671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91" t="str">
        <f t="shared" si="1"/>
        <v/>
      </c>
    </row>
    <row r="38" spans="1:22" x14ac:dyDescent="0.3">
      <c r="A38" s="2"/>
      <c r="B38" s="2" t="s">
        <v>853</v>
      </c>
      <c r="C38" s="85"/>
      <c r="D38" s="85"/>
      <c r="E38" s="156">
        <v>7</v>
      </c>
      <c r="F38" s="273" t="s">
        <v>634</v>
      </c>
      <c r="G38" s="274"/>
      <c r="H38" s="275"/>
      <c r="I38" s="90" t="s">
        <v>671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si="1"/>
        <v/>
      </c>
    </row>
    <row r="39" spans="1:22" x14ac:dyDescent="0.3">
      <c r="A39" s="2"/>
      <c r="B39" s="2" t="s">
        <v>854</v>
      </c>
      <c r="C39" s="85"/>
      <c r="D39" s="85"/>
      <c r="E39" s="156">
        <v>8</v>
      </c>
      <c r="F39" s="273" t="s">
        <v>635</v>
      </c>
      <c r="G39" s="274"/>
      <c r="H39" s="275"/>
      <c r="I39" s="90" t="s">
        <v>671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1"/>
        <v/>
      </c>
    </row>
    <row r="40" spans="1:22" x14ac:dyDescent="0.3">
      <c r="A40" s="2"/>
      <c r="B40" s="2" t="s">
        <v>855</v>
      </c>
      <c r="C40" s="85"/>
      <c r="D40" s="85"/>
      <c r="E40" s="156">
        <v>9</v>
      </c>
      <c r="F40" s="273" t="s">
        <v>636</v>
      </c>
      <c r="G40" s="274"/>
      <c r="H40" s="275"/>
      <c r="I40" s="90" t="s">
        <v>671</v>
      </c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91" t="str">
        <f t="shared" si="1"/>
        <v/>
      </c>
    </row>
    <row r="41" spans="1:22" x14ac:dyDescent="0.3">
      <c r="A41" s="2"/>
      <c r="B41" s="2" t="s">
        <v>856</v>
      </c>
      <c r="C41" s="85"/>
      <c r="D41" s="85"/>
      <c r="E41" s="156">
        <v>10</v>
      </c>
      <c r="F41" s="276" t="s">
        <v>637</v>
      </c>
      <c r="G41" s="274"/>
      <c r="H41" s="275"/>
      <c r="I41" s="90" t="s">
        <v>671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91" t="str">
        <f t="shared" si="1"/>
        <v/>
      </c>
    </row>
    <row r="42" spans="1:22" x14ac:dyDescent="0.3">
      <c r="A42" s="2"/>
      <c r="B42" s="2" t="s">
        <v>857</v>
      </c>
      <c r="C42" s="85"/>
      <c r="D42" s="85"/>
      <c r="E42" s="156">
        <v>11</v>
      </c>
      <c r="F42" s="276" t="s">
        <v>638</v>
      </c>
      <c r="G42" s="274"/>
      <c r="H42" s="275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si="1"/>
        <v/>
      </c>
    </row>
    <row r="43" spans="1:22" x14ac:dyDescent="0.3">
      <c r="A43" s="2"/>
      <c r="B43" s="2"/>
      <c r="C43" s="93"/>
      <c r="D43" s="85"/>
      <c r="E43" s="158"/>
      <c r="F43" s="157"/>
      <c r="G43" s="157"/>
      <c r="H43" s="95"/>
      <c r="I43" s="9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96"/>
    </row>
    <row r="44" spans="1:22" x14ac:dyDescent="0.3">
      <c r="A44" s="2"/>
      <c r="B44" s="2"/>
      <c r="C44" s="85"/>
      <c r="D44" s="85">
        <v>3</v>
      </c>
      <c r="E44" s="276" t="s">
        <v>640</v>
      </c>
      <c r="F44" s="274"/>
      <c r="G44" s="274"/>
      <c r="H44" s="275"/>
      <c r="I44" s="86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96"/>
    </row>
    <row r="45" spans="1:22" x14ac:dyDescent="0.3">
      <c r="A45" s="2"/>
      <c r="B45" s="2" t="s">
        <v>325</v>
      </c>
      <c r="C45" s="85"/>
      <c r="D45" s="85"/>
      <c r="E45" s="132">
        <v>1</v>
      </c>
      <c r="F45" s="276" t="s">
        <v>628</v>
      </c>
      <c r="G45" s="274"/>
      <c r="H45" s="275"/>
      <c r="I45" s="90" t="s">
        <v>671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ref="V45:V55" si="2">IFERROR(AVERAGE(J45:U45),"")</f>
        <v/>
      </c>
    </row>
    <row r="46" spans="1:22" x14ac:dyDescent="0.3">
      <c r="A46" s="2"/>
      <c r="B46" s="2" t="s">
        <v>326</v>
      </c>
      <c r="C46" s="85"/>
      <c r="D46" s="85"/>
      <c r="E46" s="132">
        <v>2</v>
      </c>
      <c r="F46" s="276" t="s">
        <v>629</v>
      </c>
      <c r="G46" s="274"/>
      <c r="H46" s="275"/>
      <c r="I46" s="90" t="s">
        <v>671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91" t="str">
        <f t="shared" si="2"/>
        <v/>
      </c>
    </row>
    <row r="47" spans="1:22" x14ac:dyDescent="0.3">
      <c r="A47" s="2"/>
      <c r="B47" s="2" t="s">
        <v>327</v>
      </c>
      <c r="C47" s="85"/>
      <c r="D47" s="85"/>
      <c r="E47" s="132">
        <v>3</v>
      </c>
      <c r="F47" s="276" t="s">
        <v>630</v>
      </c>
      <c r="G47" s="274"/>
      <c r="H47" s="275"/>
      <c r="I47" s="90" t="s">
        <v>671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91" t="str">
        <f t="shared" si="2"/>
        <v/>
      </c>
    </row>
    <row r="48" spans="1:22" x14ac:dyDescent="0.3">
      <c r="A48" s="2"/>
      <c r="B48" s="2" t="s">
        <v>328</v>
      </c>
      <c r="C48" s="85"/>
      <c r="D48" s="85"/>
      <c r="E48" s="132">
        <v>4</v>
      </c>
      <c r="F48" s="276" t="s">
        <v>631</v>
      </c>
      <c r="G48" s="274"/>
      <c r="H48" s="275"/>
      <c r="I48" s="90" t="s">
        <v>671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91" t="str">
        <f t="shared" si="2"/>
        <v/>
      </c>
    </row>
    <row r="49" spans="1:22" x14ac:dyDescent="0.3">
      <c r="A49" s="2"/>
      <c r="B49" s="2" t="s">
        <v>329</v>
      </c>
      <c r="C49" s="85"/>
      <c r="D49" s="85"/>
      <c r="E49" s="132">
        <v>5</v>
      </c>
      <c r="F49" s="276" t="s">
        <v>632</v>
      </c>
      <c r="G49" s="274"/>
      <c r="H49" s="275"/>
      <c r="I49" s="90" t="s">
        <v>671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91" t="str">
        <f t="shared" si="2"/>
        <v/>
      </c>
    </row>
    <row r="50" spans="1:22" x14ac:dyDescent="0.3">
      <c r="A50" s="2"/>
      <c r="B50" s="2" t="s">
        <v>330</v>
      </c>
      <c r="C50" s="85"/>
      <c r="D50" s="85"/>
      <c r="E50" s="132">
        <v>6</v>
      </c>
      <c r="F50" s="273" t="s">
        <v>633</v>
      </c>
      <c r="G50" s="274"/>
      <c r="H50" s="275"/>
      <c r="I50" s="90" t="s">
        <v>671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91" t="str">
        <f t="shared" si="2"/>
        <v/>
      </c>
    </row>
    <row r="51" spans="1:22" x14ac:dyDescent="0.3">
      <c r="A51" s="2"/>
      <c r="B51" s="2" t="s">
        <v>331</v>
      </c>
      <c r="C51" s="85"/>
      <c r="D51" s="85"/>
      <c r="E51" s="132">
        <v>7</v>
      </c>
      <c r="F51" s="273" t="s">
        <v>634</v>
      </c>
      <c r="G51" s="274"/>
      <c r="H51" s="275"/>
      <c r="I51" s="90" t="s">
        <v>671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91" t="str">
        <f t="shared" si="2"/>
        <v/>
      </c>
    </row>
    <row r="52" spans="1:22" x14ac:dyDescent="0.3">
      <c r="A52" s="2"/>
      <c r="B52" s="2" t="s">
        <v>332</v>
      </c>
      <c r="C52" s="85"/>
      <c r="D52" s="85"/>
      <c r="E52" s="132">
        <v>8</v>
      </c>
      <c r="F52" s="273" t="s">
        <v>635</v>
      </c>
      <c r="G52" s="274"/>
      <c r="H52" s="275"/>
      <c r="I52" s="90" t="s">
        <v>671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91" t="str">
        <f t="shared" si="2"/>
        <v/>
      </c>
    </row>
    <row r="53" spans="1:22" x14ac:dyDescent="0.3">
      <c r="A53" s="2"/>
      <c r="B53" s="2" t="s">
        <v>333</v>
      </c>
      <c r="C53" s="85"/>
      <c r="D53" s="85"/>
      <c r="E53" s="132">
        <v>9</v>
      </c>
      <c r="F53" s="273" t="s">
        <v>636</v>
      </c>
      <c r="G53" s="274"/>
      <c r="H53" s="275"/>
      <c r="I53" s="90" t="s">
        <v>671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91" t="str">
        <f t="shared" si="2"/>
        <v/>
      </c>
    </row>
    <row r="54" spans="1:22" x14ac:dyDescent="0.3">
      <c r="A54" s="2"/>
      <c r="B54" s="2" t="s">
        <v>334</v>
      </c>
      <c r="C54" s="85"/>
      <c r="D54" s="85"/>
      <c r="E54" s="132">
        <v>10</v>
      </c>
      <c r="F54" s="276" t="s">
        <v>637</v>
      </c>
      <c r="G54" s="274"/>
      <c r="H54" s="275"/>
      <c r="I54" s="90" t="s">
        <v>671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91" t="str">
        <f t="shared" si="2"/>
        <v/>
      </c>
    </row>
    <row r="55" spans="1:22" x14ac:dyDescent="0.3">
      <c r="A55" s="2"/>
      <c r="B55" s="2" t="s">
        <v>335</v>
      </c>
      <c r="C55" s="85"/>
      <c r="D55" s="85"/>
      <c r="E55" s="132">
        <v>11</v>
      </c>
      <c r="F55" s="276" t="s">
        <v>638</v>
      </c>
      <c r="G55" s="274"/>
      <c r="H55" s="275"/>
      <c r="I55" s="90" t="s">
        <v>672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91" t="str">
        <f t="shared" si="2"/>
        <v/>
      </c>
    </row>
    <row r="56" spans="1:22" x14ac:dyDescent="0.3">
      <c r="A56" s="2"/>
      <c r="B56" s="2"/>
      <c r="C56" s="93"/>
      <c r="D56" s="85"/>
      <c r="E56" s="136"/>
      <c r="F56" s="134"/>
      <c r="G56" s="134"/>
      <c r="H56" s="95"/>
      <c r="I56" s="9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96"/>
    </row>
    <row r="57" spans="1:22" x14ac:dyDescent="0.3">
      <c r="A57" s="2"/>
      <c r="B57" s="2"/>
      <c r="C57" s="85"/>
      <c r="D57" s="85">
        <v>4</v>
      </c>
      <c r="E57" s="276" t="s">
        <v>641</v>
      </c>
      <c r="F57" s="274"/>
      <c r="G57" s="274"/>
      <c r="H57" s="275"/>
      <c r="I57" s="86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96"/>
    </row>
    <row r="58" spans="1:22" x14ac:dyDescent="0.3">
      <c r="A58" s="2"/>
      <c r="B58" s="2" t="s">
        <v>336</v>
      </c>
      <c r="C58" s="85"/>
      <c r="D58" s="85"/>
      <c r="E58" s="132">
        <v>1</v>
      </c>
      <c r="F58" s="276" t="s">
        <v>628</v>
      </c>
      <c r="G58" s="274"/>
      <c r="H58" s="275"/>
      <c r="I58" s="90" t="s">
        <v>671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ref="V58:V68" si="3">IFERROR(AVERAGE(J58:U58),"")</f>
        <v/>
      </c>
    </row>
    <row r="59" spans="1:22" x14ac:dyDescent="0.3">
      <c r="A59" s="2"/>
      <c r="B59" s="2" t="s">
        <v>337</v>
      </c>
      <c r="C59" s="85"/>
      <c r="D59" s="85"/>
      <c r="E59" s="132">
        <v>2</v>
      </c>
      <c r="F59" s="276" t="s">
        <v>629</v>
      </c>
      <c r="G59" s="274"/>
      <c r="H59" s="275"/>
      <c r="I59" s="90" t="s">
        <v>671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3"/>
        <v/>
      </c>
    </row>
    <row r="60" spans="1:22" x14ac:dyDescent="0.3">
      <c r="A60" s="2"/>
      <c r="B60" s="2" t="s">
        <v>338</v>
      </c>
      <c r="C60" s="85"/>
      <c r="D60" s="85"/>
      <c r="E60" s="132">
        <v>3</v>
      </c>
      <c r="F60" s="276" t="s">
        <v>630</v>
      </c>
      <c r="G60" s="274"/>
      <c r="H60" s="275"/>
      <c r="I60" s="90" t="s">
        <v>671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3"/>
        <v/>
      </c>
    </row>
    <row r="61" spans="1:22" x14ac:dyDescent="0.3">
      <c r="A61" s="2"/>
      <c r="B61" s="2" t="s">
        <v>339</v>
      </c>
      <c r="C61" s="85"/>
      <c r="D61" s="85"/>
      <c r="E61" s="132">
        <v>4</v>
      </c>
      <c r="F61" s="276" t="s">
        <v>631</v>
      </c>
      <c r="G61" s="274"/>
      <c r="H61" s="275"/>
      <c r="I61" s="90" t="s">
        <v>671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3"/>
        <v/>
      </c>
    </row>
    <row r="62" spans="1:22" x14ac:dyDescent="0.3">
      <c r="A62" s="2"/>
      <c r="B62" s="2" t="s">
        <v>340</v>
      </c>
      <c r="C62" s="85"/>
      <c r="D62" s="85"/>
      <c r="E62" s="132">
        <v>5</v>
      </c>
      <c r="F62" s="276" t="s">
        <v>632</v>
      </c>
      <c r="G62" s="274"/>
      <c r="H62" s="275"/>
      <c r="I62" s="90" t="s">
        <v>671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91" t="str">
        <f t="shared" si="3"/>
        <v/>
      </c>
    </row>
    <row r="63" spans="1:22" x14ac:dyDescent="0.3">
      <c r="A63" s="2"/>
      <c r="B63" s="2" t="s">
        <v>341</v>
      </c>
      <c r="C63" s="85"/>
      <c r="D63" s="85"/>
      <c r="E63" s="132">
        <v>6</v>
      </c>
      <c r="F63" s="273" t="s">
        <v>633</v>
      </c>
      <c r="G63" s="274"/>
      <c r="H63" s="275"/>
      <c r="I63" s="90" t="s">
        <v>671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91" t="str">
        <f t="shared" si="3"/>
        <v/>
      </c>
    </row>
    <row r="64" spans="1:22" x14ac:dyDescent="0.3">
      <c r="A64" s="2"/>
      <c r="B64" s="2" t="s">
        <v>342</v>
      </c>
      <c r="C64" s="85"/>
      <c r="D64" s="85"/>
      <c r="E64" s="132">
        <v>7</v>
      </c>
      <c r="F64" s="273" t="s">
        <v>634</v>
      </c>
      <c r="G64" s="274"/>
      <c r="H64" s="275"/>
      <c r="I64" s="90" t="s">
        <v>671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si="3"/>
        <v/>
      </c>
    </row>
    <row r="65" spans="1:22" x14ac:dyDescent="0.3">
      <c r="A65" s="2"/>
      <c r="B65" s="2" t="s">
        <v>343</v>
      </c>
      <c r="C65" s="85"/>
      <c r="D65" s="85"/>
      <c r="E65" s="132">
        <v>8</v>
      </c>
      <c r="F65" s="273" t="s">
        <v>635</v>
      </c>
      <c r="G65" s="274"/>
      <c r="H65" s="275"/>
      <c r="I65" s="90" t="s">
        <v>671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3"/>
        <v/>
      </c>
    </row>
    <row r="66" spans="1:22" x14ac:dyDescent="0.3">
      <c r="A66" s="2"/>
      <c r="B66" s="2" t="s">
        <v>344</v>
      </c>
      <c r="C66" s="85"/>
      <c r="D66" s="85"/>
      <c r="E66" s="132">
        <v>9</v>
      </c>
      <c r="F66" s="273" t="s">
        <v>636</v>
      </c>
      <c r="G66" s="274"/>
      <c r="H66" s="275"/>
      <c r="I66" s="90" t="s">
        <v>671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3"/>
        <v/>
      </c>
    </row>
    <row r="67" spans="1:22" x14ac:dyDescent="0.3">
      <c r="A67" s="2"/>
      <c r="B67" s="2" t="s">
        <v>345</v>
      </c>
      <c r="C67" s="85"/>
      <c r="D67" s="85"/>
      <c r="E67" s="132">
        <v>10</v>
      </c>
      <c r="F67" s="276" t="s">
        <v>637</v>
      </c>
      <c r="G67" s="274"/>
      <c r="H67" s="275"/>
      <c r="I67" s="90" t="s">
        <v>671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3"/>
        <v/>
      </c>
    </row>
    <row r="68" spans="1:22" x14ac:dyDescent="0.3">
      <c r="A68" s="2"/>
      <c r="B68" s="2" t="s">
        <v>346</v>
      </c>
      <c r="C68" s="85"/>
      <c r="D68" s="85"/>
      <c r="E68" s="132">
        <v>11</v>
      </c>
      <c r="F68" s="276" t="s">
        <v>638</v>
      </c>
      <c r="G68" s="274"/>
      <c r="H68" s="275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3"/>
        <v/>
      </c>
    </row>
    <row r="69" spans="1:22" x14ac:dyDescent="0.3">
      <c r="A69" s="2"/>
      <c r="B69" s="2"/>
      <c r="C69" s="93"/>
      <c r="D69" s="85"/>
      <c r="E69" s="136"/>
      <c r="F69" s="134"/>
      <c r="G69" s="134"/>
      <c r="H69" s="95"/>
      <c r="I69" s="9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96"/>
    </row>
    <row r="70" spans="1:22" x14ac:dyDescent="0.3">
      <c r="A70" s="2"/>
      <c r="B70" s="2"/>
      <c r="C70" s="93"/>
      <c r="D70" s="85">
        <v>5</v>
      </c>
      <c r="E70" s="276" t="s">
        <v>642</v>
      </c>
      <c r="F70" s="274"/>
      <c r="G70" s="274"/>
      <c r="H70" s="275"/>
      <c r="I70" s="86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96"/>
    </row>
    <row r="71" spans="1:22" x14ac:dyDescent="0.3">
      <c r="A71" s="2"/>
      <c r="B71" s="2" t="s">
        <v>347</v>
      </c>
      <c r="C71" s="93"/>
      <c r="D71" s="85"/>
      <c r="E71" s="132">
        <v>1</v>
      </c>
      <c r="F71" s="276" t="s">
        <v>628</v>
      </c>
      <c r="G71" s="274"/>
      <c r="H71" s="275"/>
      <c r="I71" s="90" t="s">
        <v>671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91" t="str">
        <f t="shared" ref="V71:V81" si="4">IFERROR(AVERAGE(J71:U71),"")</f>
        <v/>
      </c>
    </row>
    <row r="72" spans="1:22" x14ac:dyDescent="0.3">
      <c r="A72" s="2"/>
      <c r="B72" s="2" t="s">
        <v>348</v>
      </c>
      <c r="C72" s="93"/>
      <c r="D72" s="85"/>
      <c r="E72" s="132">
        <v>2</v>
      </c>
      <c r="F72" s="276" t="s">
        <v>629</v>
      </c>
      <c r="G72" s="274"/>
      <c r="H72" s="275"/>
      <c r="I72" s="90" t="s">
        <v>671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si="4"/>
        <v/>
      </c>
    </row>
    <row r="73" spans="1:22" x14ac:dyDescent="0.3">
      <c r="A73" s="2"/>
      <c r="B73" s="2" t="s">
        <v>349</v>
      </c>
      <c r="C73" s="93"/>
      <c r="D73" s="85"/>
      <c r="E73" s="132">
        <v>3</v>
      </c>
      <c r="F73" s="276" t="s">
        <v>630</v>
      </c>
      <c r="G73" s="274"/>
      <c r="H73" s="275"/>
      <c r="I73" s="90" t="s">
        <v>671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4"/>
        <v/>
      </c>
    </row>
    <row r="74" spans="1:22" x14ac:dyDescent="0.3">
      <c r="A74" s="2"/>
      <c r="B74" s="2" t="s">
        <v>350</v>
      </c>
      <c r="C74" s="93"/>
      <c r="D74" s="85"/>
      <c r="E74" s="132">
        <v>4</v>
      </c>
      <c r="F74" s="276" t="s">
        <v>631</v>
      </c>
      <c r="G74" s="274"/>
      <c r="H74" s="275"/>
      <c r="I74" s="90" t="s">
        <v>671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4"/>
        <v/>
      </c>
    </row>
    <row r="75" spans="1:22" x14ac:dyDescent="0.3">
      <c r="A75" s="2"/>
      <c r="B75" s="2" t="s">
        <v>351</v>
      </c>
      <c r="C75" s="93"/>
      <c r="D75" s="85"/>
      <c r="E75" s="132">
        <v>5</v>
      </c>
      <c r="F75" s="276" t="s">
        <v>632</v>
      </c>
      <c r="G75" s="274"/>
      <c r="H75" s="275"/>
      <c r="I75" s="90" t="s">
        <v>671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4"/>
        <v/>
      </c>
    </row>
    <row r="76" spans="1:22" x14ac:dyDescent="0.3">
      <c r="A76" s="2"/>
      <c r="B76" s="2" t="s">
        <v>352</v>
      </c>
      <c r="C76" s="93"/>
      <c r="D76" s="85"/>
      <c r="E76" s="132">
        <v>6</v>
      </c>
      <c r="F76" s="273" t="s">
        <v>633</v>
      </c>
      <c r="G76" s="274"/>
      <c r="H76" s="275"/>
      <c r="I76" s="90" t="s">
        <v>671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4"/>
        <v/>
      </c>
    </row>
    <row r="77" spans="1:22" x14ac:dyDescent="0.3">
      <c r="A77" s="2"/>
      <c r="B77" s="2" t="s">
        <v>353</v>
      </c>
      <c r="C77" s="93"/>
      <c r="D77" s="85"/>
      <c r="E77" s="132">
        <v>7</v>
      </c>
      <c r="F77" s="273" t="s">
        <v>634</v>
      </c>
      <c r="G77" s="274"/>
      <c r="H77" s="275"/>
      <c r="I77" s="90" t="s">
        <v>671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4"/>
        <v/>
      </c>
    </row>
    <row r="78" spans="1:22" x14ac:dyDescent="0.3">
      <c r="A78" s="2"/>
      <c r="B78" s="2" t="s">
        <v>354</v>
      </c>
      <c r="C78" s="93"/>
      <c r="D78" s="85"/>
      <c r="E78" s="132">
        <v>8</v>
      </c>
      <c r="F78" s="273" t="s">
        <v>635</v>
      </c>
      <c r="G78" s="274"/>
      <c r="H78" s="275"/>
      <c r="I78" s="90" t="s">
        <v>671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4"/>
        <v/>
      </c>
    </row>
    <row r="79" spans="1:22" x14ac:dyDescent="0.3">
      <c r="A79" s="2"/>
      <c r="B79" s="2" t="s">
        <v>355</v>
      </c>
      <c r="C79" s="93"/>
      <c r="D79" s="85"/>
      <c r="E79" s="132">
        <v>9</v>
      </c>
      <c r="F79" s="273" t="s">
        <v>636</v>
      </c>
      <c r="G79" s="274"/>
      <c r="H79" s="275"/>
      <c r="I79" s="90" t="s">
        <v>671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4"/>
        <v/>
      </c>
    </row>
    <row r="80" spans="1:22" x14ac:dyDescent="0.3">
      <c r="A80" s="2"/>
      <c r="B80" s="2" t="s">
        <v>356</v>
      </c>
      <c r="C80" s="93"/>
      <c r="D80" s="85"/>
      <c r="E80" s="132">
        <v>10</v>
      </c>
      <c r="F80" s="276" t="s">
        <v>637</v>
      </c>
      <c r="G80" s="274"/>
      <c r="H80" s="275"/>
      <c r="I80" s="90" t="s">
        <v>671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4"/>
        <v/>
      </c>
    </row>
    <row r="81" spans="1:22" x14ac:dyDescent="0.3">
      <c r="A81" s="2"/>
      <c r="B81" s="2" t="s">
        <v>357</v>
      </c>
      <c r="C81" s="93"/>
      <c r="D81" s="85"/>
      <c r="E81" s="132">
        <v>11</v>
      </c>
      <c r="F81" s="276" t="s">
        <v>638</v>
      </c>
      <c r="G81" s="274"/>
      <c r="H81" s="275"/>
      <c r="I81" s="90" t="s">
        <v>672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4"/>
        <v/>
      </c>
    </row>
    <row r="82" spans="1:22" x14ac:dyDescent="0.3">
      <c r="A82" s="2"/>
      <c r="B82" s="2"/>
      <c r="C82" s="93"/>
      <c r="D82" s="85"/>
      <c r="E82" s="136"/>
      <c r="F82" s="134"/>
      <c r="G82" s="134"/>
      <c r="H82" s="95"/>
      <c r="I82" s="9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96"/>
    </row>
    <row r="83" spans="1:22" x14ac:dyDescent="0.3">
      <c r="A83" s="2"/>
      <c r="B83" s="2"/>
      <c r="C83" s="85">
        <v>2</v>
      </c>
      <c r="D83" s="276" t="s">
        <v>57</v>
      </c>
      <c r="E83" s="274"/>
      <c r="F83" s="274"/>
      <c r="G83" s="274"/>
      <c r="H83" s="275"/>
      <c r="I83" s="86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96"/>
    </row>
    <row r="84" spans="1:22" x14ac:dyDescent="0.3">
      <c r="A84" s="2"/>
      <c r="B84" s="2"/>
      <c r="C84" s="85"/>
      <c r="D84" s="85">
        <v>1</v>
      </c>
      <c r="E84" s="276" t="s">
        <v>627</v>
      </c>
      <c r="F84" s="274"/>
      <c r="G84" s="274"/>
      <c r="H84" s="275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96"/>
    </row>
    <row r="85" spans="1:22" x14ac:dyDescent="0.3">
      <c r="A85" s="2"/>
      <c r="B85" s="2" t="s">
        <v>358</v>
      </c>
      <c r="C85" s="85"/>
      <c r="D85" s="85"/>
      <c r="E85" s="132">
        <v>1</v>
      </c>
      <c r="F85" s="276" t="s">
        <v>628</v>
      </c>
      <c r="G85" s="274"/>
      <c r="H85" s="275"/>
      <c r="I85" s="90" t="s">
        <v>671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91" t="str">
        <f t="shared" ref="V85:V95" si="5">IFERROR(AVERAGE(J85:U85),"")</f>
        <v/>
      </c>
    </row>
    <row r="86" spans="1:22" x14ac:dyDescent="0.3">
      <c r="A86" s="2"/>
      <c r="B86" s="2" t="s">
        <v>359</v>
      </c>
      <c r="C86" s="85"/>
      <c r="D86" s="85"/>
      <c r="E86" s="132">
        <v>2</v>
      </c>
      <c r="F86" s="276" t="s">
        <v>629</v>
      </c>
      <c r="G86" s="274"/>
      <c r="H86" s="275"/>
      <c r="I86" s="90" t="s">
        <v>671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91" t="str">
        <f t="shared" si="5"/>
        <v/>
      </c>
    </row>
    <row r="87" spans="1:22" x14ac:dyDescent="0.3">
      <c r="A87" s="2"/>
      <c r="B87" s="2" t="s">
        <v>360</v>
      </c>
      <c r="C87" s="85"/>
      <c r="D87" s="85"/>
      <c r="E87" s="132">
        <v>3</v>
      </c>
      <c r="F87" s="276" t="s">
        <v>630</v>
      </c>
      <c r="G87" s="274"/>
      <c r="H87" s="275"/>
      <c r="I87" s="90" t="s">
        <v>671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91" t="str">
        <f t="shared" si="5"/>
        <v/>
      </c>
    </row>
    <row r="88" spans="1:22" x14ac:dyDescent="0.3">
      <c r="A88" s="2"/>
      <c r="B88" s="2" t="s">
        <v>361</v>
      </c>
      <c r="C88" s="85"/>
      <c r="D88" s="85"/>
      <c r="E88" s="132">
        <v>4</v>
      </c>
      <c r="F88" s="276" t="s">
        <v>631</v>
      </c>
      <c r="G88" s="274"/>
      <c r="H88" s="275"/>
      <c r="I88" s="90" t="s">
        <v>671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5"/>
        <v/>
      </c>
    </row>
    <row r="89" spans="1:22" x14ac:dyDescent="0.3">
      <c r="A89" s="2"/>
      <c r="B89" s="2" t="s">
        <v>362</v>
      </c>
      <c r="C89" s="85"/>
      <c r="D89" s="85"/>
      <c r="E89" s="132">
        <v>5</v>
      </c>
      <c r="F89" s="276" t="s">
        <v>632</v>
      </c>
      <c r="G89" s="274"/>
      <c r="H89" s="275"/>
      <c r="I89" s="90" t="s">
        <v>671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5"/>
        <v/>
      </c>
    </row>
    <row r="90" spans="1:22" x14ac:dyDescent="0.3">
      <c r="A90" s="2"/>
      <c r="B90" s="2" t="s">
        <v>363</v>
      </c>
      <c r="C90" s="85"/>
      <c r="D90" s="85"/>
      <c r="E90" s="132">
        <v>6</v>
      </c>
      <c r="F90" s="273" t="s">
        <v>633</v>
      </c>
      <c r="G90" s="274"/>
      <c r="H90" s="275"/>
      <c r="I90" s="90" t="s">
        <v>671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5"/>
        <v/>
      </c>
    </row>
    <row r="91" spans="1:22" x14ac:dyDescent="0.3">
      <c r="A91" s="2"/>
      <c r="B91" s="2" t="s">
        <v>364</v>
      </c>
      <c r="C91" s="85"/>
      <c r="D91" s="85"/>
      <c r="E91" s="132">
        <v>7</v>
      </c>
      <c r="F91" s="273" t="s">
        <v>634</v>
      </c>
      <c r="G91" s="274"/>
      <c r="H91" s="275"/>
      <c r="I91" s="90" t="s">
        <v>671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5"/>
        <v/>
      </c>
    </row>
    <row r="92" spans="1:22" x14ac:dyDescent="0.3">
      <c r="A92" s="2"/>
      <c r="B92" s="2" t="s">
        <v>365</v>
      </c>
      <c r="C92" s="85"/>
      <c r="D92" s="85"/>
      <c r="E92" s="132">
        <v>8</v>
      </c>
      <c r="F92" s="273" t="s">
        <v>635</v>
      </c>
      <c r="G92" s="274"/>
      <c r="H92" s="275"/>
      <c r="I92" s="90" t="s">
        <v>671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5"/>
        <v/>
      </c>
    </row>
    <row r="93" spans="1:22" x14ac:dyDescent="0.3">
      <c r="A93" s="2"/>
      <c r="B93" s="2" t="s">
        <v>366</v>
      </c>
      <c r="C93" s="85"/>
      <c r="D93" s="85"/>
      <c r="E93" s="132">
        <v>9</v>
      </c>
      <c r="F93" s="273" t="s">
        <v>636</v>
      </c>
      <c r="G93" s="274"/>
      <c r="H93" s="275"/>
      <c r="I93" s="90" t="s">
        <v>671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91" t="str">
        <f t="shared" si="5"/>
        <v/>
      </c>
    </row>
    <row r="94" spans="1:22" x14ac:dyDescent="0.3">
      <c r="A94" s="2"/>
      <c r="B94" s="2" t="s">
        <v>367</v>
      </c>
      <c r="C94" s="85"/>
      <c r="D94" s="85"/>
      <c r="E94" s="132">
        <v>10</v>
      </c>
      <c r="F94" s="276" t="s">
        <v>637</v>
      </c>
      <c r="G94" s="274"/>
      <c r="H94" s="275"/>
      <c r="I94" s="90" t="s">
        <v>671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5"/>
        <v/>
      </c>
    </row>
    <row r="95" spans="1:22" x14ac:dyDescent="0.3">
      <c r="A95" s="2"/>
      <c r="B95" s="2" t="s">
        <v>368</v>
      </c>
      <c r="C95" s="85"/>
      <c r="D95" s="85"/>
      <c r="E95" s="132">
        <v>11</v>
      </c>
      <c r="F95" s="276" t="s">
        <v>638</v>
      </c>
      <c r="G95" s="274"/>
      <c r="H95" s="275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5"/>
        <v/>
      </c>
    </row>
    <row r="96" spans="1:22" x14ac:dyDescent="0.3">
      <c r="A96" s="2"/>
      <c r="B96" s="2"/>
      <c r="C96" s="93"/>
      <c r="D96" s="85"/>
      <c r="E96" s="136"/>
      <c r="F96" s="134"/>
      <c r="G96" s="134"/>
      <c r="H96" s="95"/>
      <c r="I96" s="9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96"/>
    </row>
    <row r="97" spans="1:22" x14ac:dyDescent="0.3">
      <c r="A97" s="2"/>
      <c r="B97" s="2"/>
      <c r="C97" s="85"/>
      <c r="D97" s="85">
        <v>2</v>
      </c>
      <c r="E97" s="276" t="s">
        <v>639</v>
      </c>
      <c r="F97" s="274"/>
      <c r="G97" s="274"/>
      <c r="H97" s="275"/>
      <c r="I97" s="86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96"/>
    </row>
    <row r="98" spans="1:22" x14ac:dyDescent="0.3">
      <c r="A98" s="2"/>
      <c r="B98" s="2" t="s">
        <v>858</v>
      </c>
      <c r="C98" s="85"/>
      <c r="D98" s="85"/>
      <c r="E98" s="159">
        <v>1</v>
      </c>
      <c r="F98" s="276" t="s">
        <v>628</v>
      </c>
      <c r="G98" s="274"/>
      <c r="H98" s="275"/>
      <c r="I98" s="90" t="s">
        <v>671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91" t="str">
        <f t="shared" ref="V98:V108" si="6">IFERROR(AVERAGE(J98:U98),"")</f>
        <v/>
      </c>
    </row>
    <row r="99" spans="1:22" x14ac:dyDescent="0.3">
      <c r="A99" s="2"/>
      <c r="B99" s="2" t="s">
        <v>859</v>
      </c>
      <c r="C99" s="85"/>
      <c r="D99" s="85"/>
      <c r="E99" s="159">
        <v>2</v>
      </c>
      <c r="F99" s="276" t="s">
        <v>629</v>
      </c>
      <c r="G99" s="274"/>
      <c r="H99" s="275"/>
      <c r="I99" s="90" t="s">
        <v>671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91" t="str">
        <f t="shared" si="6"/>
        <v/>
      </c>
    </row>
    <row r="100" spans="1:22" x14ac:dyDescent="0.3">
      <c r="A100" s="2"/>
      <c r="B100" s="2" t="s">
        <v>860</v>
      </c>
      <c r="C100" s="85"/>
      <c r="D100" s="85"/>
      <c r="E100" s="159">
        <v>3</v>
      </c>
      <c r="F100" s="276" t="s">
        <v>630</v>
      </c>
      <c r="G100" s="274"/>
      <c r="H100" s="275"/>
      <c r="I100" s="90" t="s">
        <v>671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6"/>
        <v/>
      </c>
    </row>
    <row r="101" spans="1:22" x14ac:dyDescent="0.3">
      <c r="A101" s="2"/>
      <c r="B101" s="2" t="s">
        <v>861</v>
      </c>
      <c r="C101" s="85"/>
      <c r="D101" s="85"/>
      <c r="E101" s="159">
        <v>4</v>
      </c>
      <c r="F101" s="276" t="s">
        <v>631</v>
      </c>
      <c r="G101" s="274"/>
      <c r="H101" s="275"/>
      <c r="I101" s="90" t="s">
        <v>671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91" t="str">
        <f t="shared" si="6"/>
        <v/>
      </c>
    </row>
    <row r="102" spans="1:22" x14ac:dyDescent="0.3">
      <c r="A102" s="2"/>
      <c r="B102" s="2" t="s">
        <v>862</v>
      </c>
      <c r="C102" s="85"/>
      <c r="D102" s="85"/>
      <c r="E102" s="159">
        <v>5</v>
      </c>
      <c r="F102" s="276" t="s">
        <v>632</v>
      </c>
      <c r="G102" s="274"/>
      <c r="H102" s="275"/>
      <c r="I102" s="90" t="s">
        <v>671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91" t="str">
        <f t="shared" si="6"/>
        <v/>
      </c>
    </row>
    <row r="103" spans="1:22" x14ac:dyDescent="0.3">
      <c r="A103" s="2"/>
      <c r="B103" s="2" t="s">
        <v>863</v>
      </c>
      <c r="C103" s="85"/>
      <c r="D103" s="85"/>
      <c r="E103" s="159">
        <v>6</v>
      </c>
      <c r="F103" s="273" t="s">
        <v>633</v>
      </c>
      <c r="G103" s="274"/>
      <c r="H103" s="275"/>
      <c r="I103" s="90" t="s">
        <v>671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91" t="str">
        <f t="shared" si="6"/>
        <v/>
      </c>
    </row>
    <row r="104" spans="1:22" x14ac:dyDescent="0.3">
      <c r="A104" s="2"/>
      <c r="B104" s="2" t="s">
        <v>864</v>
      </c>
      <c r="C104" s="85"/>
      <c r="D104" s="85"/>
      <c r="E104" s="159">
        <v>7</v>
      </c>
      <c r="F104" s="273" t="s">
        <v>634</v>
      </c>
      <c r="G104" s="274"/>
      <c r="H104" s="275"/>
      <c r="I104" s="90" t="s">
        <v>671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6"/>
        <v/>
      </c>
    </row>
    <row r="105" spans="1:22" x14ac:dyDescent="0.3">
      <c r="A105" s="2"/>
      <c r="B105" s="2" t="s">
        <v>865</v>
      </c>
      <c r="C105" s="85"/>
      <c r="D105" s="85"/>
      <c r="E105" s="159">
        <v>8</v>
      </c>
      <c r="F105" s="273" t="s">
        <v>635</v>
      </c>
      <c r="G105" s="274"/>
      <c r="H105" s="275"/>
      <c r="I105" s="90" t="s">
        <v>671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6"/>
        <v/>
      </c>
    </row>
    <row r="106" spans="1:22" x14ac:dyDescent="0.3">
      <c r="A106" s="2"/>
      <c r="B106" s="2" t="s">
        <v>866</v>
      </c>
      <c r="C106" s="85"/>
      <c r="D106" s="85"/>
      <c r="E106" s="159">
        <v>9</v>
      </c>
      <c r="F106" s="273" t="s">
        <v>636</v>
      </c>
      <c r="G106" s="274"/>
      <c r="H106" s="275"/>
      <c r="I106" s="90" t="s">
        <v>671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6"/>
        <v/>
      </c>
    </row>
    <row r="107" spans="1:22" x14ac:dyDescent="0.3">
      <c r="A107" s="2"/>
      <c r="B107" s="2" t="s">
        <v>867</v>
      </c>
      <c r="C107" s="85"/>
      <c r="D107" s="85"/>
      <c r="E107" s="159">
        <v>10</v>
      </c>
      <c r="F107" s="276" t="s">
        <v>637</v>
      </c>
      <c r="G107" s="274"/>
      <c r="H107" s="275"/>
      <c r="I107" s="90" t="s">
        <v>671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6"/>
        <v/>
      </c>
    </row>
    <row r="108" spans="1:22" x14ac:dyDescent="0.3">
      <c r="A108" s="2"/>
      <c r="B108" s="2" t="s">
        <v>868</v>
      </c>
      <c r="C108" s="85"/>
      <c r="D108" s="85"/>
      <c r="E108" s="159">
        <v>11</v>
      </c>
      <c r="F108" s="276" t="s">
        <v>638</v>
      </c>
      <c r="G108" s="274"/>
      <c r="H108" s="275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6"/>
        <v/>
      </c>
    </row>
    <row r="109" spans="1:22" x14ac:dyDescent="0.3">
      <c r="A109" s="2"/>
      <c r="B109" s="2"/>
      <c r="C109" s="93"/>
      <c r="D109" s="85"/>
      <c r="E109" s="161"/>
      <c r="F109" s="160"/>
      <c r="G109" s="160"/>
      <c r="H109" s="95"/>
      <c r="I109" s="9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96"/>
    </row>
    <row r="110" spans="1:22" x14ac:dyDescent="0.3">
      <c r="A110" s="2"/>
      <c r="B110" s="2"/>
      <c r="C110" s="85"/>
      <c r="D110" s="85">
        <v>3</v>
      </c>
      <c r="E110" s="276" t="s">
        <v>640</v>
      </c>
      <c r="F110" s="274"/>
      <c r="G110" s="274"/>
      <c r="H110" s="275"/>
      <c r="I110" s="86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96"/>
    </row>
    <row r="111" spans="1:22" x14ac:dyDescent="0.3">
      <c r="A111" s="2"/>
      <c r="B111" s="2" t="s">
        <v>369</v>
      </c>
      <c r="C111" s="85"/>
      <c r="D111" s="85"/>
      <c r="E111" s="132">
        <v>1</v>
      </c>
      <c r="F111" s="276" t="s">
        <v>628</v>
      </c>
      <c r="G111" s="274"/>
      <c r="H111" s="275"/>
      <c r="I111" s="90" t="s">
        <v>671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ref="V111:V121" si="7">IFERROR(AVERAGE(J111:U111),"")</f>
        <v/>
      </c>
    </row>
    <row r="112" spans="1:22" x14ac:dyDescent="0.3">
      <c r="A112" s="2"/>
      <c r="B112" s="2" t="s">
        <v>370</v>
      </c>
      <c r="C112" s="85"/>
      <c r="D112" s="85"/>
      <c r="E112" s="132">
        <v>2</v>
      </c>
      <c r="F112" s="276" t="s">
        <v>629</v>
      </c>
      <c r="G112" s="274"/>
      <c r="H112" s="275"/>
      <c r="I112" s="90" t="s">
        <v>671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7"/>
        <v/>
      </c>
    </row>
    <row r="113" spans="1:22" x14ac:dyDescent="0.3">
      <c r="A113" s="2"/>
      <c r="B113" s="2" t="s">
        <v>371</v>
      </c>
      <c r="C113" s="85"/>
      <c r="D113" s="85"/>
      <c r="E113" s="132">
        <v>3</v>
      </c>
      <c r="F113" s="276" t="s">
        <v>630</v>
      </c>
      <c r="G113" s="274"/>
      <c r="H113" s="275"/>
      <c r="I113" s="90" t="s">
        <v>671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7"/>
        <v/>
      </c>
    </row>
    <row r="114" spans="1:22" x14ac:dyDescent="0.3">
      <c r="A114" s="2"/>
      <c r="B114" s="2" t="s">
        <v>372</v>
      </c>
      <c r="C114" s="85"/>
      <c r="D114" s="85"/>
      <c r="E114" s="132">
        <v>4</v>
      </c>
      <c r="F114" s="276" t="s">
        <v>631</v>
      </c>
      <c r="G114" s="274"/>
      <c r="H114" s="275"/>
      <c r="I114" s="90" t="s">
        <v>671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91" t="str">
        <f t="shared" si="7"/>
        <v/>
      </c>
    </row>
    <row r="115" spans="1:22" x14ac:dyDescent="0.3">
      <c r="A115" s="2"/>
      <c r="B115" s="2" t="s">
        <v>373</v>
      </c>
      <c r="C115" s="85"/>
      <c r="D115" s="85"/>
      <c r="E115" s="132">
        <v>5</v>
      </c>
      <c r="F115" s="276" t="s">
        <v>632</v>
      </c>
      <c r="G115" s="274"/>
      <c r="H115" s="275"/>
      <c r="I115" s="90" t="s">
        <v>671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91" t="str">
        <f t="shared" si="7"/>
        <v/>
      </c>
    </row>
    <row r="116" spans="1:22" x14ac:dyDescent="0.3">
      <c r="A116" s="2"/>
      <c r="B116" s="2" t="s">
        <v>374</v>
      </c>
      <c r="C116" s="85"/>
      <c r="D116" s="85"/>
      <c r="E116" s="132">
        <v>6</v>
      </c>
      <c r="F116" s="273" t="s">
        <v>633</v>
      </c>
      <c r="G116" s="274"/>
      <c r="H116" s="275"/>
      <c r="I116" s="90" t="s">
        <v>671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7"/>
        <v/>
      </c>
    </row>
    <row r="117" spans="1:22" x14ac:dyDescent="0.3">
      <c r="A117" s="2"/>
      <c r="B117" s="2" t="s">
        <v>375</v>
      </c>
      <c r="C117" s="85"/>
      <c r="D117" s="85"/>
      <c r="E117" s="132">
        <v>7</v>
      </c>
      <c r="F117" s="273" t="s">
        <v>634</v>
      </c>
      <c r="G117" s="274"/>
      <c r="H117" s="275"/>
      <c r="I117" s="90" t="s">
        <v>671</v>
      </c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91" t="str">
        <f t="shared" si="7"/>
        <v/>
      </c>
    </row>
    <row r="118" spans="1:22" x14ac:dyDescent="0.3">
      <c r="A118" s="2"/>
      <c r="B118" s="2" t="s">
        <v>376</v>
      </c>
      <c r="C118" s="85"/>
      <c r="D118" s="85"/>
      <c r="E118" s="132">
        <v>8</v>
      </c>
      <c r="F118" s="273" t="s">
        <v>635</v>
      </c>
      <c r="G118" s="274"/>
      <c r="H118" s="275"/>
      <c r="I118" s="90" t="s">
        <v>671</v>
      </c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91" t="str">
        <f t="shared" si="7"/>
        <v/>
      </c>
    </row>
    <row r="119" spans="1:22" x14ac:dyDescent="0.3">
      <c r="A119" s="2"/>
      <c r="B119" s="2" t="s">
        <v>377</v>
      </c>
      <c r="C119" s="85"/>
      <c r="D119" s="85"/>
      <c r="E119" s="132">
        <v>9</v>
      </c>
      <c r="F119" s="273" t="s">
        <v>636</v>
      </c>
      <c r="G119" s="274"/>
      <c r="H119" s="275"/>
      <c r="I119" s="90" t="s">
        <v>671</v>
      </c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91" t="str">
        <f t="shared" si="7"/>
        <v/>
      </c>
    </row>
    <row r="120" spans="1:22" x14ac:dyDescent="0.3">
      <c r="A120" s="2"/>
      <c r="B120" s="2" t="s">
        <v>378</v>
      </c>
      <c r="C120" s="85"/>
      <c r="D120" s="85"/>
      <c r="E120" s="132">
        <v>10</v>
      </c>
      <c r="F120" s="276" t="s">
        <v>637</v>
      </c>
      <c r="G120" s="274"/>
      <c r="H120" s="275"/>
      <c r="I120" s="90" t="s">
        <v>671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si="7"/>
        <v/>
      </c>
    </row>
    <row r="121" spans="1:22" x14ac:dyDescent="0.3">
      <c r="A121" s="2"/>
      <c r="B121" s="2" t="s">
        <v>379</v>
      </c>
      <c r="C121" s="85"/>
      <c r="D121" s="85"/>
      <c r="E121" s="132">
        <v>11</v>
      </c>
      <c r="F121" s="276" t="s">
        <v>638</v>
      </c>
      <c r="G121" s="274"/>
      <c r="H121" s="275"/>
      <c r="I121" s="90" t="s">
        <v>672</v>
      </c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7"/>
        <v/>
      </c>
    </row>
    <row r="122" spans="1:22" x14ac:dyDescent="0.3">
      <c r="A122" s="2"/>
      <c r="B122" s="2"/>
      <c r="C122" s="85"/>
      <c r="D122" s="85"/>
      <c r="E122" s="136"/>
      <c r="F122" s="134"/>
      <c r="G122" s="134"/>
      <c r="H122" s="95"/>
      <c r="I122" s="88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96"/>
    </row>
    <row r="123" spans="1:22" x14ac:dyDescent="0.3">
      <c r="A123" s="2"/>
      <c r="B123" s="2"/>
      <c r="C123" s="85"/>
      <c r="D123" s="85">
        <v>4</v>
      </c>
      <c r="E123" s="276" t="s">
        <v>641</v>
      </c>
      <c r="F123" s="274"/>
      <c r="G123" s="274"/>
      <c r="H123" s="275"/>
      <c r="I123" s="86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96"/>
    </row>
    <row r="124" spans="1:22" x14ac:dyDescent="0.3">
      <c r="A124" s="2"/>
      <c r="B124" s="2" t="s">
        <v>380</v>
      </c>
      <c r="C124" s="85"/>
      <c r="D124" s="85"/>
      <c r="E124" s="132">
        <v>1</v>
      </c>
      <c r="F124" s="276" t="s">
        <v>628</v>
      </c>
      <c r="G124" s="274"/>
      <c r="H124" s="275"/>
      <c r="I124" s="90" t="s">
        <v>671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ref="V124:V134" si="8">IFERROR(AVERAGE(J124:U124),"")</f>
        <v/>
      </c>
    </row>
    <row r="125" spans="1:22" x14ac:dyDescent="0.3">
      <c r="A125" s="2"/>
      <c r="B125" s="2" t="s">
        <v>381</v>
      </c>
      <c r="C125" s="85"/>
      <c r="D125" s="85"/>
      <c r="E125" s="132">
        <v>2</v>
      </c>
      <c r="F125" s="276" t="s">
        <v>629</v>
      </c>
      <c r="G125" s="274"/>
      <c r="H125" s="275"/>
      <c r="I125" s="90" t="s">
        <v>671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8"/>
        <v/>
      </c>
    </row>
    <row r="126" spans="1:22" x14ac:dyDescent="0.3">
      <c r="A126" s="2"/>
      <c r="B126" s="2" t="s">
        <v>382</v>
      </c>
      <c r="C126" s="85"/>
      <c r="D126" s="85"/>
      <c r="E126" s="132">
        <v>3</v>
      </c>
      <c r="F126" s="276" t="s">
        <v>630</v>
      </c>
      <c r="G126" s="274"/>
      <c r="H126" s="275"/>
      <c r="I126" s="90" t="s">
        <v>671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8"/>
        <v/>
      </c>
    </row>
    <row r="127" spans="1:22" x14ac:dyDescent="0.3">
      <c r="A127" s="2"/>
      <c r="B127" s="2" t="s">
        <v>383</v>
      </c>
      <c r="C127" s="85"/>
      <c r="D127" s="85"/>
      <c r="E127" s="132">
        <v>4</v>
      </c>
      <c r="F127" s="276" t="s">
        <v>631</v>
      </c>
      <c r="G127" s="274"/>
      <c r="H127" s="275"/>
      <c r="I127" s="90" t="s">
        <v>671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8"/>
        <v/>
      </c>
    </row>
    <row r="128" spans="1:22" x14ac:dyDescent="0.3">
      <c r="A128" s="2"/>
      <c r="B128" s="2" t="s">
        <v>384</v>
      </c>
      <c r="C128" s="85"/>
      <c r="D128" s="85"/>
      <c r="E128" s="132">
        <v>5</v>
      </c>
      <c r="F128" s="276" t="s">
        <v>632</v>
      </c>
      <c r="G128" s="274"/>
      <c r="H128" s="275"/>
      <c r="I128" s="90" t="s">
        <v>671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8"/>
        <v/>
      </c>
    </row>
    <row r="129" spans="1:22" x14ac:dyDescent="0.3">
      <c r="A129" s="2"/>
      <c r="B129" s="2" t="s">
        <v>385</v>
      </c>
      <c r="C129" s="85"/>
      <c r="D129" s="85"/>
      <c r="E129" s="132">
        <v>6</v>
      </c>
      <c r="F129" s="273" t="s">
        <v>633</v>
      </c>
      <c r="G129" s="274"/>
      <c r="H129" s="275"/>
      <c r="I129" s="90" t="s">
        <v>671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8"/>
        <v/>
      </c>
    </row>
    <row r="130" spans="1:22" x14ac:dyDescent="0.3">
      <c r="A130" s="2"/>
      <c r="B130" s="2" t="s">
        <v>386</v>
      </c>
      <c r="C130" s="85"/>
      <c r="D130" s="85"/>
      <c r="E130" s="132">
        <v>7</v>
      </c>
      <c r="F130" s="273" t="s">
        <v>634</v>
      </c>
      <c r="G130" s="274"/>
      <c r="H130" s="275"/>
      <c r="I130" s="90" t="s">
        <v>671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8"/>
        <v/>
      </c>
    </row>
    <row r="131" spans="1:22" x14ac:dyDescent="0.3">
      <c r="A131" s="2"/>
      <c r="B131" s="2" t="s">
        <v>387</v>
      </c>
      <c r="C131" s="85"/>
      <c r="D131" s="85"/>
      <c r="E131" s="132">
        <v>8</v>
      </c>
      <c r="F131" s="273" t="s">
        <v>635</v>
      </c>
      <c r="G131" s="274"/>
      <c r="H131" s="275"/>
      <c r="I131" s="90" t="s">
        <v>671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8"/>
        <v/>
      </c>
    </row>
    <row r="132" spans="1:22" x14ac:dyDescent="0.3">
      <c r="A132" s="2"/>
      <c r="B132" s="2" t="s">
        <v>388</v>
      </c>
      <c r="C132" s="85"/>
      <c r="D132" s="85"/>
      <c r="E132" s="132">
        <v>9</v>
      </c>
      <c r="F132" s="273" t="s">
        <v>636</v>
      </c>
      <c r="G132" s="274"/>
      <c r="H132" s="275"/>
      <c r="I132" s="90" t="s">
        <v>671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8"/>
        <v/>
      </c>
    </row>
    <row r="133" spans="1:22" x14ac:dyDescent="0.3">
      <c r="A133" s="2"/>
      <c r="B133" s="2" t="s">
        <v>389</v>
      </c>
      <c r="C133" s="85"/>
      <c r="D133" s="85"/>
      <c r="E133" s="132">
        <v>10</v>
      </c>
      <c r="F133" s="276" t="s">
        <v>637</v>
      </c>
      <c r="G133" s="274"/>
      <c r="H133" s="275"/>
      <c r="I133" s="90" t="s">
        <v>671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8"/>
        <v/>
      </c>
    </row>
    <row r="134" spans="1:22" x14ac:dyDescent="0.3">
      <c r="A134" s="2"/>
      <c r="B134" s="2" t="s">
        <v>390</v>
      </c>
      <c r="C134" s="85"/>
      <c r="D134" s="85"/>
      <c r="E134" s="132">
        <v>11</v>
      </c>
      <c r="F134" s="276" t="s">
        <v>638</v>
      </c>
      <c r="G134" s="274"/>
      <c r="H134" s="275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8"/>
        <v/>
      </c>
    </row>
    <row r="135" spans="1:22" x14ac:dyDescent="0.3">
      <c r="A135" s="2"/>
      <c r="B135" s="2"/>
      <c r="C135" s="93"/>
      <c r="D135" s="85"/>
      <c r="E135" s="136"/>
      <c r="F135" s="134"/>
      <c r="G135" s="134"/>
      <c r="H135" s="95"/>
      <c r="I135" s="9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96"/>
    </row>
    <row r="136" spans="1:22" x14ac:dyDescent="0.3">
      <c r="A136" s="2"/>
      <c r="B136" s="2"/>
      <c r="C136" s="93"/>
      <c r="D136" s="85">
        <v>5</v>
      </c>
      <c r="E136" s="276" t="s">
        <v>642</v>
      </c>
      <c r="F136" s="274"/>
      <c r="G136" s="274"/>
      <c r="H136" s="275"/>
      <c r="I136" s="86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96"/>
    </row>
    <row r="137" spans="1:22" x14ac:dyDescent="0.3">
      <c r="A137" s="2"/>
      <c r="B137" s="2" t="s">
        <v>391</v>
      </c>
      <c r="C137" s="93"/>
      <c r="D137" s="85"/>
      <c r="E137" s="132">
        <v>1</v>
      </c>
      <c r="F137" s="276" t="s">
        <v>628</v>
      </c>
      <c r="G137" s="274"/>
      <c r="H137" s="275"/>
      <c r="I137" s="90" t="s">
        <v>671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ref="V137:V147" si="9">IFERROR(AVERAGE(J137:U137),"")</f>
        <v/>
      </c>
    </row>
    <row r="138" spans="1:22" x14ac:dyDescent="0.3">
      <c r="A138" s="2"/>
      <c r="B138" s="2" t="s">
        <v>392</v>
      </c>
      <c r="C138" s="93"/>
      <c r="D138" s="85"/>
      <c r="E138" s="132">
        <v>2</v>
      </c>
      <c r="F138" s="276" t="s">
        <v>629</v>
      </c>
      <c r="G138" s="274"/>
      <c r="H138" s="275"/>
      <c r="I138" s="90" t="s">
        <v>671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1:22" x14ac:dyDescent="0.3">
      <c r="A139" s="2"/>
      <c r="B139" s="2" t="s">
        <v>393</v>
      </c>
      <c r="C139" s="93"/>
      <c r="D139" s="85"/>
      <c r="E139" s="132">
        <v>3</v>
      </c>
      <c r="F139" s="276" t="s">
        <v>630</v>
      </c>
      <c r="G139" s="274"/>
      <c r="H139" s="275"/>
      <c r="I139" s="90" t="s">
        <v>671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1:22" x14ac:dyDescent="0.3">
      <c r="A140" s="2"/>
      <c r="B140" s="2" t="s">
        <v>394</v>
      </c>
      <c r="C140" s="93"/>
      <c r="D140" s="85"/>
      <c r="E140" s="132">
        <v>4</v>
      </c>
      <c r="F140" s="276" t="s">
        <v>631</v>
      </c>
      <c r="G140" s="274"/>
      <c r="H140" s="275"/>
      <c r="I140" s="90" t="s">
        <v>671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1:22" x14ac:dyDescent="0.3">
      <c r="A141" s="2"/>
      <c r="B141" s="2" t="s">
        <v>395</v>
      </c>
      <c r="C141" s="93"/>
      <c r="D141" s="85"/>
      <c r="E141" s="132">
        <v>5</v>
      </c>
      <c r="F141" s="276" t="s">
        <v>632</v>
      </c>
      <c r="G141" s="274"/>
      <c r="H141" s="275"/>
      <c r="I141" s="90" t="s">
        <v>671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1:22" x14ac:dyDescent="0.3">
      <c r="A142" s="2"/>
      <c r="B142" s="2" t="s">
        <v>396</v>
      </c>
      <c r="C142" s="93"/>
      <c r="D142" s="85"/>
      <c r="E142" s="132">
        <v>6</v>
      </c>
      <c r="F142" s="273" t="s">
        <v>633</v>
      </c>
      <c r="G142" s="274"/>
      <c r="H142" s="275"/>
      <c r="I142" s="90" t="s">
        <v>671</v>
      </c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91" t="str">
        <f t="shared" si="9"/>
        <v/>
      </c>
    </row>
    <row r="143" spans="1:22" x14ac:dyDescent="0.3">
      <c r="A143" s="2"/>
      <c r="B143" s="2" t="s">
        <v>397</v>
      </c>
      <c r="C143" s="93"/>
      <c r="D143" s="85"/>
      <c r="E143" s="132">
        <v>7</v>
      </c>
      <c r="F143" s="273" t="s">
        <v>634</v>
      </c>
      <c r="G143" s="274"/>
      <c r="H143" s="275"/>
      <c r="I143" s="90" t="s">
        <v>671</v>
      </c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91" t="str">
        <f t="shared" si="9"/>
        <v/>
      </c>
    </row>
    <row r="144" spans="1:22" x14ac:dyDescent="0.3">
      <c r="A144" s="2"/>
      <c r="B144" s="2" t="s">
        <v>398</v>
      </c>
      <c r="C144" s="93"/>
      <c r="D144" s="85"/>
      <c r="E144" s="132">
        <v>8</v>
      </c>
      <c r="F144" s="273" t="s">
        <v>635</v>
      </c>
      <c r="G144" s="274"/>
      <c r="H144" s="275"/>
      <c r="I144" s="90" t="s">
        <v>671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si="9"/>
        <v/>
      </c>
    </row>
    <row r="145" spans="1:22" x14ac:dyDescent="0.3">
      <c r="A145" s="2"/>
      <c r="B145" s="2" t="s">
        <v>399</v>
      </c>
      <c r="C145" s="93"/>
      <c r="D145" s="85"/>
      <c r="E145" s="132">
        <v>9</v>
      </c>
      <c r="F145" s="273" t="s">
        <v>636</v>
      </c>
      <c r="G145" s="274"/>
      <c r="H145" s="275"/>
      <c r="I145" s="90" t="s">
        <v>671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9"/>
        <v/>
      </c>
    </row>
    <row r="146" spans="1:22" x14ac:dyDescent="0.3">
      <c r="A146" s="2"/>
      <c r="B146" s="2" t="s">
        <v>400</v>
      </c>
      <c r="C146" s="93"/>
      <c r="D146" s="85"/>
      <c r="E146" s="132">
        <v>10</v>
      </c>
      <c r="F146" s="276" t="s">
        <v>637</v>
      </c>
      <c r="G146" s="274"/>
      <c r="H146" s="275"/>
      <c r="I146" s="90" t="s">
        <v>671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9"/>
        <v/>
      </c>
    </row>
    <row r="147" spans="1:22" x14ac:dyDescent="0.3">
      <c r="A147" s="2"/>
      <c r="B147" s="2" t="s">
        <v>401</v>
      </c>
      <c r="C147" s="93"/>
      <c r="D147" s="85"/>
      <c r="E147" s="132">
        <v>11</v>
      </c>
      <c r="F147" s="276" t="s">
        <v>638</v>
      </c>
      <c r="G147" s="274"/>
      <c r="H147" s="275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9"/>
        <v/>
      </c>
    </row>
    <row r="148" spans="1:22" x14ac:dyDescent="0.3">
      <c r="A148" s="2"/>
      <c r="B148" s="2"/>
      <c r="C148" s="97"/>
      <c r="D148" s="98"/>
      <c r="E148" s="98"/>
      <c r="F148" s="134"/>
      <c r="G148" s="134"/>
      <c r="H148" s="134"/>
      <c r="I148" s="95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96"/>
    </row>
    <row r="149" spans="1:22" x14ac:dyDescent="0.3">
      <c r="A149" s="2"/>
      <c r="B149" s="2"/>
      <c r="C149" s="85">
        <v>3</v>
      </c>
      <c r="D149" s="276" t="s">
        <v>643</v>
      </c>
      <c r="E149" s="274"/>
      <c r="F149" s="274"/>
      <c r="G149" s="274"/>
      <c r="H149" s="275"/>
      <c r="I149" s="86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96"/>
    </row>
    <row r="150" spans="1:22" x14ac:dyDescent="0.3">
      <c r="A150" s="2"/>
      <c r="B150" s="2" t="s">
        <v>575</v>
      </c>
      <c r="C150" s="85"/>
      <c r="D150" s="85"/>
      <c r="E150" s="132">
        <v>1</v>
      </c>
      <c r="F150" s="276" t="s">
        <v>628</v>
      </c>
      <c r="G150" s="274"/>
      <c r="H150" s="275"/>
      <c r="I150" s="90" t="s">
        <v>671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ref="V150:V160" si="10">IFERROR(AVERAGE(J150:U150),"")</f>
        <v/>
      </c>
    </row>
    <row r="151" spans="1:22" x14ac:dyDescent="0.3">
      <c r="A151" s="2"/>
      <c r="B151" s="2" t="s">
        <v>576</v>
      </c>
      <c r="C151" s="85"/>
      <c r="D151" s="85"/>
      <c r="E151" s="132">
        <v>2</v>
      </c>
      <c r="F151" s="276" t="s">
        <v>629</v>
      </c>
      <c r="G151" s="274"/>
      <c r="H151" s="275"/>
      <c r="I151" s="90" t="s">
        <v>671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1:22" x14ac:dyDescent="0.3">
      <c r="A152" s="2"/>
      <c r="B152" s="2" t="s">
        <v>577</v>
      </c>
      <c r="C152" s="85"/>
      <c r="D152" s="85"/>
      <c r="E152" s="132">
        <v>3</v>
      </c>
      <c r="F152" s="276" t="s">
        <v>630</v>
      </c>
      <c r="G152" s="274"/>
      <c r="H152" s="275"/>
      <c r="I152" s="90" t="s">
        <v>671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1:22" x14ac:dyDescent="0.3">
      <c r="A153" s="2"/>
      <c r="B153" s="2" t="s">
        <v>578</v>
      </c>
      <c r="C153" s="85"/>
      <c r="D153" s="85"/>
      <c r="E153" s="132">
        <v>4</v>
      </c>
      <c r="F153" s="276" t="s">
        <v>631</v>
      </c>
      <c r="G153" s="274"/>
      <c r="H153" s="275"/>
      <c r="I153" s="90" t="s">
        <v>671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1:22" x14ac:dyDescent="0.3">
      <c r="A154" s="2"/>
      <c r="B154" s="2" t="s">
        <v>579</v>
      </c>
      <c r="C154" s="85"/>
      <c r="D154" s="85"/>
      <c r="E154" s="132">
        <v>5</v>
      </c>
      <c r="F154" s="276" t="s">
        <v>632</v>
      </c>
      <c r="G154" s="274"/>
      <c r="H154" s="275"/>
      <c r="I154" s="90" t="s">
        <v>671</v>
      </c>
      <c r="J154" s="139">
        <v>26.16</v>
      </c>
      <c r="K154" s="139">
        <v>24.79</v>
      </c>
      <c r="L154" s="139">
        <v>23.83</v>
      </c>
      <c r="M154" s="139"/>
      <c r="N154" s="139"/>
      <c r="O154" s="139"/>
      <c r="P154" s="139"/>
      <c r="Q154" s="139"/>
      <c r="R154" s="139"/>
      <c r="S154" s="139"/>
      <c r="T154" s="139"/>
      <c r="U154" s="139"/>
      <c r="V154" s="91">
        <f t="shared" si="10"/>
        <v>24.926666666666666</v>
      </c>
    </row>
    <row r="155" spans="1:22" x14ac:dyDescent="0.3">
      <c r="A155" s="2"/>
      <c r="B155" s="2" t="s">
        <v>580</v>
      </c>
      <c r="C155" s="85"/>
      <c r="D155" s="85"/>
      <c r="E155" s="132">
        <v>6</v>
      </c>
      <c r="F155" s="273" t="s">
        <v>633</v>
      </c>
      <c r="G155" s="274"/>
      <c r="H155" s="275"/>
      <c r="I155" s="90" t="s">
        <v>671</v>
      </c>
      <c r="J155" s="139">
        <v>19.8</v>
      </c>
      <c r="K155" s="139">
        <v>18.93</v>
      </c>
      <c r="L155" s="139">
        <v>18.29</v>
      </c>
      <c r="M155" s="139"/>
      <c r="N155" s="139"/>
      <c r="O155" s="139"/>
      <c r="P155" s="139"/>
      <c r="Q155" s="139"/>
      <c r="R155" s="139"/>
      <c r="S155" s="139"/>
      <c r="T155" s="139"/>
      <c r="U155" s="139"/>
      <c r="V155" s="91">
        <f t="shared" si="10"/>
        <v>19.006666666666668</v>
      </c>
    </row>
    <row r="156" spans="1:22" x14ac:dyDescent="0.3">
      <c r="A156" s="2"/>
      <c r="B156" s="2" t="s">
        <v>581</v>
      </c>
      <c r="C156" s="85"/>
      <c r="D156" s="85"/>
      <c r="E156" s="132">
        <v>7</v>
      </c>
      <c r="F156" s="273" t="s">
        <v>634</v>
      </c>
      <c r="G156" s="274"/>
      <c r="H156" s="275"/>
      <c r="I156" s="90" t="s">
        <v>671</v>
      </c>
      <c r="J156" s="139">
        <v>18.57</v>
      </c>
      <c r="K156" s="139">
        <v>18.48</v>
      </c>
      <c r="L156" s="139">
        <v>17.829999999999998</v>
      </c>
      <c r="M156" s="139"/>
      <c r="N156" s="139"/>
      <c r="O156" s="139"/>
      <c r="P156" s="139"/>
      <c r="Q156" s="139"/>
      <c r="R156" s="139"/>
      <c r="S156" s="139"/>
      <c r="T156" s="139"/>
      <c r="U156" s="139"/>
      <c r="V156" s="91">
        <f t="shared" si="10"/>
        <v>18.293333333333333</v>
      </c>
    </row>
    <row r="157" spans="1:22" x14ac:dyDescent="0.3">
      <c r="A157" s="2"/>
      <c r="B157" s="2" t="s">
        <v>582</v>
      </c>
      <c r="C157" s="85"/>
      <c r="D157" s="85"/>
      <c r="E157" s="132">
        <v>8</v>
      </c>
      <c r="F157" s="273" t="s">
        <v>635</v>
      </c>
      <c r="G157" s="274"/>
      <c r="H157" s="275"/>
      <c r="I157" s="90" t="s">
        <v>671</v>
      </c>
      <c r="J157" s="139">
        <v>1.23</v>
      </c>
      <c r="K157" s="139">
        <v>0.45</v>
      </c>
      <c r="L157" s="139">
        <v>0.46</v>
      </c>
      <c r="M157" s="139"/>
      <c r="N157" s="139"/>
      <c r="O157" s="139"/>
      <c r="P157" s="139"/>
      <c r="Q157" s="139"/>
      <c r="R157" s="139"/>
      <c r="S157" s="139"/>
      <c r="T157" s="139"/>
      <c r="U157" s="139"/>
      <c r="V157" s="91">
        <f t="shared" si="10"/>
        <v>0.71333333333333337</v>
      </c>
    </row>
    <row r="158" spans="1:22" x14ac:dyDescent="0.3">
      <c r="A158" s="2"/>
      <c r="B158" s="2" t="s">
        <v>583</v>
      </c>
      <c r="C158" s="85"/>
      <c r="D158" s="85"/>
      <c r="E158" s="132">
        <v>9</v>
      </c>
      <c r="F158" s="273" t="s">
        <v>636</v>
      </c>
      <c r="G158" s="274"/>
      <c r="H158" s="275"/>
      <c r="I158" s="90" t="s">
        <v>671</v>
      </c>
      <c r="J158" s="139">
        <v>6.36</v>
      </c>
      <c r="K158" s="139">
        <v>5.87</v>
      </c>
      <c r="L158" s="139">
        <v>5.54</v>
      </c>
      <c r="M158" s="139"/>
      <c r="N158" s="139"/>
      <c r="O158" s="139"/>
      <c r="P158" s="139"/>
      <c r="Q158" s="139"/>
      <c r="R158" s="139"/>
      <c r="S158" s="139"/>
      <c r="T158" s="139"/>
      <c r="U158" s="139"/>
      <c r="V158" s="91">
        <f t="shared" si="10"/>
        <v>5.9233333333333329</v>
      </c>
    </row>
    <row r="159" spans="1:22" x14ac:dyDescent="0.3">
      <c r="A159" s="2"/>
      <c r="B159" s="2" t="s">
        <v>584</v>
      </c>
      <c r="C159" s="85"/>
      <c r="D159" s="85"/>
      <c r="E159" s="132">
        <v>10</v>
      </c>
      <c r="F159" s="276" t="s">
        <v>637</v>
      </c>
      <c r="G159" s="274"/>
      <c r="H159" s="275"/>
      <c r="I159" s="90" t="s">
        <v>671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1:22" x14ac:dyDescent="0.3">
      <c r="A160" s="2"/>
      <c r="B160" s="2" t="s">
        <v>585</v>
      </c>
      <c r="C160" s="85"/>
      <c r="D160" s="85"/>
      <c r="E160" s="132">
        <v>11</v>
      </c>
      <c r="F160" s="276" t="s">
        <v>638</v>
      </c>
      <c r="G160" s="274"/>
      <c r="H160" s="275"/>
      <c r="I160" s="90" t="s">
        <v>672</v>
      </c>
      <c r="J160" s="139">
        <v>71.38</v>
      </c>
      <c r="K160" s="139">
        <v>72.92</v>
      </c>
      <c r="L160" s="139">
        <v>74.56</v>
      </c>
      <c r="M160" s="139"/>
      <c r="N160" s="139"/>
      <c r="O160" s="139"/>
      <c r="P160" s="139"/>
      <c r="Q160" s="139"/>
      <c r="R160" s="139"/>
      <c r="S160" s="139"/>
      <c r="T160" s="139"/>
      <c r="U160" s="139"/>
      <c r="V160" s="91">
        <f t="shared" si="10"/>
        <v>72.953333333333333</v>
      </c>
    </row>
    <row r="161" spans="1:22" x14ac:dyDescent="0.3">
      <c r="A161" s="2"/>
      <c r="B161" s="2"/>
      <c r="C161" s="97"/>
      <c r="D161" s="98"/>
      <c r="E161" s="98"/>
      <c r="F161" s="134"/>
      <c r="G161" s="134"/>
      <c r="H161" s="134"/>
      <c r="I161" s="95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96"/>
    </row>
    <row r="162" spans="1:22" x14ac:dyDescent="0.3">
      <c r="A162" s="2"/>
      <c r="B162" s="2"/>
      <c r="C162" s="85">
        <v>4</v>
      </c>
      <c r="D162" s="276" t="s">
        <v>644</v>
      </c>
      <c r="E162" s="274"/>
      <c r="F162" s="274"/>
      <c r="G162" s="274"/>
      <c r="H162" s="275"/>
      <c r="I162" s="86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96"/>
    </row>
    <row r="163" spans="1:22" x14ac:dyDescent="0.3">
      <c r="A163" s="2"/>
      <c r="B163" s="2" t="s">
        <v>586</v>
      </c>
      <c r="C163" s="85"/>
      <c r="D163" s="85"/>
      <c r="E163" s="132">
        <v>1</v>
      </c>
      <c r="F163" s="276" t="s">
        <v>628</v>
      </c>
      <c r="G163" s="274"/>
      <c r="H163" s="275"/>
      <c r="I163" s="90" t="s">
        <v>671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ref="V163:V167" si="11">IFERROR(AVERAGE(J163:U163),"")</f>
        <v/>
      </c>
    </row>
    <row r="164" spans="1:22" x14ac:dyDescent="0.3">
      <c r="A164" s="2"/>
      <c r="B164" s="2" t="s">
        <v>587</v>
      </c>
      <c r="C164" s="85"/>
      <c r="D164" s="85"/>
      <c r="E164" s="132">
        <v>2</v>
      </c>
      <c r="F164" s="276" t="s">
        <v>629</v>
      </c>
      <c r="G164" s="274"/>
      <c r="H164" s="275"/>
      <c r="I164" s="90" t="s">
        <v>671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1"/>
        <v/>
      </c>
    </row>
    <row r="165" spans="1:22" x14ac:dyDescent="0.3">
      <c r="A165" s="2"/>
      <c r="B165" s="2" t="s">
        <v>588</v>
      </c>
      <c r="C165" s="85"/>
      <c r="D165" s="85"/>
      <c r="E165" s="132">
        <v>3</v>
      </c>
      <c r="F165" s="276" t="s">
        <v>630</v>
      </c>
      <c r="G165" s="274"/>
      <c r="H165" s="275"/>
      <c r="I165" s="90" t="s">
        <v>671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1"/>
        <v/>
      </c>
    </row>
    <row r="166" spans="1:22" x14ac:dyDescent="0.3">
      <c r="A166" s="2"/>
      <c r="B166" s="2" t="s">
        <v>589</v>
      </c>
      <c r="C166" s="85"/>
      <c r="D166" s="85"/>
      <c r="E166" s="132">
        <v>4</v>
      </c>
      <c r="F166" s="276" t="s">
        <v>631</v>
      </c>
      <c r="G166" s="274"/>
      <c r="H166" s="275"/>
      <c r="I166" s="90" t="s">
        <v>671</v>
      </c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91" t="str">
        <f t="shared" si="11"/>
        <v/>
      </c>
    </row>
    <row r="167" spans="1:22" x14ac:dyDescent="0.3">
      <c r="A167" s="2"/>
      <c r="B167" s="2" t="s">
        <v>590</v>
      </c>
      <c r="C167" s="85"/>
      <c r="D167" s="85"/>
      <c r="E167" s="132">
        <v>5</v>
      </c>
      <c r="F167" s="276" t="s">
        <v>637</v>
      </c>
      <c r="G167" s="274"/>
      <c r="H167" s="275"/>
      <c r="I167" s="90" t="s">
        <v>671</v>
      </c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91" t="str">
        <f t="shared" si="11"/>
        <v/>
      </c>
    </row>
    <row r="168" spans="1:22" x14ac:dyDescent="0.3">
      <c r="A168" s="2"/>
      <c r="B168" s="2"/>
      <c r="C168" s="100"/>
      <c r="D168" s="100"/>
      <c r="E168" s="100"/>
      <c r="F168" s="303"/>
      <c r="G168" s="294"/>
      <c r="H168" s="294"/>
      <c r="I168" s="135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3"/>
    </row>
    <row r="169" spans="1:22" ht="18" x14ac:dyDescent="0.35">
      <c r="A169" s="1">
        <v>2</v>
      </c>
      <c r="B169" s="2"/>
      <c r="C169" s="105" t="s">
        <v>759</v>
      </c>
      <c r="D169" s="106"/>
      <c r="E169" s="107"/>
      <c r="F169" s="107"/>
      <c r="G169" s="107"/>
      <c r="H169" s="107"/>
      <c r="I169" s="107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7"/>
    </row>
    <row r="170" spans="1:22" x14ac:dyDescent="0.3">
      <c r="A170" s="2"/>
      <c r="B170" s="2"/>
      <c r="C170" s="104"/>
      <c r="D170" s="104"/>
      <c r="E170" s="104"/>
      <c r="F170" s="104"/>
      <c r="G170" s="104"/>
      <c r="H170" s="104"/>
      <c r="I170" s="104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4"/>
    </row>
    <row r="171" spans="1:22" ht="15" customHeight="1" x14ac:dyDescent="0.3">
      <c r="A171" s="2"/>
      <c r="B171" s="2"/>
      <c r="C171" s="287" t="s">
        <v>0</v>
      </c>
      <c r="D171" s="290" t="s">
        <v>1</v>
      </c>
      <c r="E171" s="291"/>
      <c r="F171" s="291"/>
      <c r="G171" s="291"/>
      <c r="H171" s="292"/>
      <c r="I171" s="301" t="s">
        <v>2</v>
      </c>
      <c r="J171" s="302" t="s">
        <v>258</v>
      </c>
      <c r="K171" s="291"/>
      <c r="L171" s="291"/>
      <c r="M171" s="291"/>
      <c r="N171" s="291"/>
      <c r="O171" s="291"/>
      <c r="P171" s="291"/>
      <c r="Q171" s="291"/>
      <c r="R171" s="291"/>
      <c r="S171" s="291"/>
      <c r="T171" s="291"/>
      <c r="U171" s="292"/>
      <c r="V171" s="133" t="s">
        <v>259</v>
      </c>
    </row>
    <row r="172" spans="1:22" x14ac:dyDescent="0.3">
      <c r="A172" s="2"/>
      <c r="B172" s="2"/>
      <c r="C172" s="288"/>
      <c r="D172" s="293"/>
      <c r="E172" s="294"/>
      <c r="F172" s="294"/>
      <c r="G172" s="294"/>
      <c r="H172" s="295"/>
      <c r="I172" s="288"/>
      <c r="J172" s="296"/>
      <c r="K172" s="297"/>
      <c r="L172" s="297"/>
      <c r="M172" s="297"/>
      <c r="N172" s="297"/>
      <c r="O172" s="297"/>
      <c r="P172" s="297"/>
      <c r="Q172" s="297"/>
      <c r="R172" s="297"/>
      <c r="S172" s="297"/>
      <c r="T172" s="297"/>
      <c r="U172" s="298"/>
      <c r="V172" s="80" t="s">
        <v>260</v>
      </c>
    </row>
    <row r="173" spans="1:22" x14ac:dyDescent="0.3">
      <c r="A173" s="2"/>
      <c r="B173" s="2"/>
      <c r="C173" s="289"/>
      <c r="D173" s="296"/>
      <c r="E173" s="297"/>
      <c r="F173" s="297"/>
      <c r="G173" s="297"/>
      <c r="H173" s="298"/>
      <c r="I173" s="289"/>
      <c r="J173" s="81" t="s">
        <v>261</v>
      </c>
      <c r="K173" s="81" t="s">
        <v>262</v>
      </c>
      <c r="L173" s="81" t="s">
        <v>263</v>
      </c>
      <c r="M173" s="81" t="s">
        <v>264</v>
      </c>
      <c r="N173" s="81" t="s">
        <v>265</v>
      </c>
      <c r="O173" s="81" t="s">
        <v>266</v>
      </c>
      <c r="P173" s="81" t="s">
        <v>267</v>
      </c>
      <c r="Q173" s="81" t="s">
        <v>268</v>
      </c>
      <c r="R173" s="81" t="s">
        <v>269</v>
      </c>
      <c r="S173" s="81" t="s">
        <v>270</v>
      </c>
      <c r="T173" s="81" t="s">
        <v>271</v>
      </c>
      <c r="U173" s="81" t="s">
        <v>272</v>
      </c>
      <c r="V173" s="82">
        <f>H2</f>
        <v>2022</v>
      </c>
    </row>
    <row r="174" spans="1:22" x14ac:dyDescent="0.3">
      <c r="A174" s="2"/>
      <c r="B174" s="2"/>
      <c r="C174" s="83">
        <v>1</v>
      </c>
      <c r="D174" s="277">
        <v>2</v>
      </c>
      <c r="E174" s="274"/>
      <c r="F174" s="274"/>
      <c r="G174" s="274"/>
      <c r="H174" s="275"/>
      <c r="I174" s="84">
        <v>3</v>
      </c>
      <c r="J174" s="278">
        <v>4</v>
      </c>
      <c r="K174" s="279"/>
      <c r="L174" s="279"/>
      <c r="M174" s="279"/>
      <c r="N174" s="279"/>
      <c r="O174" s="279"/>
      <c r="P174" s="279"/>
      <c r="Q174" s="279"/>
      <c r="R174" s="279"/>
      <c r="S174" s="279"/>
      <c r="T174" s="279"/>
      <c r="U174" s="280"/>
      <c r="V174" s="84">
        <v>5</v>
      </c>
    </row>
    <row r="175" spans="1:22" x14ac:dyDescent="0.3">
      <c r="A175" s="2"/>
      <c r="B175" s="2"/>
      <c r="C175" s="85"/>
      <c r="D175" s="299"/>
      <c r="E175" s="274"/>
      <c r="F175" s="274"/>
      <c r="G175" s="274"/>
      <c r="H175" s="275"/>
      <c r="I175" s="86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8"/>
    </row>
    <row r="176" spans="1:22" x14ac:dyDescent="0.3">
      <c r="A176" s="2"/>
      <c r="B176" s="2"/>
      <c r="C176" s="85">
        <v>1</v>
      </c>
      <c r="D176" s="276" t="s">
        <v>645</v>
      </c>
      <c r="E176" s="274"/>
      <c r="F176" s="274"/>
      <c r="G176" s="274"/>
      <c r="H176" s="275"/>
      <c r="I176" s="86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8"/>
    </row>
    <row r="177" spans="1:22" x14ac:dyDescent="0.3">
      <c r="A177" s="2"/>
      <c r="B177" s="2"/>
      <c r="C177" s="85"/>
      <c r="D177" s="85">
        <v>1</v>
      </c>
      <c r="E177" s="276" t="s">
        <v>646</v>
      </c>
      <c r="F177" s="274"/>
      <c r="G177" s="274"/>
      <c r="H177" s="275"/>
      <c r="I177" s="86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8"/>
    </row>
    <row r="178" spans="1:22" x14ac:dyDescent="0.3">
      <c r="A178" s="2"/>
      <c r="B178" s="2"/>
      <c r="C178" s="85"/>
      <c r="D178" s="85"/>
      <c r="E178" s="136">
        <v>1</v>
      </c>
      <c r="F178" s="276" t="s">
        <v>647</v>
      </c>
      <c r="G178" s="274"/>
      <c r="H178" s="275"/>
      <c r="I178" s="90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6"/>
    </row>
    <row r="179" spans="1:22" x14ac:dyDescent="0.3">
      <c r="A179" s="2"/>
      <c r="B179" s="2" t="s">
        <v>402</v>
      </c>
      <c r="C179" s="85"/>
      <c r="D179" s="85"/>
      <c r="E179" s="136"/>
      <c r="F179" s="110">
        <v>1</v>
      </c>
      <c r="G179" s="276" t="s">
        <v>648</v>
      </c>
      <c r="H179" s="275"/>
      <c r="I179" s="90" t="s">
        <v>673</v>
      </c>
      <c r="J179" s="139">
        <v>24.96</v>
      </c>
      <c r="K179" s="139">
        <v>22.03</v>
      </c>
      <c r="L179" s="139">
        <v>22.31</v>
      </c>
      <c r="M179" s="139"/>
      <c r="N179" s="139"/>
      <c r="O179" s="139"/>
      <c r="P179" s="139"/>
      <c r="Q179" s="139"/>
      <c r="R179" s="139"/>
      <c r="S179" s="139"/>
      <c r="T179" s="139"/>
      <c r="U179" s="139"/>
      <c r="V179" s="91">
        <f t="shared" ref="V179" si="12">IFERROR(AVERAGE(J179:U179),"")</f>
        <v>23.099999999999998</v>
      </c>
    </row>
    <row r="180" spans="1:22" x14ac:dyDescent="0.3">
      <c r="A180" s="2"/>
      <c r="B180" s="2" t="s">
        <v>403</v>
      </c>
      <c r="C180" s="85"/>
      <c r="D180" s="85"/>
      <c r="E180" s="136"/>
      <c r="F180" s="110">
        <v>2</v>
      </c>
      <c r="G180" s="276" t="s">
        <v>649</v>
      </c>
      <c r="H180" s="275"/>
      <c r="I180" s="90" t="s">
        <v>673</v>
      </c>
      <c r="J180" s="139">
        <v>23.67</v>
      </c>
      <c r="K180" s="139">
        <v>20.85</v>
      </c>
      <c r="L180" s="139">
        <v>21.02</v>
      </c>
      <c r="M180" s="139"/>
      <c r="N180" s="139"/>
      <c r="O180" s="139"/>
      <c r="P180" s="139"/>
      <c r="Q180" s="139"/>
      <c r="R180" s="139"/>
      <c r="S180" s="139"/>
      <c r="T180" s="139"/>
      <c r="U180" s="139"/>
      <c r="V180" s="91">
        <f t="shared" ref="V180:V181" si="13">IFERROR(AVERAGE(J180:U180),"")</f>
        <v>21.846666666666668</v>
      </c>
    </row>
    <row r="181" spans="1:22" x14ac:dyDescent="0.3">
      <c r="A181" s="2"/>
      <c r="B181" s="2" t="s">
        <v>404</v>
      </c>
      <c r="C181" s="85"/>
      <c r="D181" s="85"/>
      <c r="E181" s="136"/>
      <c r="F181" s="110">
        <v>3</v>
      </c>
      <c r="G181" s="276" t="s">
        <v>650</v>
      </c>
      <c r="H181" s="275"/>
      <c r="I181" s="90" t="s">
        <v>673</v>
      </c>
      <c r="J181" s="139">
        <v>15.24</v>
      </c>
      <c r="K181" s="139">
        <v>13.28</v>
      </c>
      <c r="L181" s="139">
        <v>14.37</v>
      </c>
      <c r="M181" s="139"/>
      <c r="N181" s="139"/>
      <c r="O181" s="139"/>
      <c r="P181" s="139"/>
      <c r="Q181" s="139"/>
      <c r="R181" s="139"/>
      <c r="S181" s="139"/>
      <c r="T181" s="139"/>
      <c r="U181" s="139"/>
      <c r="V181" s="91">
        <f t="shared" si="13"/>
        <v>14.296666666666667</v>
      </c>
    </row>
    <row r="182" spans="1:22" x14ac:dyDescent="0.3">
      <c r="A182" s="2"/>
      <c r="B182" s="2"/>
      <c r="C182" s="85"/>
      <c r="D182" s="85"/>
      <c r="E182" s="136">
        <v>2</v>
      </c>
      <c r="F182" s="276" t="s">
        <v>651</v>
      </c>
      <c r="G182" s="274"/>
      <c r="H182" s="275"/>
      <c r="I182" s="90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96"/>
    </row>
    <row r="183" spans="1:22" x14ac:dyDescent="0.3">
      <c r="A183" s="2"/>
      <c r="B183" s="2" t="s">
        <v>405</v>
      </c>
      <c r="C183" s="85"/>
      <c r="D183" s="85"/>
      <c r="E183" s="136"/>
      <c r="F183" s="110">
        <v>1</v>
      </c>
      <c r="G183" s="276" t="s">
        <v>652</v>
      </c>
      <c r="H183" s="275"/>
      <c r="I183" s="90" t="s">
        <v>673</v>
      </c>
      <c r="J183" s="139">
        <v>60.93</v>
      </c>
      <c r="K183" s="139">
        <v>44.99</v>
      </c>
      <c r="L183" s="139">
        <v>49.77</v>
      </c>
      <c r="M183" s="139"/>
      <c r="N183" s="139"/>
      <c r="O183" s="139"/>
      <c r="P183" s="139"/>
      <c r="Q183" s="139"/>
      <c r="R183" s="139"/>
      <c r="S183" s="139"/>
      <c r="T183" s="139"/>
      <c r="U183" s="139"/>
      <c r="V183" s="91">
        <f t="shared" ref="V183:V185" si="14">IFERROR(AVERAGE(J183:U183),"")</f>
        <v>51.896666666666668</v>
      </c>
    </row>
    <row r="184" spans="1:22" x14ac:dyDescent="0.3">
      <c r="A184" s="2"/>
      <c r="B184" s="2" t="s">
        <v>406</v>
      </c>
      <c r="C184" s="85"/>
      <c r="D184" s="85"/>
      <c r="E184" s="136"/>
      <c r="F184" s="110">
        <v>2</v>
      </c>
      <c r="G184" s="276" t="s">
        <v>653</v>
      </c>
      <c r="H184" s="275"/>
      <c r="I184" s="90" t="s">
        <v>673</v>
      </c>
      <c r="J184" s="139">
        <v>57.15</v>
      </c>
      <c r="K184" s="139">
        <v>43.81</v>
      </c>
      <c r="L184" s="139">
        <v>48.51</v>
      </c>
      <c r="M184" s="139"/>
      <c r="N184" s="139"/>
      <c r="O184" s="139"/>
      <c r="P184" s="139"/>
      <c r="Q184" s="139"/>
      <c r="R184" s="139"/>
      <c r="S184" s="139"/>
      <c r="T184" s="139"/>
      <c r="U184" s="139"/>
      <c r="V184" s="91">
        <f t="shared" si="14"/>
        <v>49.823333333333331</v>
      </c>
    </row>
    <row r="185" spans="1:22" x14ac:dyDescent="0.3">
      <c r="A185" s="2"/>
      <c r="B185" s="2" t="s">
        <v>407</v>
      </c>
      <c r="C185" s="85"/>
      <c r="D185" s="85"/>
      <c r="E185" s="136"/>
      <c r="F185" s="110">
        <v>3</v>
      </c>
      <c r="G185" s="276" t="s">
        <v>654</v>
      </c>
      <c r="H185" s="275"/>
      <c r="I185" s="90" t="s">
        <v>673</v>
      </c>
      <c r="J185" s="139">
        <v>42.86</v>
      </c>
      <c r="K185" s="139">
        <v>37.21</v>
      </c>
      <c r="L185" s="139">
        <v>37.47</v>
      </c>
      <c r="M185" s="139"/>
      <c r="N185" s="139"/>
      <c r="O185" s="139"/>
      <c r="P185" s="139"/>
      <c r="Q185" s="139"/>
      <c r="R185" s="139"/>
      <c r="S185" s="139"/>
      <c r="T185" s="139"/>
      <c r="U185" s="139"/>
      <c r="V185" s="91">
        <f t="shared" si="14"/>
        <v>39.18</v>
      </c>
    </row>
    <row r="186" spans="1:22" x14ac:dyDescent="0.3">
      <c r="A186" s="2"/>
      <c r="B186" s="2"/>
      <c r="C186" s="85"/>
      <c r="D186" s="85">
        <v>2</v>
      </c>
      <c r="E186" s="276" t="s">
        <v>655</v>
      </c>
      <c r="F186" s="274"/>
      <c r="G186" s="274"/>
      <c r="H186" s="275"/>
      <c r="I186" s="86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96"/>
    </row>
    <row r="187" spans="1:22" x14ac:dyDescent="0.3">
      <c r="A187" s="2"/>
      <c r="B187" s="2"/>
      <c r="C187" s="85"/>
      <c r="D187" s="85"/>
      <c r="E187" s="136">
        <v>1</v>
      </c>
      <c r="F187" s="276" t="s">
        <v>647</v>
      </c>
      <c r="G187" s="274"/>
      <c r="H187" s="275"/>
      <c r="I187" s="90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96"/>
    </row>
    <row r="188" spans="1:22" x14ac:dyDescent="0.3">
      <c r="A188" s="2"/>
      <c r="B188" s="2" t="s">
        <v>408</v>
      </c>
      <c r="C188" s="85"/>
      <c r="D188" s="85"/>
      <c r="E188" s="136"/>
      <c r="F188" s="110">
        <v>1</v>
      </c>
      <c r="G188" s="276" t="s">
        <v>648</v>
      </c>
      <c r="H188" s="275"/>
      <c r="I188" s="90" t="s">
        <v>673</v>
      </c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91" t="str">
        <f t="shared" ref="V188:V190" si="15">IFERROR(AVERAGE(J188:U188),"")</f>
        <v/>
      </c>
    </row>
    <row r="189" spans="1:22" x14ac:dyDescent="0.3">
      <c r="A189" s="2"/>
      <c r="B189" s="2" t="s">
        <v>409</v>
      </c>
      <c r="C189" s="85"/>
      <c r="D189" s="85"/>
      <c r="E189" s="136"/>
      <c r="F189" s="110">
        <v>2</v>
      </c>
      <c r="G189" s="276" t="s">
        <v>649</v>
      </c>
      <c r="H189" s="275"/>
      <c r="I189" s="90" t="s">
        <v>673</v>
      </c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91" t="str">
        <f t="shared" si="15"/>
        <v/>
      </c>
    </row>
    <row r="190" spans="1:22" x14ac:dyDescent="0.3">
      <c r="A190" s="2"/>
      <c r="B190" s="2" t="s">
        <v>410</v>
      </c>
      <c r="C190" s="85"/>
      <c r="D190" s="85"/>
      <c r="E190" s="136"/>
      <c r="F190" s="110">
        <v>3</v>
      </c>
      <c r="G190" s="276" t="s">
        <v>650</v>
      </c>
      <c r="H190" s="275"/>
      <c r="I190" s="90" t="s">
        <v>673</v>
      </c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91" t="str">
        <f t="shared" si="15"/>
        <v/>
      </c>
    </row>
    <row r="191" spans="1:22" x14ac:dyDescent="0.3">
      <c r="A191" s="2"/>
      <c r="B191" s="2"/>
      <c r="C191" s="85"/>
      <c r="D191" s="85"/>
      <c r="E191" s="136">
        <v>2</v>
      </c>
      <c r="F191" s="276" t="s">
        <v>651</v>
      </c>
      <c r="G191" s="274"/>
      <c r="H191" s="275"/>
      <c r="I191" s="90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96"/>
    </row>
    <row r="192" spans="1:22" x14ac:dyDescent="0.3">
      <c r="A192" s="2"/>
      <c r="B192" s="2" t="s">
        <v>411</v>
      </c>
      <c r="C192" s="85"/>
      <c r="D192" s="85"/>
      <c r="E192" s="136"/>
      <c r="F192" s="110">
        <v>1</v>
      </c>
      <c r="G192" s="276" t="s">
        <v>652</v>
      </c>
      <c r="H192" s="275"/>
      <c r="I192" s="90" t="s">
        <v>673</v>
      </c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91" t="str">
        <f t="shared" ref="V192:V194" si="16">IFERROR(AVERAGE(J192:U192),"")</f>
        <v/>
      </c>
    </row>
    <row r="193" spans="1:22" x14ac:dyDescent="0.3">
      <c r="A193" s="2"/>
      <c r="B193" s="2" t="s">
        <v>412</v>
      </c>
      <c r="C193" s="85"/>
      <c r="D193" s="85"/>
      <c r="E193" s="136"/>
      <c r="F193" s="110">
        <v>2</v>
      </c>
      <c r="G193" s="276" t="s">
        <v>653</v>
      </c>
      <c r="H193" s="275"/>
      <c r="I193" s="90" t="s">
        <v>673</v>
      </c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91" t="str">
        <f t="shared" si="16"/>
        <v/>
      </c>
    </row>
    <row r="194" spans="1:22" x14ac:dyDescent="0.3">
      <c r="A194" s="2"/>
      <c r="B194" s="2" t="s">
        <v>413</v>
      </c>
      <c r="C194" s="85"/>
      <c r="D194" s="85"/>
      <c r="E194" s="136"/>
      <c r="F194" s="110">
        <v>3</v>
      </c>
      <c r="G194" s="276" t="s">
        <v>654</v>
      </c>
      <c r="H194" s="275"/>
      <c r="I194" s="90" t="s">
        <v>673</v>
      </c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91" t="str">
        <f t="shared" si="16"/>
        <v/>
      </c>
    </row>
    <row r="195" spans="1:22" x14ac:dyDescent="0.3">
      <c r="A195" s="2"/>
      <c r="B195" s="2"/>
      <c r="C195" s="85"/>
      <c r="D195" s="299"/>
      <c r="E195" s="274"/>
      <c r="F195" s="274"/>
      <c r="G195" s="274"/>
      <c r="H195" s="275"/>
      <c r="I195" s="9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96"/>
    </row>
    <row r="196" spans="1:22" x14ac:dyDescent="0.3">
      <c r="A196" s="2"/>
      <c r="B196" s="2"/>
      <c r="C196" s="85">
        <v>2</v>
      </c>
      <c r="D196" s="276" t="s">
        <v>656</v>
      </c>
      <c r="E196" s="274"/>
      <c r="F196" s="274"/>
      <c r="G196" s="274"/>
      <c r="H196" s="275"/>
      <c r="I196" s="86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96"/>
    </row>
    <row r="197" spans="1:22" x14ac:dyDescent="0.3">
      <c r="A197" s="2"/>
      <c r="B197" s="2"/>
      <c r="C197" s="85"/>
      <c r="D197" s="85">
        <v>1</v>
      </c>
      <c r="E197" s="276" t="s">
        <v>657</v>
      </c>
      <c r="F197" s="274"/>
      <c r="G197" s="274"/>
      <c r="H197" s="275"/>
      <c r="I197" s="9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96"/>
    </row>
    <row r="198" spans="1:22" x14ac:dyDescent="0.3">
      <c r="A198" s="2"/>
      <c r="B198" s="2"/>
      <c r="C198" s="85"/>
      <c r="D198" s="85"/>
      <c r="E198" s="136">
        <v>1</v>
      </c>
      <c r="F198" s="276" t="s">
        <v>42</v>
      </c>
      <c r="G198" s="274"/>
      <c r="H198" s="275"/>
      <c r="I198" s="9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96"/>
    </row>
    <row r="199" spans="1:22" x14ac:dyDescent="0.3">
      <c r="A199" s="2"/>
      <c r="B199" s="2" t="s">
        <v>414</v>
      </c>
      <c r="C199" s="85"/>
      <c r="D199" s="85"/>
      <c r="E199" s="136"/>
      <c r="F199" s="110">
        <v>1</v>
      </c>
      <c r="G199" s="276" t="s">
        <v>658</v>
      </c>
      <c r="H199" s="275"/>
      <c r="I199" s="90" t="s">
        <v>674</v>
      </c>
      <c r="J199" s="139">
        <v>2.52</v>
      </c>
      <c r="K199" s="139">
        <v>2.48</v>
      </c>
      <c r="L199" s="139">
        <v>2.31</v>
      </c>
      <c r="M199" s="139"/>
      <c r="N199" s="139"/>
      <c r="O199" s="139"/>
      <c r="P199" s="139"/>
      <c r="Q199" s="139"/>
      <c r="R199" s="139"/>
      <c r="S199" s="139"/>
      <c r="T199" s="139"/>
      <c r="U199" s="139"/>
      <c r="V199" s="91">
        <f t="shared" ref="V199:V204" si="17">IFERROR(AVERAGE(J199:U199),"")</f>
        <v>2.436666666666667</v>
      </c>
    </row>
    <row r="200" spans="1:22" x14ac:dyDescent="0.3">
      <c r="A200" s="2"/>
      <c r="B200" s="2" t="s">
        <v>415</v>
      </c>
      <c r="C200" s="85"/>
      <c r="D200" s="85"/>
      <c r="E200" s="136"/>
      <c r="F200" s="110"/>
      <c r="G200" s="110">
        <v>1</v>
      </c>
      <c r="H200" s="95" t="s">
        <v>43</v>
      </c>
      <c r="I200" s="90" t="s">
        <v>674</v>
      </c>
      <c r="J200" s="139">
        <v>2.36</v>
      </c>
      <c r="K200" s="139">
        <v>2.58</v>
      </c>
      <c r="L200" s="139">
        <v>2.19</v>
      </c>
      <c r="M200" s="139"/>
      <c r="N200" s="139"/>
      <c r="O200" s="139"/>
      <c r="P200" s="139"/>
      <c r="Q200" s="139"/>
      <c r="R200" s="139"/>
      <c r="S200" s="139"/>
      <c r="T200" s="139"/>
      <c r="U200" s="139"/>
      <c r="V200" s="91">
        <f t="shared" si="17"/>
        <v>2.3766666666666665</v>
      </c>
    </row>
    <row r="201" spans="1:22" x14ac:dyDescent="0.3">
      <c r="A201" s="2"/>
      <c r="B201" s="2" t="s">
        <v>416</v>
      </c>
      <c r="C201" s="85"/>
      <c r="D201" s="85"/>
      <c r="E201" s="136"/>
      <c r="F201" s="136"/>
      <c r="G201" s="110">
        <v>2</v>
      </c>
      <c r="H201" s="95" t="s">
        <v>52</v>
      </c>
      <c r="I201" s="90" t="s">
        <v>674</v>
      </c>
      <c r="J201" s="139">
        <v>2.86</v>
      </c>
      <c r="K201" s="139">
        <v>2.39</v>
      </c>
      <c r="L201" s="139">
        <v>2.44</v>
      </c>
      <c r="M201" s="139"/>
      <c r="N201" s="139"/>
      <c r="O201" s="139"/>
      <c r="P201" s="139"/>
      <c r="Q201" s="139"/>
      <c r="R201" s="139"/>
      <c r="S201" s="139"/>
      <c r="T201" s="139"/>
      <c r="U201" s="139"/>
      <c r="V201" s="91">
        <f t="shared" si="17"/>
        <v>2.563333333333333</v>
      </c>
    </row>
    <row r="202" spans="1:22" x14ac:dyDescent="0.3">
      <c r="A202" s="2"/>
      <c r="B202" s="2" t="s">
        <v>417</v>
      </c>
      <c r="C202" s="85"/>
      <c r="D202" s="85"/>
      <c r="E202" s="136"/>
      <c r="F202" s="136">
        <v>2</v>
      </c>
      <c r="G202" s="276" t="s">
        <v>659</v>
      </c>
      <c r="H202" s="275"/>
      <c r="I202" s="90" t="s">
        <v>675</v>
      </c>
      <c r="J202" s="139">
        <v>28</v>
      </c>
      <c r="K202" s="139">
        <v>34</v>
      </c>
      <c r="L202" s="139">
        <v>37</v>
      </c>
      <c r="M202" s="139"/>
      <c r="N202" s="139"/>
      <c r="O202" s="139"/>
      <c r="P202" s="139"/>
      <c r="Q202" s="139"/>
      <c r="R202" s="139"/>
      <c r="S202" s="139"/>
      <c r="T202" s="139"/>
      <c r="U202" s="139"/>
      <c r="V202" s="91">
        <f t="shared" si="17"/>
        <v>33</v>
      </c>
    </row>
    <row r="203" spans="1:22" x14ac:dyDescent="0.3">
      <c r="A203" s="2"/>
      <c r="B203" s="2" t="s">
        <v>418</v>
      </c>
      <c r="C203" s="85"/>
      <c r="D203" s="85"/>
      <c r="E203" s="136"/>
      <c r="F203" s="110"/>
      <c r="G203" s="110">
        <v>1</v>
      </c>
      <c r="H203" s="95" t="s">
        <v>660</v>
      </c>
      <c r="I203" s="90" t="s">
        <v>675</v>
      </c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91" t="str">
        <f t="shared" si="17"/>
        <v/>
      </c>
    </row>
    <row r="204" spans="1:22" x14ac:dyDescent="0.3">
      <c r="A204" s="2"/>
      <c r="B204" s="2" t="s">
        <v>419</v>
      </c>
      <c r="C204" s="85"/>
      <c r="D204" s="85"/>
      <c r="E204" s="136"/>
      <c r="F204" s="136"/>
      <c r="G204" s="110">
        <v>2</v>
      </c>
      <c r="H204" s="95" t="s">
        <v>661</v>
      </c>
      <c r="I204" s="90" t="s">
        <v>675</v>
      </c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91" t="str">
        <f t="shared" si="17"/>
        <v/>
      </c>
    </row>
    <row r="205" spans="1:22" x14ac:dyDescent="0.3">
      <c r="A205" s="2"/>
      <c r="B205" s="2"/>
      <c r="C205" s="85"/>
      <c r="D205" s="85"/>
      <c r="E205" s="136">
        <v>2</v>
      </c>
      <c r="F205" s="276" t="s">
        <v>53</v>
      </c>
      <c r="G205" s="274"/>
      <c r="H205" s="275"/>
      <c r="I205" s="9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96"/>
    </row>
    <row r="206" spans="1:22" x14ac:dyDescent="0.3">
      <c r="A206" s="2"/>
      <c r="B206" s="2" t="s">
        <v>420</v>
      </c>
      <c r="C206" s="85"/>
      <c r="D206" s="85"/>
      <c r="E206" s="136"/>
      <c r="F206" s="110">
        <v>1</v>
      </c>
      <c r="G206" s="276" t="s">
        <v>658</v>
      </c>
      <c r="H206" s="275"/>
      <c r="I206" s="90" t="s">
        <v>674</v>
      </c>
      <c r="J206" s="139">
        <v>1.81</v>
      </c>
      <c r="K206" s="139">
        <v>1.69</v>
      </c>
      <c r="L206" s="139">
        <v>2.36</v>
      </c>
      <c r="M206" s="139"/>
      <c r="N206" s="139"/>
      <c r="O206" s="139"/>
      <c r="P206" s="139"/>
      <c r="Q206" s="139"/>
      <c r="R206" s="139"/>
      <c r="S206" s="139"/>
      <c r="T206" s="139"/>
      <c r="U206" s="139"/>
      <c r="V206" s="91">
        <f t="shared" ref="V206:V211" si="18">IFERROR(AVERAGE(J206:U206),"")</f>
        <v>1.9533333333333331</v>
      </c>
    </row>
    <row r="207" spans="1:22" x14ac:dyDescent="0.3">
      <c r="A207" s="2"/>
      <c r="B207" s="2" t="s">
        <v>421</v>
      </c>
      <c r="C207" s="85"/>
      <c r="D207" s="85"/>
      <c r="E207" s="136"/>
      <c r="F207" s="110"/>
      <c r="G207" s="110">
        <v>1</v>
      </c>
      <c r="H207" s="95" t="s">
        <v>43</v>
      </c>
      <c r="I207" s="90" t="s">
        <v>674</v>
      </c>
      <c r="J207" s="139">
        <v>1.8</v>
      </c>
      <c r="K207" s="139">
        <v>1.79</v>
      </c>
      <c r="L207" s="139">
        <v>2.57</v>
      </c>
      <c r="M207" s="139"/>
      <c r="N207" s="139"/>
      <c r="O207" s="139"/>
      <c r="P207" s="139"/>
      <c r="Q207" s="139"/>
      <c r="R207" s="139"/>
      <c r="S207" s="139"/>
      <c r="T207" s="139"/>
      <c r="U207" s="139"/>
      <c r="V207" s="91">
        <f t="shared" si="18"/>
        <v>2.0533333333333332</v>
      </c>
    </row>
    <row r="208" spans="1:22" x14ac:dyDescent="0.3">
      <c r="A208" s="2"/>
      <c r="B208" s="2" t="s">
        <v>422</v>
      </c>
      <c r="C208" s="85"/>
      <c r="D208" s="85"/>
      <c r="E208" s="136"/>
      <c r="F208" s="136"/>
      <c r="G208" s="110">
        <v>2</v>
      </c>
      <c r="H208" s="95" t="s">
        <v>52</v>
      </c>
      <c r="I208" s="90" t="s">
        <v>674</v>
      </c>
      <c r="J208" s="139">
        <v>1.99</v>
      </c>
      <c r="K208" s="139">
        <v>1.59</v>
      </c>
      <c r="L208" s="139">
        <v>2.16</v>
      </c>
      <c r="M208" s="139"/>
      <c r="N208" s="139"/>
      <c r="O208" s="139"/>
      <c r="P208" s="139"/>
      <c r="Q208" s="139"/>
      <c r="R208" s="139"/>
      <c r="S208" s="139"/>
      <c r="T208" s="139"/>
      <c r="U208" s="139"/>
      <c r="V208" s="91">
        <f t="shared" si="18"/>
        <v>1.9133333333333333</v>
      </c>
    </row>
    <row r="209" spans="1:22" x14ac:dyDescent="0.3">
      <c r="A209" s="2"/>
      <c r="B209" s="2" t="s">
        <v>423</v>
      </c>
      <c r="C209" s="85"/>
      <c r="D209" s="85"/>
      <c r="E209" s="136"/>
      <c r="F209" s="136">
        <v>2</v>
      </c>
      <c r="G209" s="276" t="s">
        <v>659</v>
      </c>
      <c r="H209" s="275"/>
      <c r="I209" s="90" t="s">
        <v>675</v>
      </c>
      <c r="J209" s="139">
        <v>17</v>
      </c>
      <c r="K209" s="139">
        <v>19</v>
      </c>
      <c r="L209" s="139">
        <v>17</v>
      </c>
      <c r="M209" s="139"/>
      <c r="N209" s="139"/>
      <c r="O209" s="139"/>
      <c r="P209" s="139"/>
      <c r="Q209" s="139"/>
      <c r="R209" s="139"/>
      <c r="S209" s="139"/>
      <c r="T209" s="139"/>
      <c r="U209" s="139"/>
      <c r="V209" s="91">
        <f t="shared" si="18"/>
        <v>17.666666666666668</v>
      </c>
    </row>
    <row r="210" spans="1:22" x14ac:dyDescent="0.3">
      <c r="A210" s="2"/>
      <c r="B210" s="2" t="s">
        <v>424</v>
      </c>
      <c r="C210" s="85"/>
      <c r="D210" s="85"/>
      <c r="E210" s="136"/>
      <c r="F210" s="110"/>
      <c r="G210" s="110">
        <v>1</v>
      </c>
      <c r="H210" s="95" t="s">
        <v>662</v>
      </c>
      <c r="I210" s="90" t="s">
        <v>675</v>
      </c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91" t="str">
        <f t="shared" si="18"/>
        <v/>
      </c>
    </row>
    <row r="211" spans="1:22" x14ac:dyDescent="0.3">
      <c r="A211" s="2"/>
      <c r="B211" s="2" t="s">
        <v>425</v>
      </c>
      <c r="C211" s="85"/>
      <c r="D211" s="85"/>
      <c r="E211" s="136"/>
      <c r="F211" s="136"/>
      <c r="G211" s="110">
        <v>2</v>
      </c>
      <c r="H211" s="95" t="s">
        <v>663</v>
      </c>
      <c r="I211" s="90" t="s">
        <v>675</v>
      </c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91" t="str">
        <f t="shared" si="18"/>
        <v/>
      </c>
    </row>
    <row r="212" spans="1:22" x14ac:dyDescent="0.3">
      <c r="A212" s="2"/>
      <c r="B212" s="2"/>
      <c r="C212" s="85"/>
      <c r="D212" s="85"/>
      <c r="E212" s="136"/>
      <c r="F212" s="111"/>
      <c r="G212" s="111"/>
      <c r="H212" s="112"/>
      <c r="I212" s="9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96"/>
    </row>
    <row r="213" spans="1:22" x14ac:dyDescent="0.3">
      <c r="A213" s="2"/>
      <c r="B213" s="2" t="s">
        <v>591</v>
      </c>
      <c r="C213" s="85"/>
      <c r="D213" s="85"/>
      <c r="E213" s="276" t="s">
        <v>664</v>
      </c>
      <c r="F213" s="274"/>
      <c r="G213" s="274"/>
      <c r="H213" s="275"/>
      <c r="I213" s="90" t="s">
        <v>674</v>
      </c>
      <c r="J213" s="139">
        <v>2.17</v>
      </c>
      <c r="K213" s="139">
        <v>2.08</v>
      </c>
      <c r="L213" s="139">
        <v>2.33</v>
      </c>
      <c r="M213" s="139"/>
      <c r="N213" s="139"/>
      <c r="O213" s="139"/>
      <c r="P213" s="139"/>
      <c r="Q213" s="139"/>
      <c r="R213" s="139"/>
      <c r="S213" s="139"/>
      <c r="T213" s="139"/>
      <c r="U213" s="139"/>
      <c r="V213" s="91">
        <f t="shared" ref="V213:V214" si="19">IFERROR(AVERAGE(J213:U213),"")</f>
        <v>2.1933333333333334</v>
      </c>
    </row>
    <row r="214" spans="1:22" x14ac:dyDescent="0.3">
      <c r="A214" s="2"/>
      <c r="B214" s="2" t="s">
        <v>592</v>
      </c>
      <c r="C214" s="85"/>
      <c r="D214" s="85"/>
      <c r="E214" s="276" t="s">
        <v>665</v>
      </c>
      <c r="F214" s="274"/>
      <c r="G214" s="274"/>
      <c r="H214" s="275"/>
      <c r="I214" s="90" t="s">
        <v>675</v>
      </c>
      <c r="J214" s="139">
        <v>22.5</v>
      </c>
      <c r="K214" s="139">
        <v>26.5</v>
      </c>
      <c r="L214" s="139">
        <v>27</v>
      </c>
      <c r="M214" s="139"/>
      <c r="N214" s="139"/>
      <c r="O214" s="139"/>
      <c r="P214" s="139"/>
      <c r="Q214" s="139"/>
      <c r="R214" s="139"/>
      <c r="S214" s="139"/>
      <c r="T214" s="139"/>
      <c r="U214" s="139"/>
      <c r="V214" s="91">
        <f t="shared" si="19"/>
        <v>25.333333333333332</v>
      </c>
    </row>
    <row r="215" spans="1:22" x14ac:dyDescent="0.3">
      <c r="A215" s="2"/>
      <c r="B215" s="2"/>
      <c r="C215" s="85"/>
      <c r="D215" s="85"/>
      <c r="E215" s="136"/>
      <c r="F215" s="111"/>
      <c r="G215" s="111"/>
      <c r="H215" s="112"/>
      <c r="I215" s="9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96"/>
    </row>
    <row r="216" spans="1:22" x14ac:dyDescent="0.3">
      <c r="A216" s="2"/>
      <c r="B216" s="2"/>
      <c r="C216" s="85"/>
      <c r="D216" s="85">
        <v>2</v>
      </c>
      <c r="E216" s="276" t="s">
        <v>666</v>
      </c>
      <c r="F216" s="274"/>
      <c r="G216" s="274"/>
      <c r="H216" s="275"/>
      <c r="I216" s="9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96"/>
    </row>
    <row r="217" spans="1:22" x14ac:dyDescent="0.3">
      <c r="A217" s="2"/>
      <c r="B217" s="2"/>
      <c r="C217" s="85"/>
      <c r="D217" s="85"/>
      <c r="E217" s="136">
        <v>1</v>
      </c>
      <c r="F217" s="276" t="s">
        <v>58</v>
      </c>
      <c r="G217" s="274"/>
      <c r="H217" s="275"/>
      <c r="I217" s="9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96"/>
    </row>
    <row r="218" spans="1:22" x14ac:dyDescent="0.3">
      <c r="A218" s="2"/>
      <c r="B218" s="2" t="s">
        <v>426</v>
      </c>
      <c r="C218" s="85"/>
      <c r="D218" s="85"/>
      <c r="E218" s="136"/>
      <c r="F218" s="110">
        <v>1</v>
      </c>
      <c r="G218" s="276" t="s">
        <v>658</v>
      </c>
      <c r="H218" s="275"/>
      <c r="I218" s="90" t="s">
        <v>674</v>
      </c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91" t="str">
        <f t="shared" ref="V218:V223" si="20">IFERROR(AVERAGE(J218:U218),"")</f>
        <v/>
      </c>
    </row>
    <row r="219" spans="1:22" x14ac:dyDescent="0.3">
      <c r="A219" s="2"/>
      <c r="B219" s="2" t="s">
        <v>427</v>
      </c>
      <c r="C219" s="85"/>
      <c r="D219" s="85"/>
      <c r="E219" s="136"/>
      <c r="F219" s="110"/>
      <c r="G219" s="110">
        <v>1</v>
      </c>
      <c r="H219" s="95" t="s">
        <v>43</v>
      </c>
      <c r="I219" s="90" t="s">
        <v>674</v>
      </c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91" t="str">
        <f t="shared" si="20"/>
        <v/>
      </c>
    </row>
    <row r="220" spans="1:22" x14ac:dyDescent="0.3">
      <c r="A220" s="2"/>
      <c r="B220" s="2" t="s">
        <v>428</v>
      </c>
      <c r="C220" s="85"/>
      <c r="D220" s="85"/>
      <c r="E220" s="136"/>
      <c r="F220" s="136"/>
      <c r="G220" s="110">
        <v>2</v>
      </c>
      <c r="H220" s="95" t="s">
        <v>52</v>
      </c>
      <c r="I220" s="90" t="s">
        <v>674</v>
      </c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91" t="str">
        <f t="shared" si="20"/>
        <v/>
      </c>
    </row>
    <row r="221" spans="1:22" x14ac:dyDescent="0.3">
      <c r="A221" s="2"/>
      <c r="B221" s="2" t="s">
        <v>429</v>
      </c>
      <c r="C221" s="85"/>
      <c r="D221" s="85"/>
      <c r="E221" s="136"/>
      <c r="F221" s="136">
        <v>2</v>
      </c>
      <c r="G221" s="276" t="s">
        <v>659</v>
      </c>
      <c r="H221" s="275"/>
      <c r="I221" s="90" t="s">
        <v>675</v>
      </c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91" t="str">
        <f t="shared" si="20"/>
        <v/>
      </c>
    </row>
    <row r="222" spans="1:22" x14ac:dyDescent="0.3">
      <c r="A222" s="2"/>
      <c r="B222" s="2" t="s">
        <v>430</v>
      </c>
      <c r="C222" s="85"/>
      <c r="D222" s="85"/>
      <c r="E222" s="136"/>
      <c r="F222" s="110"/>
      <c r="G222" s="110">
        <v>1</v>
      </c>
      <c r="H222" s="95" t="s">
        <v>660</v>
      </c>
      <c r="I222" s="90" t="s">
        <v>675</v>
      </c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91" t="str">
        <f t="shared" si="20"/>
        <v/>
      </c>
    </row>
    <row r="223" spans="1:22" x14ac:dyDescent="0.3">
      <c r="A223" s="2"/>
      <c r="B223" s="2" t="s">
        <v>431</v>
      </c>
      <c r="C223" s="93"/>
      <c r="D223" s="85"/>
      <c r="E223" s="136"/>
      <c r="F223" s="136"/>
      <c r="G223" s="110">
        <v>2</v>
      </c>
      <c r="H223" s="95" t="s">
        <v>661</v>
      </c>
      <c r="I223" s="90" t="s">
        <v>675</v>
      </c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91" t="str">
        <f t="shared" si="20"/>
        <v/>
      </c>
    </row>
    <row r="224" spans="1:22" x14ac:dyDescent="0.3">
      <c r="A224" s="2"/>
      <c r="B224" s="2"/>
      <c r="C224" s="85"/>
      <c r="D224" s="85"/>
      <c r="E224" s="136">
        <v>2</v>
      </c>
      <c r="F224" s="276" t="s">
        <v>59</v>
      </c>
      <c r="G224" s="274"/>
      <c r="H224" s="275"/>
      <c r="I224" s="9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96"/>
    </row>
    <row r="225" spans="1:22" x14ac:dyDescent="0.3">
      <c r="A225" s="2"/>
      <c r="B225" s="2" t="s">
        <v>432</v>
      </c>
      <c r="C225" s="85"/>
      <c r="D225" s="85"/>
      <c r="E225" s="136"/>
      <c r="F225" s="110">
        <v>1</v>
      </c>
      <c r="G225" s="276" t="s">
        <v>658</v>
      </c>
      <c r="H225" s="275"/>
      <c r="I225" s="90" t="s">
        <v>674</v>
      </c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91" t="str">
        <f t="shared" ref="V225:V230" si="21">IFERROR(AVERAGE(J225:U225),"")</f>
        <v/>
      </c>
    </row>
    <row r="226" spans="1:22" x14ac:dyDescent="0.3">
      <c r="A226" s="2"/>
      <c r="B226" s="2" t="s">
        <v>433</v>
      </c>
      <c r="C226" s="85"/>
      <c r="D226" s="85"/>
      <c r="E226" s="136"/>
      <c r="F226" s="110"/>
      <c r="G226" s="110">
        <v>1</v>
      </c>
      <c r="H226" s="95" t="s">
        <v>43</v>
      </c>
      <c r="I226" s="90" t="s">
        <v>674</v>
      </c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91" t="str">
        <f t="shared" si="21"/>
        <v/>
      </c>
    </row>
    <row r="227" spans="1:22" x14ac:dyDescent="0.3">
      <c r="A227" s="2"/>
      <c r="B227" s="2" t="s">
        <v>434</v>
      </c>
      <c r="C227" s="85"/>
      <c r="D227" s="85"/>
      <c r="E227" s="136"/>
      <c r="F227" s="136"/>
      <c r="G227" s="110">
        <v>2</v>
      </c>
      <c r="H227" s="95" t="s">
        <v>52</v>
      </c>
      <c r="I227" s="90" t="s">
        <v>674</v>
      </c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91" t="str">
        <f t="shared" si="21"/>
        <v/>
      </c>
    </row>
    <row r="228" spans="1:22" x14ac:dyDescent="0.3">
      <c r="A228" s="2"/>
      <c r="B228" s="2" t="s">
        <v>435</v>
      </c>
      <c r="C228" s="85"/>
      <c r="D228" s="85"/>
      <c r="E228" s="136"/>
      <c r="F228" s="136">
        <v>2</v>
      </c>
      <c r="G228" s="276" t="s">
        <v>659</v>
      </c>
      <c r="H228" s="275"/>
      <c r="I228" s="90" t="s">
        <v>675</v>
      </c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91" t="str">
        <f t="shared" si="21"/>
        <v/>
      </c>
    </row>
    <row r="229" spans="1:22" x14ac:dyDescent="0.3">
      <c r="A229" s="2"/>
      <c r="B229" s="2" t="s">
        <v>436</v>
      </c>
      <c r="C229" s="85"/>
      <c r="D229" s="85"/>
      <c r="E229" s="136"/>
      <c r="F229" s="110"/>
      <c r="G229" s="110">
        <v>1</v>
      </c>
      <c r="H229" s="95" t="s">
        <v>662</v>
      </c>
      <c r="I229" s="90" t="s">
        <v>675</v>
      </c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91" t="str">
        <f t="shared" si="21"/>
        <v/>
      </c>
    </row>
    <row r="230" spans="1:22" x14ac:dyDescent="0.3">
      <c r="A230" s="2"/>
      <c r="B230" s="2" t="s">
        <v>437</v>
      </c>
      <c r="C230" s="85"/>
      <c r="D230" s="85"/>
      <c r="E230" s="136"/>
      <c r="F230" s="136"/>
      <c r="G230" s="110">
        <v>2</v>
      </c>
      <c r="H230" s="95" t="s">
        <v>663</v>
      </c>
      <c r="I230" s="90" t="s">
        <v>675</v>
      </c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91" t="str">
        <f t="shared" si="21"/>
        <v/>
      </c>
    </row>
    <row r="231" spans="1:22" x14ac:dyDescent="0.3">
      <c r="A231" s="2"/>
      <c r="B231" s="2"/>
      <c r="C231" s="85"/>
      <c r="D231" s="85"/>
      <c r="E231" s="136"/>
      <c r="F231" s="111"/>
      <c r="G231" s="111"/>
      <c r="H231" s="112"/>
      <c r="I231" s="9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96"/>
    </row>
    <row r="232" spans="1:22" x14ac:dyDescent="0.3">
      <c r="A232" s="2"/>
      <c r="B232" s="2" t="s">
        <v>593</v>
      </c>
      <c r="C232" s="85"/>
      <c r="D232" s="85"/>
      <c r="E232" s="276" t="s">
        <v>667</v>
      </c>
      <c r="F232" s="274"/>
      <c r="G232" s="274"/>
      <c r="H232" s="275"/>
      <c r="I232" s="90" t="s">
        <v>674</v>
      </c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91" t="str">
        <f t="shared" ref="V232:V233" si="22">IFERROR(AVERAGE(J232:U232),"")</f>
        <v/>
      </c>
    </row>
    <row r="233" spans="1:22" x14ac:dyDescent="0.3">
      <c r="A233" s="2"/>
      <c r="B233" s="2" t="s">
        <v>594</v>
      </c>
      <c r="C233" s="85"/>
      <c r="D233" s="85"/>
      <c r="E233" s="276" t="s">
        <v>668</v>
      </c>
      <c r="F233" s="274"/>
      <c r="G233" s="274"/>
      <c r="H233" s="275"/>
      <c r="I233" s="90" t="s">
        <v>675</v>
      </c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91" t="str">
        <f t="shared" si="22"/>
        <v/>
      </c>
    </row>
    <row r="234" spans="1:22" x14ac:dyDescent="0.3">
      <c r="A234" s="2"/>
      <c r="B234" s="2"/>
      <c r="C234" s="85"/>
      <c r="D234" s="85"/>
      <c r="E234" s="136"/>
      <c r="F234" s="111"/>
      <c r="G234" s="111"/>
      <c r="H234" s="112"/>
      <c r="I234" s="9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96"/>
    </row>
    <row r="235" spans="1:22" x14ac:dyDescent="0.3">
      <c r="A235" s="2"/>
      <c r="B235" s="2" t="s">
        <v>595</v>
      </c>
      <c r="C235" s="85"/>
      <c r="D235" s="276" t="s">
        <v>669</v>
      </c>
      <c r="E235" s="274"/>
      <c r="F235" s="274"/>
      <c r="G235" s="274"/>
      <c r="H235" s="275"/>
      <c r="I235" s="90" t="s">
        <v>674</v>
      </c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91" t="str">
        <f t="shared" ref="V235:V236" si="23">IFERROR(AVERAGE(J235:U235),"")</f>
        <v/>
      </c>
    </row>
    <row r="236" spans="1:22" x14ac:dyDescent="0.3">
      <c r="A236" s="2"/>
      <c r="B236" s="2" t="s">
        <v>596</v>
      </c>
      <c r="C236" s="85"/>
      <c r="D236" s="276" t="s">
        <v>670</v>
      </c>
      <c r="E236" s="274"/>
      <c r="F236" s="274"/>
      <c r="G236" s="274"/>
      <c r="H236" s="275"/>
      <c r="I236" s="90" t="s">
        <v>675</v>
      </c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91" t="str">
        <f t="shared" si="23"/>
        <v/>
      </c>
    </row>
    <row r="237" spans="1:22" x14ac:dyDescent="0.3">
      <c r="A237" s="2"/>
      <c r="B237" s="2"/>
      <c r="C237" s="100"/>
      <c r="D237" s="100"/>
      <c r="E237" s="113"/>
      <c r="F237" s="113"/>
      <c r="G237" s="303"/>
      <c r="H237" s="294"/>
      <c r="I237" s="135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04"/>
    </row>
    <row r="238" spans="1:22" ht="18" x14ac:dyDescent="0.35">
      <c r="A238" s="1">
        <v>3</v>
      </c>
      <c r="B238" s="2"/>
      <c r="C238" s="105" t="s">
        <v>676</v>
      </c>
      <c r="D238" s="106"/>
      <c r="E238" s="107"/>
      <c r="F238" s="107"/>
      <c r="G238" s="107"/>
      <c r="H238" s="107"/>
      <c r="I238" s="107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7"/>
    </row>
    <row r="239" spans="1:22" x14ac:dyDescent="0.3">
      <c r="A239" s="2"/>
      <c r="B239" s="2"/>
      <c r="C239" s="104"/>
      <c r="D239" s="104"/>
      <c r="E239" s="104"/>
      <c r="F239" s="104"/>
      <c r="G239" s="115"/>
      <c r="H239" s="115"/>
      <c r="I239" s="115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5"/>
    </row>
    <row r="240" spans="1:22" ht="15" customHeight="1" x14ac:dyDescent="0.3">
      <c r="A240" s="2"/>
      <c r="B240" s="2"/>
      <c r="C240" s="287" t="s">
        <v>0</v>
      </c>
      <c r="D240" s="290" t="s">
        <v>1</v>
      </c>
      <c r="E240" s="291"/>
      <c r="F240" s="291"/>
      <c r="G240" s="291"/>
      <c r="H240" s="292"/>
      <c r="I240" s="301" t="s">
        <v>2</v>
      </c>
      <c r="J240" s="302" t="s">
        <v>258</v>
      </c>
      <c r="K240" s="291"/>
      <c r="L240" s="291"/>
      <c r="M240" s="291"/>
      <c r="N240" s="291"/>
      <c r="O240" s="291"/>
      <c r="P240" s="291"/>
      <c r="Q240" s="291"/>
      <c r="R240" s="291"/>
      <c r="S240" s="291"/>
      <c r="T240" s="291"/>
      <c r="U240" s="292"/>
      <c r="V240" s="133" t="s">
        <v>259</v>
      </c>
    </row>
    <row r="241" spans="1:22" x14ac:dyDescent="0.3">
      <c r="A241" s="2"/>
      <c r="B241" s="2"/>
      <c r="C241" s="288"/>
      <c r="D241" s="293"/>
      <c r="E241" s="294"/>
      <c r="F241" s="294"/>
      <c r="G241" s="294"/>
      <c r="H241" s="295"/>
      <c r="I241" s="288"/>
      <c r="J241" s="296"/>
      <c r="K241" s="297"/>
      <c r="L241" s="297"/>
      <c r="M241" s="297"/>
      <c r="N241" s="297"/>
      <c r="O241" s="297"/>
      <c r="P241" s="297"/>
      <c r="Q241" s="297"/>
      <c r="R241" s="297"/>
      <c r="S241" s="297"/>
      <c r="T241" s="297"/>
      <c r="U241" s="298"/>
      <c r="V241" s="80" t="s">
        <v>260</v>
      </c>
    </row>
    <row r="242" spans="1:22" x14ac:dyDescent="0.3">
      <c r="A242" s="2"/>
      <c r="B242" s="2"/>
      <c r="C242" s="289"/>
      <c r="D242" s="296"/>
      <c r="E242" s="297"/>
      <c r="F242" s="297"/>
      <c r="G242" s="297"/>
      <c r="H242" s="298"/>
      <c r="I242" s="289"/>
      <c r="J242" s="81" t="s">
        <v>261</v>
      </c>
      <c r="K242" s="81" t="s">
        <v>262</v>
      </c>
      <c r="L242" s="81" t="s">
        <v>263</v>
      </c>
      <c r="M242" s="81" t="s">
        <v>264</v>
      </c>
      <c r="N242" s="81" t="s">
        <v>265</v>
      </c>
      <c r="O242" s="81" t="s">
        <v>266</v>
      </c>
      <c r="P242" s="81" t="s">
        <v>267</v>
      </c>
      <c r="Q242" s="81" t="s">
        <v>268</v>
      </c>
      <c r="R242" s="81" t="s">
        <v>269</v>
      </c>
      <c r="S242" s="81" t="s">
        <v>270</v>
      </c>
      <c r="T242" s="81" t="s">
        <v>271</v>
      </c>
      <c r="U242" s="81" t="s">
        <v>272</v>
      </c>
      <c r="V242" s="82">
        <f>H2</f>
        <v>2022</v>
      </c>
    </row>
    <row r="243" spans="1:22" x14ac:dyDescent="0.3">
      <c r="A243" s="2"/>
      <c r="B243" s="2"/>
      <c r="C243" s="83">
        <v>1</v>
      </c>
      <c r="D243" s="277">
        <v>2</v>
      </c>
      <c r="E243" s="274"/>
      <c r="F243" s="274"/>
      <c r="G243" s="274"/>
      <c r="H243" s="275"/>
      <c r="I243" s="84">
        <v>3</v>
      </c>
      <c r="J243" s="278">
        <v>4</v>
      </c>
      <c r="K243" s="279"/>
      <c r="L243" s="279"/>
      <c r="M243" s="279"/>
      <c r="N243" s="279"/>
      <c r="O243" s="279"/>
      <c r="P243" s="279"/>
      <c r="Q243" s="279"/>
      <c r="R243" s="279"/>
      <c r="S243" s="279"/>
      <c r="T243" s="279"/>
      <c r="U243" s="280"/>
      <c r="V243" s="84">
        <v>5</v>
      </c>
    </row>
    <row r="244" spans="1:22" x14ac:dyDescent="0.3">
      <c r="A244" s="2"/>
      <c r="B244" s="2"/>
      <c r="C244" s="85"/>
      <c r="D244" s="136"/>
      <c r="E244" s="111"/>
      <c r="F244" s="111"/>
      <c r="G244" s="111"/>
      <c r="H244" s="117"/>
      <c r="I244" s="110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0"/>
    </row>
    <row r="245" spans="1:22" x14ac:dyDescent="0.3">
      <c r="A245" s="2"/>
      <c r="B245" s="2"/>
      <c r="C245" s="110">
        <v>1</v>
      </c>
      <c r="D245" s="276" t="s">
        <v>41</v>
      </c>
      <c r="E245" s="274"/>
      <c r="F245" s="274"/>
      <c r="G245" s="274"/>
      <c r="H245" s="275"/>
      <c r="I245" s="86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86"/>
    </row>
    <row r="246" spans="1:22" x14ac:dyDescent="0.3">
      <c r="A246" s="2"/>
      <c r="B246" s="2"/>
      <c r="C246" s="85"/>
      <c r="D246" s="85">
        <v>1</v>
      </c>
      <c r="E246" s="276" t="s">
        <v>639</v>
      </c>
      <c r="F246" s="274"/>
      <c r="G246" s="274"/>
      <c r="H246" s="275"/>
      <c r="I246" s="86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110"/>
    </row>
    <row r="247" spans="1:22" x14ac:dyDescent="0.3">
      <c r="A247" s="2"/>
      <c r="B247" s="2" t="s">
        <v>438</v>
      </c>
      <c r="C247" s="85"/>
      <c r="D247" s="85"/>
      <c r="E247" s="85">
        <v>1</v>
      </c>
      <c r="F247" s="276" t="s">
        <v>7</v>
      </c>
      <c r="G247" s="274"/>
      <c r="H247" s="275"/>
      <c r="I247" s="90" t="s">
        <v>677</v>
      </c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91" t="str">
        <f t="shared" ref="V247:V263" si="24">IFERROR(AVERAGE(J247:U247),"")</f>
        <v/>
      </c>
    </row>
    <row r="248" spans="1:22" x14ac:dyDescent="0.3">
      <c r="A248" s="2"/>
      <c r="B248" s="2" t="s">
        <v>439</v>
      </c>
      <c r="C248" s="85"/>
      <c r="D248" s="85"/>
      <c r="E248" s="85">
        <v>2</v>
      </c>
      <c r="F248" s="276" t="s">
        <v>64</v>
      </c>
      <c r="G248" s="274"/>
      <c r="H248" s="275"/>
      <c r="I248" s="90" t="s">
        <v>677</v>
      </c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91" t="str">
        <f t="shared" si="24"/>
        <v/>
      </c>
    </row>
    <row r="249" spans="1:22" x14ac:dyDescent="0.3">
      <c r="A249" s="2"/>
      <c r="B249" s="2" t="s">
        <v>440</v>
      </c>
      <c r="C249" s="85"/>
      <c r="D249" s="85"/>
      <c r="E249" s="85">
        <v>3</v>
      </c>
      <c r="F249" s="276" t="s">
        <v>65</v>
      </c>
      <c r="G249" s="274"/>
      <c r="H249" s="275"/>
      <c r="I249" s="90" t="s">
        <v>677</v>
      </c>
      <c r="J249" s="142"/>
      <c r="K249" s="139"/>
      <c r="L249" s="139"/>
      <c r="M249" s="142"/>
      <c r="N249" s="142"/>
      <c r="O249" s="139"/>
      <c r="P249" s="139"/>
      <c r="Q249" s="139"/>
      <c r="R249" s="139"/>
      <c r="S249" s="139"/>
      <c r="T249" s="139"/>
      <c r="U249" s="139"/>
      <c r="V249" s="91" t="str">
        <f t="shared" si="24"/>
        <v/>
      </c>
    </row>
    <row r="250" spans="1:22" x14ac:dyDescent="0.3">
      <c r="A250" s="2"/>
      <c r="B250" s="2" t="s">
        <v>597</v>
      </c>
      <c r="C250" s="85"/>
      <c r="D250" s="85"/>
      <c r="E250" s="85"/>
      <c r="F250" s="136">
        <v>1</v>
      </c>
      <c r="G250" s="276" t="s">
        <v>678</v>
      </c>
      <c r="H250" s="275"/>
      <c r="I250" s="90" t="s">
        <v>677</v>
      </c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91" t="str">
        <f t="shared" si="24"/>
        <v/>
      </c>
    </row>
    <row r="251" spans="1:22" x14ac:dyDescent="0.3">
      <c r="A251" s="2"/>
      <c r="B251" s="2" t="s">
        <v>598</v>
      </c>
      <c r="C251" s="85"/>
      <c r="D251" s="85"/>
      <c r="E251" s="85"/>
      <c r="F251" s="136">
        <v>2</v>
      </c>
      <c r="G251" s="276" t="s">
        <v>679</v>
      </c>
      <c r="H251" s="275"/>
      <c r="I251" s="90" t="s">
        <v>677</v>
      </c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91" t="str">
        <f t="shared" si="24"/>
        <v/>
      </c>
    </row>
    <row r="252" spans="1:22" x14ac:dyDescent="0.3">
      <c r="A252" s="2"/>
      <c r="B252" s="2" t="s">
        <v>441</v>
      </c>
      <c r="C252" s="85"/>
      <c r="D252" s="85"/>
      <c r="E252" s="85">
        <v>4</v>
      </c>
      <c r="F252" s="276" t="s">
        <v>13</v>
      </c>
      <c r="G252" s="274"/>
      <c r="H252" s="275"/>
      <c r="I252" s="90" t="s">
        <v>677</v>
      </c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91" t="str">
        <f t="shared" si="24"/>
        <v/>
      </c>
    </row>
    <row r="253" spans="1:22" x14ac:dyDescent="0.3">
      <c r="A253" s="2"/>
      <c r="B253" s="2" t="s">
        <v>599</v>
      </c>
      <c r="C253" s="85"/>
      <c r="D253" s="85"/>
      <c r="E253" s="85"/>
      <c r="F253" s="136">
        <v>1</v>
      </c>
      <c r="G253" s="276" t="s">
        <v>678</v>
      </c>
      <c r="H253" s="275"/>
      <c r="I253" s="90" t="s">
        <v>677</v>
      </c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91" t="str">
        <f t="shared" si="24"/>
        <v/>
      </c>
    </row>
    <row r="254" spans="1:22" x14ac:dyDescent="0.3">
      <c r="A254" s="2"/>
      <c r="B254" s="2" t="s">
        <v>600</v>
      </c>
      <c r="C254" s="85"/>
      <c r="D254" s="85"/>
      <c r="E254" s="85"/>
      <c r="F254" s="136">
        <v>2</v>
      </c>
      <c r="G254" s="276" t="s">
        <v>679</v>
      </c>
      <c r="H254" s="275"/>
      <c r="I254" s="90" t="s">
        <v>677</v>
      </c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91" t="str">
        <f t="shared" si="24"/>
        <v/>
      </c>
    </row>
    <row r="255" spans="1:22" x14ac:dyDescent="0.3">
      <c r="A255" s="2"/>
      <c r="B255" s="2" t="s">
        <v>601</v>
      </c>
      <c r="C255" s="85"/>
      <c r="D255" s="85"/>
      <c r="E255" s="85"/>
      <c r="F255" s="136">
        <v>3</v>
      </c>
      <c r="G255" s="276" t="s">
        <v>680</v>
      </c>
      <c r="H255" s="275"/>
      <c r="I255" s="90" t="s">
        <v>677</v>
      </c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91" t="str">
        <f t="shared" si="24"/>
        <v/>
      </c>
    </row>
    <row r="256" spans="1:22" x14ac:dyDescent="0.3">
      <c r="A256" s="2"/>
      <c r="B256" s="2" t="s">
        <v>442</v>
      </c>
      <c r="C256" s="85"/>
      <c r="D256" s="85">
        <v>2</v>
      </c>
      <c r="E256" s="276" t="s">
        <v>640</v>
      </c>
      <c r="F256" s="274"/>
      <c r="G256" s="274"/>
      <c r="H256" s="275"/>
      <c r="I256" s="90" t="s">
        <v>677</v>
      </c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91" t="str">
        <f t="shared" si="24"/>
        <v/>
      </c>
    </row>
    <row r="257" spans="1:22" x14ac:dyDescent="0.3">
      <c r="A257" s="2"/>
      <c r="B257" s="2" t="s">
        <v>602</v>
      </c>
      <c r="C257" s="85"/>
      <c r="D257" s="85"/>
      <c r="E257" s="131"/>
      <c r="F257" s="136">
        <v>1</v>
      </c>
      <c r="G257" s="276" t="s">
        <v>678</v>
      </c>
      <c r="H257" s="275"/>
      <c r="I257" s="90" t="s">
        <v>677</v>
      </c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91" t="str">
        <f t="shared" si="24"/>
        <v/>
      </c>
    </row>
    <row r="258" spans="1:22" x14ac:dyDescent="0.3">
      <c r="A258" s="2"/>
      <c r="B258" s="2" t="s">
        <v>603</v>
      </c>
      <c r="C258" s="85"/>
      <c r="D258" s="85"/>
      <c r="E258" s="131"/>
      <c r="F258" s="136">
        <v>2</v>
      </c>
      <c r="G258" s="276" t="s">
        <v>679</v>
      </c>
      <c r="H258" s="275"/>
      <c r="I258" s="90" t="s">
        <v>677</v>
      </c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91" t="str">
        <f t="shared" si="24"/>
        <v/>
      </c>
    </row>
    <row r="259" spans="1:22" x14ac:dyDescent="0.3">
      <c r="A259" s="2"/>
      <c r="B259" s="2" t="s">
        <v>443</v>
      </c>
      <c r="C259" s="85"/>
      <c r="D259" s="85">
        <v>3</v>
      </c>
      <c r="E259" s="276" t="s">
        <v>641</v>
      </c>
      <c r="F259" s="274"/>
      <c r="G259" s="274"/>
      <c r="H259" s="275"/>
      <c r="I259" s="90" t="s">
        <v>677</v>
      </c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91" t="str">
        <f t="shared" si="24"/>
        <v/>
      </c>
    </row>
    <row r="260" spans="1:22" x14ac:dyDescent="0.3">
      <c r="A260" s="2"/>
      <c r="B260" s="2" t="s">
        <v>604</v>
      </c>
      <c r="C260" s="85"/>
      <c r="D260" s="98"/>
      <c r="E260" s="134"/>
      <c r="F260" s="136">
        <v>1</v>
      </c>
      <c r="G260" s="276" t="s">
        <v>678</v>
      </c>
      <c r="H260" s="275"/>
      <c r="I260" s="90" t="s">
        <v>677</v>
      </c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91" t="str">
        <f t="shared" si="24"/>
        <v/>
      </c>
    </row>
    <row r="261" spans="1:22" x14ac:dyDescent="0.3">
      <c r="A261" s="2"/>
      <c r="B261" s="2" t="s">
        <v>605</v>
      </c>
      <c r="C261" s="85"/>
      <c r="D261" s="98"/>
      <c r="E261" s="134"/>
      <c r="F261" s="136">
        <v>2</v>
      </c>
      <c r="G261" s="276" t="s">
        <v>679</v>
      </c>
      <c r="H261" s="275"/>
      <c r="I261" s="90" t="s">
        <v>677</v>
      </c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91" t="str">
        <f t="shared" si="24"/>
        <v/>
      </c>
    </row>
    <row r="262" spans="1:22" x14ac:dyDescent="0.3">
      <c r="A262" s="2"/>
      <c r="B262" s="2" t="s">
        <v>606</v>
      </c>
      <c r="C262" s="85"/>
      <c r="D262" s="98"/>
      <c r="E262" s="134"/>
      <c r="F262" s="136">
        <v>3</v>
      </c>
      <c r="G262" s="276" t="s">
        <v>680</v>
      </c>
      <c r="H262" s="275"/>
      <c r="I262" s="90" t="s">
        <v>677</v>
      </c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91" t="str">
        <f t="shared" si="24"/>
        <v/>
      </c>
    </row>
    <row r="263" spans="1:22" x14ac:dyDescent="0.3">
      <c r="A263" s="2"/>
      <c r="B263" s="2" t="s">
        <v>444</v>
      </c>
      <c r="C263" s="85"/>
      <c r="D263" s="98">
        <v>4</v>
      </c>
      <c r="E263" s="276" t="s">
        <v>642</v>
      </c>
      <c r="F263" s="274"/>
      <c r="G263" s="274"/>
      <c r="H263" s="275"/>
      <c r="I263" s="90" t="s">
        <v>681</v>
      </c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91" t="str">
        <f t="shared" si="24"/>
        <v/>
      </c>
    </row>
    <row r="264" spans="1:22" x14ac:dyDescent="0.3">
      <c r="A264" s="2"/>
      <c r="B264" s="2"/>
      <c r="C264" s="85"/>
      <c r="D264" s="98"/>
      <c r="E264" s="134"/>
      <c r="F264" s="111"/>
      <c r="G264" s="134"/>
      <c r="H264" s="95"/>
      <c r="I264" s="90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10"/>
    </row>
    <row r="265" spans="1:22" x14ac:dyDescent="0.3">
      <c r="A265" s="2"/>
      <c r="B265" s="2"/>
      <c r="C265" s="110">
        <v>2</v>
      </c>
      <c r="D265" s="276" t="s">
        <v>57</v>
      </c>
      <c r="E265" s="274"/>
      <c r="F265" s="274"/>
      <c r="G265" s="274"/>
      <c r="H265" s="275"/>
      <c r="I265" s="86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10"/>
    </row>
    <row r="266" spans="1:22" x14ac:dyDescent="0.3">
      <c r="A266" s="2"/>
      <c r="B266" s="2"/>
      <c r="C266" s="85"/>
      <c r="D266" s="85">
        <v>1</v>
      </c>
      <c r="E266" s="276" t="s">
        <v>639</v>
      </c>
      <c r="F266" s="274"/>
      <c r="G266" s="274"/>
      <c r="H266" s="275"/>
      <c r="I266" s="86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10"/>
    </row>
    <row r="267" spans="1:22" x14ac:dyDescent="0.3">
      <c r="A267" s="2"/>
      <c r="B267" s="2" t="s">
        <v>445</v>
      </c>
      <c r="C267" s="85"/>
      <c r="D267" s="85"/>
      <c r="E267" s="85">
        <v>1</v>
      </c>
      <c r="F267" s="276" t="s">
        <v>7</v>
      </c>
      <c r="G267" s="274"/>
      <c r="H267" s="275"/>
      <c r="I267" s="90" t="s">
        <v>677</v>
      </c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91" t="str">
        <f t="shared" ref="V267:V283" si="25">IFERROR(AVERAGE(J267:U267),"")</f>
        <v/>
      </c>
    </row>
    <row r="268" spans="1:22" x14ac:dyDescent="0.3">
      <c r="A268" s="2"/>
      <c r="B268" s="2" t="s">
        <v>446</v>
      </c>
      <c r="C268" s="85"/>
      <c r="D268" s="85"/>
      <c r="E268" s="85">
        <v>2</v>
      </c>
      <c r="F268" s="276" t="s">
        <v>64</v>
      </c>
      <c r="G268" s="274"/>
      <c r="H268" s="275"/>
      <c r="I268" s="90" t="s">
        <v>677</v>
      </c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91" t="str">
        <f t="shared" si="25"/>
        <v/>
      </c>
    </row>
    <row r="269" spans="1:22" x14ac:dyDescent="0.3">
      <c r="A269" s="2"/>
      <c r="B269" s="2" t="s">
        <v>447</v>
      </c>
      <c r="C269" s="85"/>
      <c r="D269" s="85"/>
      <c r="E269" s="85">
        <v>3</v>
      </c>
      <c r="F269" s="276" t="s">
        <v>65</v>
      </c>
      <c r="G269" s="274"/>
      <c r="H269" s="275"/>
      <c r="I269" s="90" t="s">
        <v>677</v>
      </c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91" t="str">
        <f t="shared" si="25"/>
        <v/>
      </c>
    </row>
    <row r="270" spans="1:22" x14ac:dyDescent="0.3">
      <c r="A270" s="2"/>
      <c r="B270" s="2" t="s">
        <v>607</v>
      </c>
      <c r="C270" s="85"/>
      <c r="D270" s="85"/>
      <c r="E270" s="85"/>
      <c r="F270" s="136">
        <v>1</v>
      </c>
      <c r="G270" s="276" t="s">
        <v>678</v>
      </c>
      <c r="H270" s="275"/>
      <c r="I270" s="90" t="s">
        <v>677</v>
      </c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91" t="str">
        <f t="shared" si="25"/>
        <v/>
      </c>
    </row>
    <row r="271" spans="1:22" x14ac:dyDescent="0.3">
      <c r="A271" s="2"/>
      <c r="B271" s="2" t="s">
        <v>608</v>
      </c>
      <c r="C271" s="85"/>
      <c r="D271" s="85"/>
      <c r="E271" s="85"/>
      <c r="F271" s="136">
        <v>2</v>
      </c>
      <c r="G271" s="276" t="s">
        <v>679</v>
      </c>
      <c r="H271" s="275"/>
      <c r="I271" s="90" t="s">
        <v>677</v>
      </c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91" t="str">
        <f t="shared" si="25"/>
        <v/>
      </c>
    </row>
    <row r="272" spans="1:22" x14ac:dyDescent="0.3">
      <c r="A272" s="2"/>
      <c r="B272" s="2" t="s">
        <v>448</v>
      </c>
      <c r="C272" s="85"/>
      <c r="D272" s="85"/>
      <c r="E272" s="85">
        <v>4</v>
      </c>
      <c r="F272" s="276" t="s">
        <v>13</v>
      </c>
      <c r="G272" s="274"/>
      <c r="H272" s="275"/>
      <c r="I272" s="90" t="s">
        <v>677</v>
      </c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91" t="str">
        <f t="shared" si="25"/>
        <v/>
      </c>
    </row>
    <row r="273" spans="1:22" x14ac:dyDescent="0.3">
      <c r="A273" s="2"/>
      <c r="B273" s="2" t="s">
        <v>609</v>
      </c>
      <c r="C273" s="85"/>
      <c r="D273" s="85"/>
      <c r="E273" s="85"/>
      <c r="F273" s="136">
        <v>1</v>
      </c>
      <c r="G273" s="276" t="s">
        <v>678</v>
      </c>
      <c r="H273" s="275"/>
      <c r="I273" s="90" t="s">
        <v>677</v>
      </c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91" t="str">
        <f t="shared" si="25"/>
        <v/>
      </c>
    </row>
    <row r="274" spans="1:22" x14ac:dyDescent="0.3">
      <c r="A274" s="2"/>
      <c r="B274" s="2" t="s">
        <v>610</v>
      </c>
      <c r="C274" s="85"/>
      <c r="D274" s="85"/>
      <c r="E274" s="85"/>
      <c r="F274" s="136">
        <v>2</v>
      </c>
      <c r="G274" s="276" t="s">
        <v>679</v>
      </c>
      <c r="H274" s="275"/>
      <c r="I274" s="90" t="s">
        <v>677</v>
      </c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91" t="str">
        <f t="shared" si="25"/>
        <v/>
      </c>
    </row>
    <row r="275" spans="1:22" x14ac:dyDescent="0.3">
      <c r="A275" s="2"/>
      <c r="B275" s="2" t="s">
        <v>611</v>
      </c>
      <c r="C275" s="85"/>
      <c r="D275" s="85"/>
      <c r="E275" s="85"/>
      <c r="F275" s="136">
        <v>3</v>
      </c>
      <c r="G275" s="276" t="s">
        <v>680</v>
      </c>
      <c r="H275" s="275"/>
      <c r="I275" s="90" t="s">
        <v>677</v>
      </c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91" t="str">
        <f t="shared" si="25"/>
        <v/>
      </c>
    </row>
    <row r="276" spans="1:22" x14ac:dyDescent="0.3">
      <c r="A276" s="2"/>
      <c r="B276" s="2" t="s">
        <v>449</v>
      </c>
      <c r="C276" s="85"/>
      <c r="D276" s="85">
        <v>2</v>
      </c>
      <c r="E276" s="276" t="s">
        <v>640</v>
      </c>
      <c r="F276" s="274"/>
      <c r="G276" s="274"/>
      <c r="H276" s="275"/>
      <c r="I276" s="90" t="s">
        <v>677</v>
      </c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91" t="str">
        <f t="shared" si="25"/>
        <v/>
      </c>
    </row>
    <row r="277" spans="1:22" x14ac:dyDescent="0.3">
      <c r="A277" s="2"/>
      <c r="B277" s="2" t="s">
        <v>612</v>
      </c>
      <c r="C277" s="85"/>
      <c r="D277" s="85"/>
      <c r="E277" s="131"/>
      <c r="F277" s="136">
        <v>1</v>
      </c>
      <c r="G277" s="276" t="s">
        <v>678</v>
      </c>
      <c r="H277" s="275"/>
      <c r="I277" s="90" t="s">
        <v>677</v>
      </c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91" t="str">
        <f t="shared" si="25"/>
        <v/>
      </c>
    </row>
    <row r="278" spans="1:22" x14ac:dyDescent="0.3">
      <c r="A278" s="2"/>
      <c r="B278" s="2" t="s">
        <v>613</v>
      </c>
      <c r="C278" s="85"/>
      <c r="D278" s="85"/>
      <c r="E278" s="131"/>
      <c r="F278" s="136">
        <v>2</v>
      </c>
      <c r="G278" s="276" t="s">
        <v>679</v>
      </c>
      <c r="H278" s="275"/>
      <c r="I278" s="90" t="s">
        <v>677</v>
      </c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91" t="str">
        <f t="shared" si="25"/>
        <v/>
      </c>
    </row>
    <row r="279" spans="1:22" x14ac:dyDescent="0.3">
      <c r="A279" s="2"/>
      <c r="B279" s="2" t="s">
        <v>450</v>
      </c>
      <c r="C279" s="85"/>
      <c r="D279" s="85">
        <v>3</v>
      </c>
      <c r="E279" s="276" t="s">
        <v>641</v>
      </c>
      <c r="F279" s="274"/>
      <c r="G279" s="274"/>
      <c r="H279" s="275"/>
      <c r="I279" s="90" t="s">
        <v>677</v>
      </c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91" t="str">
        <f t="shared" si="25"/>
        <v/>
      </c>
    </row>
    <row r="280" spans="1:22" x14ac:dyDescent="0.3">
      <c r="A280" s="2"/>
      <c r="B280" s="2" t="s">
        <v>614</v>
      </c>
      <c r="C280" s="85"/>
      <c r="D280" s="98"/>
      <c r="E280" s="134"/>
      <c r="F280" s="136">
        <v>1</v>
      </c>
      <c r="G280" s="276" t="s">
        <v>678</v>
      </c>
      <c r="H280" s="275"/>
      <c r="I280" s="90" t="s">
        <v>677</v>
      </c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91" t="str">
        <f t="shared" si="25"/>
        <v/>
      </c>
    </row>
    <row r="281" spans="1:22" x14ac:dyDescent="0.3">
      <c r="A281" s="2"/>
      <c r="B281" s="2" t="s">
        <v>615</v>
      </c>
      <c r="C281" s="85"/>
      <c r="D281" s="98"/>
      <c r="E281" s="134"/>
      <c r="F281" s="136">
        <v>2</v>
      </c>
      <c r="G281" s="276" t="s">
        <v>679</v>
      </c>
      <c r="H281" s="275"/>
      <c r="I281" s="90" t="s">
        <v>677</v>
      </c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91" t="str">
        <f t="shared" si="25"/>
        <v/>
      </c>
    </row>
    <row r="282" spans="1:22" x14ac:dyDescent="0.3">
      <c r="A282" s="2"/>
      <c r="B282" s="2" t="s">
        <v>616</v>
      </c>
      <c r="C282" s="85"/>
      <c r="D282" s="98"/>
      <c r="E282" s="134"/>
      <c r="F282" s="136">
        <v>3</v>
      </c>
      <c r="G282" s="276" t="s">
        <v>680</v>
      </c>
      <c r="H282" s="275"/>
      <c r="I282" s="90" t="s">
        <v>677</v>
      </c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91" t="str">
        <f t="shared" si="25"/>
        <v/>
      </c>
    </row>
    <row r="283" spans="1:22" x14ac:dyDescent="0.3">
      <c r="A283" s="2"/>
      <c r="B283" s="2" t="s">
        <v>451</v>
      </c>
      <c r="C283" s="85"/>
      <c r="D283" s="98">
        <v>4</v>
      </c>
      <c r="E283" s="276" t="s">
        <v>642</v>
      </c>
      <c r="F283" s="274"/>
      <c r="G283" s="274"/>
      <c r="H283" s="275"/>
      <c r="I283" s="90" t="s">
        <v>681</v>
      </c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91" t="str">
        <f t="shared" si="25"/>
        <v/>
      </c>
    </row>
    <row r="284" spans="1:22" x14ac:dyDescent="0.3">
      <c r="A284" s="2"/>
      <c r="B284" s="2"/>
      <c r="C284" s="85"/>
      <c r="D284" s="299"/>
      <c r="E284" s="274"/>
      <c r="F284" s="274"/>
      <c r="G284" s="274"/>
      <c r="H284" s="275"/>
      <c r="I284" s="86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10"/>
    </row>
    <row r="285" spans="1:22" x14ac:dyDescent="0.3">
      <c r="A285" s="2"/>
      <c r="B285" s="2"/>
      <c r="C285" s="85">
        <v>3</v>
      </c>
      <c r="D285" s="276" t="s">
        <v>682</v>
      </c>
      <c r="E285" s="274"/>
      <c r="F285" s="274"/>
      <c r="G285" s="274"/>
      <c r="H285" s="275"/>
      <c r="I285" s="86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10"/>
    </row>
    <row r="286" spans="1:22" x14ac:dyDescent="0.3">
      <c r="A286" s="2"/>
      <c r="B286" s="2"/>
      <c r="C286" s="85"/>
      <c r="D286" s="85">
        <v>1</v>
      </c>
      <c r="E286" s="276" t="s">
        <v>639</v>
      </c>
      <c r="F286" s="274"/>
      <c r="G286" s="274"/>
      <c r="H286" s="275"/>
      <c r="I286" s="86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10"/>
    </row>
    <row r="287" spans="1:22" x14ac:dyDescent="0.3">
      <c r="A287" s="2"/>
      <c r="B287" s="2" t="s">
        <v>452</v>
      </c>
      <c r="C287" s="85"/>
      <c r="D287" s="85"/>
      <c r="E287" s="85">
        <v>1</v>
      </c>
      <c r="F287" s="276" t="s">
        <v>7</v>
      </c>
      <c r="G287" s="274"/>
      <c r="H287" s="275"/>
      <c r="I287" s="90" t="s">
        <v>677</v>
      </c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91" t="str">
        <f t="shared" ref="V287:V303" si="26">IFERROR(AVERAGE(J287:U287),"")</f>
        <v/>
      </c>
    </row>
    <row r="288" spans="1:22" x14ac:dyDescent="0.3">
      <c r="A288" s="2"/>
      <c r="B288" s="2" t="s">
        <v>453</v>
      </c>
      <c r="C288" s="85"/>
      <c r="D288" s="85"/>
      <c r="E288" s="85">
        <v>2</v>
      </c>
      <c r="F288" s="276" t="s">
        <v>64</v>
      </c>
      <c r="G288" s="274"/>
      <c r="H288" s="275"/>
      <c r="I288" s="90" t="s">
        <v>677</v>
      </c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91" t="str">
        <f t="shared" si="26"/>
        <v/>
      </c>
    </row>
    <row r="289" spans="1:22" x14ac:dyDescent="0.3">
      <c r="A289" s="2"/>
      <c r="B289" s="2" t="s">
        <v>454</v>
      </c>
      <c r="C289" s="85"/>
      <c r="D289" s="85"/>
      <c r="E289" s="85">
        <v>3</v>
      </c>
      <c r="F289" s="276" t="s">
        <v>65</v>
      </c>
      <c r="G289" s="274"/>
      <c r="H289" s="275"/>
      <c r="I289" s="90" t="s">
        <v>677</v>
      </c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91" t="str">
        <f t="shared" si="26"/>
        <v/>
      </c>
    </row>
    <row r="290" spans="1:22" x14ac:dyDescent="0.3">
      <c r="A290" s="2"/>
      <c r="B290" s="2" t="s">
        <v>617</v>
      </c>
      <c r="C290" s="85"/>
      <c r="D290" s="85"/>
      <c r="E290" s="85"/>
      <c r="F290" s="136">
        <v>1</v>
      </c>
      <c r="G290" s="276" t="s">
        <v>678</v>
      </c>
      <c r="H290" s="275"/>
      <c r="I290" s="90" t="s">
        <v>677</v>
      </c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91" t="str">
        <f t="shared" si="26"/>
        <v/>
      </c>
    </row>
    <row r="291" spans="1:22" x14ac:dyDescent="0.3">
      <c r="A291" s="2"/>
      <c r="B291" s="2" t="s">
        <v>618</v>
      </c>
      <c r="C291" s="85"/>
      <c r="D291" s="85"/>
      <c r="E291" s="85"/>
      <c r="F291" s="136">
        <v>2</v>
      </c>
      <c r="G291" s="276" t="s">
        <v>679</v>
      </c>
      <c r="H291" s="275"/>
      <c r="I291" s="90" t="s">
        <v>677</v>
      </c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91" t="str">
        <f t="shared" si="26"/>
        <v/>
      </c>
    </row>
    <row r="292" spans="1:22" x14ac:dyDescent="0.3">
      <c r="A292" s="2"/>
      <c r="B292" s="2" t="s">
        <v>455</v>
      </c>
      <c r="C292" s="85"/>
      <c r="D292" s="85"/>
      <c r="E292" s="85">
        <v>4</v>
      </c>
      <c r="F292" s="276" t="s">
        <v>13</v>
      </c>
      <c r="G292" s="274"/>
      <c r="H292" s="275"/>
      <c r="I292" s="90" t="s">
        <v>677</v>
      </c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91" t="str">
        <f t="shared" si="26"/>
        <v/>
      </c>
    </row>
    <row r="293" spans="1:22" x14ac:dyDescent="0.3">
      <c r="A293" s="2"/>
      <c r="B293" s="2" t="s">
        <v>619</v>
      </c>
      <c r="C293" s="85"/>
      <c r="D293" s="85"/>
      <c r="E293" s="85"/>
      <c r="F293" s="136">
        <v>1</v>
      </c>
      <c r="G293" s="276" t="s">
        <v>678</v>
      </c>
      <c r="H293" s="275"/>
      <c r="I293" s="90" t="s">
        <v>677</v>
      </c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91" t="str">
        <f t="shared" si="26"/>
        <v/>
      </c>
    </row>
    <row r="294" spans="1:22" x14ac:dyDescent="0.3">
      <c r="A294" s="2"/>
      <c r="B294" s="2" t="s">
        <v>620</v>
      </c>
      <c r="C294" s="85"/>
      <c r="D294" s="85"/>
      <c r="E294" s="85"/>
      <c r="F294" s="136">
        <v>2</v>
      </c>
      <c r="G294" s="276" t="s">
        <v>679</v>
      </c>
      <c r="H294" s="275"/>
      <c r="I294" s="90" t="s">
        <v>677</v>
      </c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91" t="str">
        <f t="shared" si="26"/>
        <v/>
      </c>
    </row>
    <row r="295" spans="1:22" x14ac:dyDescent="0.3">
      <c r="A295" s="2"/>
      <c r="B295" s="2" t="s">
        <v>621</v>
      </c>
      <c r="C295" s="85"/>
      <c r="D295" s="85"/>
      <c r="E295" s="85"/>
      <c r="F295" s="136">
        <v>3</v>
      </c>
      <c r="G295" s="276" t="s">
        <v>680</v>
      </c>
      <c r="H295" s="275"/>
      <c r="I295" s="90" t="s">
        <v>677</v>
      </c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91" t="str">
        <f t="shared" si="26"/>
        <v/>
      </c>
    </row>
    <row r="296" spans="1:22" x14ac:dyDescent="0.3">
      <c r="A296" s="2"/>
      <c r="B296" s="2" t="s">
        <v>456</v>
      </c>
      <c r="C296" s="85"/>
      <c r="D296" s="85">
        <v>2</v>
      </c>
      <c r="E296" s="276" t="s">
        <v>640</v>
      </c>
      <c r="F296" s="274"/>
      <c r="G296" s="274"/>
      <c r="H296" s="275"/>
      <c r="I296" s="90" t="s">
        <v>677</v>
      </c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91" t="str">
        <f t="shared" si="26"/>
        <v/>
      </c>
    </row>
    <row r="297" spans="1:22" x14ac:dyDescent="0.3">
      <c r="A297" s="2"/>
      <c r="B297" s="2" t="s">
        <v>622</v>
      </c>
      <c r="C297" s="85"/>
      <c r="D297" s="85"/>
      <c r="E297" s="131"/>
      <c r="F297" s="136">
        <v>1</v>
      </c>
      <c r="G297" s="276" t="s">
        <v>678</v>
      </c>
      <c r="H297" s="275"/>
      <c r="I297" s="90" t="s">
        <v>677</v>
      </c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91" t="str">
        <f t="shared" si="26"/>
        <v/>
      </c>
    </row>
    <row r="298" spans="1:22" x14ac:dyDescent="0.3">
      <c r="A298" s="2"/>
      <c r="B298" s="2" t="s">
        <v>623</v>
      </c>
      <c r="C298" s="85"/>
      <c r="D298" s="85"/>
      <c r="E298" s="131"/>
      <c r="F298" s="136">
        <v>2</v>
      </c>
      <c r="G298" s="276" t="s">
        <v>679</v>
      </c>
      <c r="H298" s="275"/>
      <c r="I298" s="90" t="s">
        <v>677</v>
      </c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91" t="str">
        <f t="shared" si="26"/>
        <v/>
      </c>
    </row>
    <row r="299" spans="1:22" x14ac:dyDescent="0.3">
      <c r="A299" s="2"/>
      <c r="B299" s="2" t="s">
        <v>457</v>
      </c>
      <c r="C299" s="85"/>
      <c r="D299" s="85">
        <v>3</v>
      </c>
      <c r="E299" s="276" t="s">
        <v>641</v>
      </c>
      <c r="F299" s="274"/>
      <c r="G299" s="274"/>
      <c r="H299" s="275"/>
      <c r="I299" s="90" t="s">
        <v>677</v>
      </c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91" t="str">
        <f t="shared" si="26"/>
        <v/>
      </c>
    </row>
    <row r="300" spans="1:22" x14ac:dyDescent="0.3">
      <c r="A300" s="2"/>
      <c r="B300" s="2" t="s">
        <v>624</v>
      </c>
      <c r="C300" s="85"/>
      <c r="D300" s="98"/>
      <c r="E300" s="134"/>
      <c r="F300" s="136">
        <v>1</v>
      </c>
      <c r="G300" s="276" t="s">
        <v>678</v>
      </c>
      <c r="H300" s="275"/>
      <c r="I300" s="90" t="s">
        <v>677</v>
      </c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91" t="str">
        <f t="shared" si="26"/>
        <v/>
      </c>
    </row>
    <row r="301" spans="1:22" x14ac:dyDescent="0.3">
      <c r="A301" s="2"/>
      <c r="B301" s="2" t="s">
        <v>625</v>
      </c>
      <c r="C301" s="85"/>
      <c r="D301" s="98"/>
      <c r="E301" s="134"/>
      <c r="F301" s="136">
        <v>2</v>
      </c>
      <c r="G301" s="276" t="s">
        <v>679</v>
      </c>
      <c r="H301" s="275"/>
      <c r="I301" s="90" t="s">
        <v>677</v>
      </c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91" t="str">
        <f t="shared" si="26"/>
        <v/>
      </c>
    </row>
    <row r="302" spans="1:22" x14ac:dyDescent="0.3">
      <c r="A302" s="2"/>
      <c r="B302" s="2" t="s">
        <v>626</v>
      </c>
      <c r="C302" s="85"/>
      <c r="D302" s="98"/>
      <c r="E302" s="134"/>
      <c r="F302" s="136">
        <v>3</v>
      </c>
      <c r="G302" s="276" t="s">
        <v>680</v>
      </c>
      <c r="H302" s="275"/>
      <c r="I302" s="90" t="s">
        <v>677</v>
      </c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91" t="str">
        <f t="shared" si="26"/>
        <v/>
      </c>
    </row>
    <row r="303" spans="1:22" x14ac:dyDescent="0.3">
      <c r="A303" s="2"/>
      <c r="B303" s="2" t="s">
        <v>458</v>
      </c>
      <c r="C303" s="85"/>
      <c r="D303" s="98">
        <v>4</v>
      </c>
      <c r="E303" s="276" t="s">
        <v>642</v>
      </c>
      <c r="F303" s="274"/>
      <c r="G303" s="274"/>
      <c r="H303" s="275"/>
      <c r="I303" s="90" t="s">
        <v>681</v>
      </c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91" t="str">
        <f t="shared" si="26"/>
        <v/>
      </c>
    </row>
  </sheetData>
  <sheetProtection algorithmName="SHA-512" hashValue="zZdjf8R7Dbgj5sESZUzsMYeFIKLLBt4rK9+iKVeD+ghoEcZeTnwR742QM8o7LnoW7syneAIGxPgBbQS1D5yJMA==" saltValue="AmwB1nnXN6WAcZg1tNiKWg==" spinCount="100000" sheet="1" objects="1" scenarios="1"/>
  <mergeCells count="264">
    <mergeCell ref="G300:H300"/>
    <mergeCell ref="G301:H301"/>
    <mergeCell ref="G302:H302"/>
    <mergeCell ref="E303:H303"/>
    <mergeCell ref="G294:H294"/>
    <mergeCell ref="G295:H295"/>
    <mergeCell ref="E296:H296"/>
    <mergeCell ref="G297:H297"/>
    <mergeCell ref="G298:H298"/>
    <mergeCell ref="E299:H299"/>
    <mergeCell ref="F288:H288"/>
    <mergeCell ref="F289:H289"/>
    <mergeCell ref="G290:H290"/>
    <mergeCell ref="G291:H291"/>
    <mergeCell ref="F292:H292"/>
    <mergeCell ref="G293:H293"/>
    <mergeCell ref="G282:H282"/>
    <mergeCell ref="E283:H283"/>
    <mergeCell ref="D284:H284"/>
    <mergeCell ref="D285:H285"/>
    <mergeCell ref="E286:H286"/>
    <mergeCell ref="F287:H287"/>
    <mergeCell ref="E276:H276"/>
    <mergeCell ref="G277:H277"/>
    <mergeCell ref="G278:H278"/>
    <mergeCell ref="E279:H279"/>
    <mergeCell ref="G280:H280"/>
    <mergeCell ref="G281:H281"/>
    <mergeCell ref="G270:H270"/>
    <mergeCell ref="G271:H271"/>
    <mergeCell ref="F272:H272"/>
    <mergeCell ref="G273:H273"/>
    <mergeCell ref="G274:H274"/>
    <mergeCell ref="G275:H275"/>
    <mergeCell ref="E263:H263"/>
    <mergeCell ref="D265:H265"/>
    <mergeCell ref="E266:H266"/>
    <mergeCell ref="F267:H267"/>
    <mergeCell ref="F268:H268"/>
    <mergeCell ref="F269:H269"/>
    <mergeCell ref="G257:H257"/>
    <mergeCell ref="G258:H258"/>
    <mergeCell ref="E259:H259"/>
    <mergeCell ref="G260:H260"/>
    <mergeCell ref="G261:H261"/>
    <mergeCell ref="G262:H262"/>
    <mergeCell ref="G251:H251"/>
    <mergeCell ref="F252:H252"/>
    <mergeCell ref="G253:H253"/>
    <mergeCell ref="G254:H254"/>
    <mergeCell ref="G255:H255"/>
    <mergeCell ref="E256:H256"/>
    <mergeCell ref="D245:H245"/>
    <mergeCell ref="E246:H246"/>
    <mergeCell ref="F247:H247"/>
    <mergeCell ref="F248:H248"/>
    <mergeCell ref="F249:H249"/>
    <mergeCell ref="G250:H250"/>
    <mergeCell ref="G237:H237"/>
    <mergeCell ref="J240:U241"/>
    <mergeCell ref="C240:C242"/>
    <mergeCell ref="D240:H242"/>
    <mergeCell ref="I240:I242"/>
    <mergeCell ref="D243:H243"/>
    <mergeCell ref="J243:U243"/>
    <mergeCell ref="G225:H225"/>
    <mergeCell ref="G228:H228"/>
    <mergeCell ref="E232:H232"/>
    <mergeCell ref="E233:H233"/>
    <mergeCell ref="D235:H235"/>
    <mergeCell ref="D236:H236"/>
    <mergeCell ref="E214:H214"/>
    <mergeCell ref="E216:H216"/>
    <mergeCell ref="F217:H217"/>
    <mergeCell ref="G218:H218"/>
    <mergeCell ref="G221:H221"/>
    <mergeCell ref="F224:H224"/>
    <mergeCell ref="G199:H199"/>
    <mergeCell ref="G202:H202"/>
    <mergeCell ref="F205:H205"/>
    <mergeCell ref="G206:H206"/>
    <mergeCell ref="G209:H209"/>
    <mergeCell ref="E213:H213"/>
    <mergeCell ref="G193:H193"/>
    <mergeCell ref="G194:H194"/>
    <mergeCell ref="D195:H195"/>
    <mergeCell ref="D196:H196"/>
    <mergeCell ref="E197:H197"/>
    <mergeCell ref="F198:H198"/>
    <mergeCell ref="F187:H187"/>
    <mergeCell ref="G188:H188"/>
    <mergeCell ref="G189:H189"/>
    <mergeCell ref="G190:H190"/>
    <mergeCell ref="F191:H191"/>
    <mergeCell ref="G192:H192"/>
    <mergeCell ref="G181:H181"/>
    <mergeCell ref="F182:H182"/>
    <mergeCell ref="G183:H183"/>
    <mergeCell ref="G184:H184"/>
    <mergeCell ref="G185:H185"/>
    <mergeCell ref="E186:H186"/>
    <mergeCell ref="D175:H175"/>
    <mergeCell ref="D176:H176"/>
    <mergeCell ref="E177:H177"/>
    <mergeCell ref="F178:H178"/>
    <mergeCell ref="G179:H179"/>
    <mergeCell ref="G180:H180"/>
    <mergeCell ref="I171:I173"/>
    <mergeCell ref="J171:U172"/>
    <mergeCell ref="D174:H174"/>
    <mergeCell ref="J174:U174"/>
    <mergeCell ref="F165:H165"/>
    <mergeCell ref="F166:H166"/>
    <mergeCell ref="F167:H167"/>
    <mergeCell ref="F168:H168"/>
    <mergeCell ref="C171:C173"/>
    <mergeCell ref="D171:H173"/>
    <mergeCell ref="F158:H158"/>
    <mergeCell ref="F159:H159"/>
    <mergeCell ref="F160:H160"/>
    <mergeCell ref="D162:H162"/>
    <mergeCell ref="F163:H163"/>
    <mergeCell ref="F164:H164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D149:H149"/>
    <mergeCell ref="F150:H150"/>
    <mergeCell ref="F151:H151"/>
    <mergeCell ref="F139:H139"/>
    <mergeCell ref="F140:H140"/>
    <mergeCell ref="F141:H141"/>
    <mergeCell ref="F142:H142"/>
    <mergeCell ref="F143:H143"/>
    <mergeCell ref="F144:H144"/>
    <mergeCell ref="F132:H132"/>
    <mergeCell ref="F133:H133"/>
    <mergeCell ref="F134:H134"/>
    <mergeCell ref="E136:H136"/>
    <mergeCell ref="F137:H137"/>
    <mergeCell ref="F138:H138"/>
    <mergeCell ref="F126:H126"/>
    <mergeCell ref="F127:H127"/>
    <mergeCell ref="F128:H128"/>
    <mergeCell ref="F129:H129"/>
    <mergeCell ref="F130:H130"/>
    <mergeCell ref="F131:H131"/>
    <mergeCell ref="E110:H110"/>
    <mergeCell ref="F111:H111"/>
    <mergeCell ref="F112:H112"/>
    <mergeCell ref="F119:H119"/>
    <mergeCell ref="F120:H120"/>
    <mergeCell ref="F121:H121"/>
    <mergeCell ref="E123:H123"/>
    <mergeCell ref="F124:H124"/>
    <mergeCell ref="F125:H125"/>
    <mergeCell ref="F113:H113"/>
    <mergeCell ref="F114:H114"/>
    <mergeCell ref="F115:H115"/>
    <mergeCell ref="F116:H116"/>
    <mergeCell ref="F117:H117"/>
    <mergeCell ref="F118:H118"/>
    <mergeCell ref="F93:H93"/>
    <mergeCell ref="F94:H94"/>
    <mergeCell ref="F95:H95"/>
    <mergeCell ref="F87:H87"/>
    <mergeCell ref="F88:H88"/>
    <mergeCell ref="F89:H89"/>
    <mergeCell ref="F90:H90"/>
    <mergeCell ref="F91:H91"/>
    <mergeCell ref="F92:H92"/>
    <mergeCell ref="F80:H80"/>
    <mergeCell ref="F81:H81"/>
    <mergeCell ref="D83:H83"/>
    <mergeCell ref="E84:H84"/>
    <mergeCell ref="F85:H85"/>
    <mergeCell ref="F86:H86"/>
    <mergeCell ref="F74:H74"/>
    <mergeCell ref="F75:H75"/>
    <mergeCell ref="F76:H76"/>
    <mergeCell ref="F77:H77"/>
    <mergeCell ref="F78:H78"/>
    <mergeCell ref="F79:H79"/>
    <mergeCell ref="F67:H67"/>
    <mergeCell ref="F68:H68"/>
    <mergeCell ref="E70:H70"/>
    <mergeCell ref="F71:H71"/>
    <mergeCell ref="F72:H72"/>
    <mergeCell ref="F73:H73"/>
    <mergeCell ref="F61:H61"/>
    <mergeCell ref="F62:H62"/>
    <mergeCell ref="F63:H63"/>
    <mergeCell ref="F64:H64"/>
    <mergeCell ref="F65:H65"/>
    <mergeCell ref="F66:H66"/>
    <mergeCell ref="F45:H45"/>
    <mergeCell ref="F46:H46"/>
    <mergeCell ref="F47:H47"/>
    <mergeCell ref="F54:H54"/>
    <mergeCell ref="F55:H55"/>
    <mergeCell ref="E57:H57"/>
    <mergeCell ref="F58:H58"/>
    <mergeCell ref="F59:H59"/>
    <mergeCell ref="F60:H60"/>
    <mergeCell ref="F48:H48"/>
    <mergeCell ref="F49:H49"/>
    <mergeCell ref="F50:H50"/>
    <mergeCell ref="F51:H51"/>
    <mergeCell ref="F52:H52"/>
    <mergeCell ref="F53:H53"/>
    <mergeCell ref="F28:H28"/>
    <mergeCell ref="F29:H29"/>
    <mergeCell ref="F22:H22"/>
    <mergeCell ref="F23:H23"/>
    <mergeCell ref="F24:H24"/>
    <mergeCell ref="F25:H25"/>
    <mergeCell ref="F26:H26"/>
    <mergeCell ref="F27:H27"/>
    <mergeCell ref="E44:H44"/>
    <mergeCell ref="E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19:H19"/>
    <mergeCell ref="F20:H20"/>
    <mergeCell ref="F21:H21"/>
    <mergeCell ref="D15:H15"/>
    <mergeCell ref="J15:U15"/>
    <mergeCell ref="J12:V13"/>
    <mergeCell ref="C2:G2"/>
    <mergeCell ref="C4:G4"/>
    <mergeCell ref="C6:G6"/>
    <mergeCell ref="C12:C14"/>
    <mergeCell ref="D12:H14"/>
    <mergeCell ref="I12:I14"/>
    <mergeCell ref="D16:H16"/>
    <mergeCell ref="D17:H17"/>
    <mergeCell ref="E18:H18"/>
    <mergeCell ref="F106:H106"/>
    <mergeCell ref="F107:H107"/>
    <mergeCell ref="F108:H108"/>
    <mergeCell ref="E97:H97"/>
    <mergeCell ref="F98:H98"/>
    <mergeCell ref="F99:H99"/>
    <mergeCell ref="F100:H100"/>
    <mergeCell ref="F101:H101"/>
    <mergeCell ref="F102:H102"/>
    <mergeCell ref="F103:H103"/>
    <mergeCell ref="F104:H104"/>
    <mergeCell ref="F105:H10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V166"/>
  <sheetViews>
    <sheetView zoomScale="60" zoomScaleNormal="6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O113" sqref="O113"/>
    </sheetView>
  </sheetViews>
  <sheetFormatPr defaultColWidth="9.21875" defaultRowHeight="14.4" x14ac:dyDescent="0.3"/>
  <cols>
    <col min="1" max="1" width="2.77734375" style="2" bestFit="1" customWidth="1"/>
    <col min="2" max="2" width="14.44140625" style="2" hidden="1" customWidth="1"/>
    <col min="3" max="3" width="7.21875" style="2" customWidth="1"/>
    <col min="4" max="7" width="6" style="2" customWidth="1"/>
    <col min="8" max="8" width="14.21875" style="2" customWidth="1"/>
    <col min="9" max="9" width="7" style="2" bestFit="1" customWidth="1"/>
    <col min="10" max="21" width="11.21875" style="70" customWidth="1"/>
    <col min="22" max="22" width="8.77734375" style="70" bestFit="1" customWidth="1"/>
    <col min="23" max="16384" width="9.21875" style="2"/>
  </cols>
  <sheetData>
    <row r="2" spans="1:22" x14ac:dyDescent="0.3">
      <c r="C2" s="272" t="s">
        <v>276</v>
      </c>
      <c r="D2" s="272"/>
      <c r="E2" s="272"/>
      <c r="F2" s="272"/>
      <c r="G2" s="272"/>
      <c r="H2" s="137">
        <f>ARUS!H2</f>
        <v>2022</v>
      </c>
    </row>
    <row r="4" spans="1:22" x14ac:dyDescent="0.3">
      <c r="B4" s="2" t="str">
        <f>ARUS!B4</f>
        <v>005</v>
      </c>
      <c r="C4" s="272" t="s">
        <v>273</v>
      </c>
      <c r="D4" s="272"/>
      <c r="E4" s="272"/>
      <c r="F4" s="272"/>
      <c r="G4" s="272"/>
      <c r="H4" s="6" t="str">
        <f>ARUS!H4</f>
        <v>SPTP</v>
      </c>
      <c r="I4" s="70"/>
    </row>
    <row r="5" spans="1:22" x14ac:dyDescent="0.3">
      <c r="B5" s="2" t="str">
        <f>ARUS!B5</f>
        <v>SPTP</v>
      </c>
    </row>
    <row r="6" spans="1:22" x14ac:dyDescent="0.3">
      <c r="B6" s="2">
        <f>ARUS!B6</f>
        <v>125</v>
      </c>
      <c r="C6" s="272" t="s">
        <v>274</v>
      </c>
      <c r="D6" s="272"/>
      <c r="E6" s="272"/>
      <c r="F6" s="272"/>
      <c r="G6" s="272"/>
      <c r="H6" s="6" t="str">
        <f>ARUS!H6</f>
        <v>PT PTP</v>
      </c>
      <c r="I6" s="70"/>
    </row>
    <row r="8" spans="1:22" ht="18" x14ac:dyDescent="0.35">
      <c r="A8" s="1">
        <v>1</v>
      </c>
      <c r="B8" s="3"/>
      <c r="C8" s="1" t="s">
        <v>460</v>
      </c>
    </row>
    <row r="9" spans="1:22" ht="18" hidden="1" x14ac:dyDescent="0.35">
      <c r="A9" s="3"/>
      <c r="B9" s="3"/>
      <c r="C9" s="1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3">
      <c r="C12" s="287" t="s">
        <v>0</v>
      </c>
      <c r="D12" s="290" t="s">
        <v>1</v>
      </c>
      <c r="E12" s="291"/>
      <c r="F12" s="291"/>
      <c r="G12" s="291"/>
      <c r="H12" s="292"/>
      <c r="I12" s="290" t="s">
        <v>2</v>
      </c>
      <c r="J12" s="281">
        <f>H2</f>
        <v>2022</v>
      </c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3"/>
    </row>
    <row r="13" spans="1:22" x14ac:dyDescent="0.3">
      <c r="C13" s="288"/>
      <c r="D13" s="293"/>
      <c r="E13" s="294"/>
      <c r="F13" s="294"/>
      <c r="G13" s="294"/>
      <c r="H13" s="295"/>
      <c r="I13" s="293"/>
      <c r="J13" s="284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6"/>
    </row>
    <row r="14" spans="1:22" x14ac:dyDescent="0.3">
      <c r="C14" s="289"/>
      <c r="D14" s="296"/>
      <c r="E14" s="297"/>
      <c r="F14" s="297"/>
      <c r="G14" s="297"/>
      <c r="H14" s="298"/>
      <c r="I14" s="289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">
      <c r="C15" s="83">
        <v>1</v>
      </c>
      <c r="D15" s="277">
        <v>2</v>
      </c>
      <c r="E15" s="274"/>
      <c r="F15" s="274"/>
      <c r="G15" s="274"/>
      <c r="H15" s="275"/>
      <c r="I15" s="84">
        <v>3</v>
      </c>
      <c r="J15" s="278">
        <v>4</v>
      </c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80"/>
      <c r="V15" s="84">
        <v>5</v>
      </c>
    </row>
    <row r="16" spans="1:22" x14ac:dyDescent="0.3">
      <c r="C16" s="85"/>
      <c r="D16" s="299"/>
      <c r="E16" s="274"/>
      <c r="F16" s="274"/>
      <c r="G16" s="274"/>
      <c r="H16" s="275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2:22" x14ac:dyDescent="0.3">
      <c r="C17" s="85">
        <v>1</v>
      </c>
      <c r="D17" s="276" t="s">
        <v>627</v>
      </c>
      <c r="E17" s="274"/>
      <c r="F17" s="274"/>
      <c r="G17" s="274"/>
      <c r="H17" s="275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2:22" x14ac:dyDescent="0.3">
      <c r="B18" s="2" t="s">
        <v>461</v>
      </c>
      <c r="C18" s="85"/>
      <c r="D18" s="85">
        <v>1</v>
      </c>
      <c r="E18" s="276" t="s">
        <v>790</v>
      </c>
      <c r="F18" s="274"/>
      <c r="G18" s="274"/>
      <c r="H18" s="275"/>
      <c r="I18" s="90" t="s">
        <v>672</v>
      </c>
      <c r="J18" s="139">
        <v>10.77</v>
      </c>
      <c r="K18" s="139">
        <v>24.41</v>
      </c>
      <c r="L18" s="139">
        <v>12.29</v>
      </c>
      <c r="M18" s="139"/>
      <c r="N18" s="139"/>
      <c r="O18" s="139"/>
      <c r="P18" s="139"/>
      <c r="Q18" s="139"/>
      <c r="R18" s="139"/>
      <c r="S18" s="139"/>
      <c r="T18" s="139"/>
      <c r="U18" s="139"/>
      <c r="V18" s="91">
        <f>IFERROR(AVERAGE(J18:U18),"")</f>
        <v>15.823333333333332</v>
      </c>
    </row>
    <row r="19" spans="2:22" x14ac:dyDescent="0.3">
      <c r="B19" s="2" t="s">
        <v>462</v>
      </c>
      <c r="C19" s="85"/>
      <c r="D19" s="85">
        <v>2</v>
      </c>
      <c r="E19" s="276" t="s">
        <v>791</v>
      </c>
      <c r="F19" s="274"/>
      <c r="G19" s="274"/>
      <c r="H19" s="275"/>
      <c r="I19" s="90" t="s">
        <v>672</v>
      </c>
      <c r="J19" s="139">
        <v>7.41</v>
      </c>
      <c r="K19" s="139">
        <v>8.9600000000000009</v>
      </c>
      <c r="L19" s="139">
        <v>6.82</v>
      </c>
      <c r="M19" s="139"/>
      <c r="N19" s="139"/>
      <c r="O19" s="139"/>
      <c r="P19" s="139"/>
      <c r="Q19" s="139"/>
      <c r="R19" s="139"/>
      <c r="S19" s="139"/>
      <c r="T19" s="139"/>
      <c r="U19" s="139"/>
      <c r="V19" s="91">
        <f>IFERROR(AVERAGE(J19:U19),"")</f>
        <v>7.73</v>
      </c>
    </row>
    <row r="20" spans="2:22" x14ac:dyDescent="0.3">
      <c r="C20" s="85"/>
      <c r="D20" s="299"/>
      <c r="E20" s="274"/>
      <c r="F20" s="274"/>
      <c r="G20" s="274"/>
      <c r="H20" s="275"/>
      <c r="I20" s="9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88"/>
    </row>
    <row r="21" spans="2:22" x14ac:dyDescent="0.3">
      <c r="C21" s="85">
        <v>2</v>
      </c>
      <c r="D21" s="276" t="s">
        <v>639</v>
      </c>
      <c r="E21" s="274"/>
      <c r="F21" s="274"/>
      <c r="G21" s="274"/>
      <c r="H21" s="275"/>
      <c r="I21" s="9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88"/>
    </row>
    <row r="22" spans="2:22" x14ac:dyDescent="0.3">
      <c r="B22" s="2" t="s">
        <v>463</v>
      </c>
      <c r="C22" s="85"/>
      <c r="D22" s="85">
        <v>1</v>
      </c>
      <c r="E22" s="276" t="s">
        <v>792</v>
      </c>
      <c r="F22" s="274"/>
      <c r="G22" s="274"/>
      <c r="H22" s="275"/>
      <c r="I22" s="90" t="s">
        <v>672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ref="V22:V27" si="0">IFERROR(AVERAGE(J22:U22),"")</f>
        <v/>
      </c>
    </row>
    <row r="23" spans="2:22" x14ac:dyDescent="0.3">
      <c r="B23" s="2" t="s">
        <v>464</v>
      </c>
      <c r="C23" s="85"/>
      <c r="D23" s="85">
        <v>2</v>
      </c>
      <c r="E23" s="276" t="s">
        <v>793</v>
      </c>
      <c r="F23" s="274"/>
      <c r="G23" s="274"/>
      <c r="H23" s="275"/>
      <c r="I23" s="90" t="s">
        <v>672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91" t="str">
        <f t="shared" si="0"/>
        <v/>
      </c>
    </row>
    <row r="24" spans="2:22" x14ac:dyDescent="0.3">
      <c r="B24" s="2" t="s">
        <v>465</v>
      </c>
      <c r="C24" s="85"/>
      <c r="D24" s="85">
        <v>3</v>
      </c>
      <c r="E24" s="276" t="s">
        <v>794</v>
      </c>
      <c r="F24" s="274"/>
      <c r="G24" s="274"/>
      <c r="H24" s="275"/>
      <c r="I24" s="90" t="s">
        <v>672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91" t="str">
        <f t="shared" si="0"/>
        <v/>
      </c>
    </row>
    <row r="25" spans="2:22" x14ac:dyDescent="0.3">
      <c r="B25" s="2" t="s">
        <v>466</v>
      </c>
      <c r="C25" s="85"/>
      <c r="D25" s="85">
        <v>4</v>
      </c>
      <c r="E25" s="276" t="s">
        <v>795</v>
      </c>
      <c r="F25" s="274"/>
      <c r="G25" s="274"/>
      <c r="H25" s="275"/>
      <c r="I25" s="90" t="s">
        <v>672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91" t="str">
        <f t="shared" si="0"/>
        <v/>
      </c>
    </row>
    <row r="26" spans="2:22" x14ac:dyDescent="0.3">
      <c r="B26" s="2" t="s">
        <v>467</v>
      </c>
      <c r="C26" s="85"/>
      <c r="D26" s="85">
        <v>5</v>
      </c>
      <c r="E26" s="276" t="s">
        <v>796</v>
      </c>
      <c r="F26" s="274"/>
      <c r="G26" s="274"/>
      <c r="H26" s="275"/>
      <c r="I26" s="90" t="s">
        <v>672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91" t="str">
        <f t="shared" si="0"/>
        <v/>
      </c>
    </row>
    <row r="27" spans="2:22" x14ac:dyDescent="0.3">
      <c r="B27" s="2" t="s">
        <v>468</v>
      </c>
      <c r="C27" s="85"/>
      <c r="D27" s="85">
        <v>6</v>
      </c>
      <c r="E27" s="276" t="s">
        <v>797</v>
      </c>
      <c r="F27" s="274"/>
      <c r="G27" s="274"/>
      <c r="H27" s="275"/>
      <c r="I27" s="90" t="s">
        <v>672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91" t="str">
        <f t="shared" si="0"/>
        <v/>
      </c>
    </row>
    <row r="28" spans="2:22" x14ac:dyDescent="0.3">
      <c r="C28" s="85"/>
      <c r="D28" s="299"/>
      <c r="E28" s="274"/>
      <c r="F28" s="274"/>
      <c r="G28" s="274"/>
      <c r="H28" s="275"/>
      <c r="I28" s="9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88"/>
    </row>
    <row r="29" spans="2:22" x14ac:dyDescent="0.3">
      <c r="C29" s="85">
        <v>3</v>
      </c>
      <c r="D29" s="276" t="s">
        <v>640</v>
      </c>
      <c r="E29" s="274"/>
      <c r="F29" s="274"/>
      <c r="G29" s="274"/>
      <c r="H29" s="275"/>
      <c r="I29" s="9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88"/>
    </row>
    <row r="30" spans="2:22" x14ac:dyDescent="0.3">
      <c r="B30" s="2" t="s">
        <v>469</v>
      </c>
      <c r="C30" s="85"/>
      <c r="D30" s="85"/>
      <c r="E30" s="276" t="s">
        <v>790</v>
      </c>
      <c r="F30" s="274"/>
      <c r="G30" s="274"/>
      <c r="H30" s="275"/>
      <c r="I30" s="90" t="s">
        <v>672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91" t="str">
        <f>IFERROR(AVERAGE(J30:U30),"")</f>
        <v/>
      </c>
    </row>
    <row r="31" spans="2:22" x14ac:dyDescent="0.3">
      <c r="C31" s="85"/>
      <c r="D31" s="299"/>
      <c r="E31" s="274"/>
      <c r="F31" s="274"/>
      <c r="G31" s="274"/>
      <c r="H31" s="275"/>
      <c r="I31" s="9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88"/>
    </row>
    <row r="32" spans="2:22" x14ac:dyDescent="0.3">
      <c r="C32" s="85">
        <v>4</v>
      </c>
      <c r="D32" s="276" t="s">
        <v>641</v>
      </c>
      <c r="E32" s="274"/>
      <c r="F32" s="274"/>
      <c r="G32" s="274"/>
      <c r="H32" s="275"/>
      <c r="I32" s="9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3">
      <c r="B33" s="2" t="s">
        <v>470</v>
      </c>
      <c r="C33" s="85"/>
      <c r="D33" s="85">
        <v>1</v>
      </c>
      <c r="E33" s="276" t="s">
        <v>790</v>
      </c>
      <c r="F33" s="274"/>
      <c r="G33" s="274"/>
      <c r="H33" s="275"/>
      <c r="I33" s="90" t="s">
        <v>672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ref="V33:V35" si="1">IFERROR(AVERAGE(J33:U33),"")</f>
        <v/>
      </c>
    </row>
    <row r="34" spans="1:22" x14ac:dyDescent="0.3">
      <c r="B34" s="2" t="s">
        <v>471</v>
      </c>
      <c r="C34" s="85"/>
      <c r="D34" s="85">
        <v>2</v>
      </c>
      <c r="E34" s="276" t="s">
        <v>791</v>
      </c>
      <c r="F34" s="274"/>
      <c r="G34" s="274"/>
      <c r="H34" s="275"/>
      <c r="I34" s="90" t="s">
        <v>672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3">
      <c r="B35" s="2" t="s">
        <v>472</v>
      </c>
      <c r="C35" s="85"/>
      <c r="D35" s="89">
        <v>3</v>
      </c>
      <c r="E35" s="276" t="s">
        <v>798</v>
      </c>
      <c r="F35" s="274"/>
      <c r="G35" s="274"/>
      <c r="H35" s="275"/>
      <c r="I35" s="90" t="s">
        <v>672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3">
      <c r="C36" s="85"/>
      <c r="D36" s="89"/>
      <c r="E36" s="98"/>
      <c r="F36" s="94"/>
      <c r="G36" s="94"/>
      <c r="H36" s="95"/>
      <c r="I36" s="90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88"/>
    </row>
    <row r="37" spans="1:22" x14ac:dyDescent="0.3">
      <c r="C37" s="122">
        <v>5</v>
      </c>
      <c r="D37" s="305" t="s">
        <v>642</v>
      </c>
      <c r="E37" s="274"/>
      <c r="F37" s="274"/>
      <c r="G37" s="274"/>
      <c r="H37" s="275"/>
      <c r="I37" s="90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88"/>
    </row>
    <row r="38" spans="1:22" x14ac:dyDescent="0.3">
      <c r="B38" s="2" t="s">
        <v>473</v>
      </c>
      <c r="C38" s="123"/>
      <c r="D38" s="124">
        <v>1</v>
      </c>
      <c r="E38" s="305" t="s">
        <v>790</v>
      </c>
      <c r="F38" s="274"/>
      <c r="G38" s="274"/>
      <c r="H38" s="275"/>
      <c r="I38" s="90" t="s">
        <v>672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ref="V38:V39" si="2">IFERROR(AVERAGE(J38:U38),"")</f>
        <v/>
      </c>
    </row>
    <row r="39" spans="1:22" x14ac:dyDescent="0.3">
      <c r="B39" s="2" t="s">
        <v>474</v>
      </c>
      <c r="C39" s="123"/>
      <c r="D39" s="124">
        <v>2</v>
      </c>
      <c r="E39" s="305" t="s">
        <v>791</v>
      </c>
      <c r="F39" s="274"/>
      <c r="G39" s="274"/>
      <c r="H39" s="275"/>
      <c r="I39" s="90" t="s">
        <v>672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2"/>
        <v/>
      </c>
    </row>
    <row r="40" spans="1:22" x14ac:dyDescent="0.3">
      <c r="C40" s="85"/>
      <c r="D40" s="89"/>
      <c r="E40" s="98"/>
      <c r="F40" s="94"/>
      <c r="G40" s="94"/>
      <c r="H40" s="95"/>
      <c r="I40" s="9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88"/>
    </row>
    <row r="41" spans="1:22" x14ac:dyDescent="0.3">
      <c r="C41" s="85">
        <v>6</v>
      </c>
      <c r="D41" s="276" t="s">
        <v>799</v>
      </c>
      <c r="E41" s="274"/>
      <c r="F41" s="274"/>
      <c r="G41" s="274"/>
      <c r="H41" s="275"/>
      <c r="I41" s="9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88"/>
    </row>
    <row r="42" spans="1:22" x14ac:dyDescent="0.3">
      <c r="B42" s="2" t="s">
        <v>475</v>
      </c>
      <c r="C42" s="85"/>
      <c r="D42" s="85">
        <v>1</v>
      </c>
      <c r="E42" s="276" t="s">
        <v>790</v>
      </c>
      <c r="F42" s="274"/>
      <c r="G42" s="274"/>
      <c r="H42" s="275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ref="V42:V45" si="3">IFERROR(AVERAGE(J42:U42),"")</f>
        <v/>
      </c>
    </row>
    <row r="43" spans="1:22" x14ac:dyDescent="0.3">
      <c r="B43" s="2" t="s">
        <v>476</v>
      </c>
      <c r="C43" s="85"/>
      <c r="D43" s="85">
        <v>2</v>
      </c>
      <c r="E43" s="276" t="s">
        <v>791</v>
      </c>
      <c r="F43" s="274"/>
      <c r="G43" s="274"/>
      <c r="H43" s="275"/>
      <c r="I43" s="90" t="s">
        <v>672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91" t="str">
        <f t="shared" si="3"/>
        <v/>
      </c>
    </row>
    <row r="44" spans="1:22" x14ac:dyDescent="0.3">
      <c r="B44" s="2" t="s">
        <v>477</v>
      </c>
      <c r="C44" s="85"/>
      <c r="D44" s="85">
        <v>3</v>
      </c>
      <c r="E44" s="276" t="s">
        <v>796</v>
      </c>
      <c r="F44" s="274"/>
      <c r="G44" s="274"/>
      <c r="H44" s="275"/>
      <c r="I44" s="90" t="s">
        <v>672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91" t="str">
        <f t="shared" si="3"/>
        <v/>
      </c>
    </row>
    <row r="45" spans="1:22" x14ac:dyDescent="0.3">
      <c r="B45" s="2" t="s">
        <v>478</v>
      </c>
      <c r="C45" s="85"/>
      <c r="D45" s="85">
        <v>4</v>
      </c>
      <c r="E45" s="276" t="s">
        <v>797</v>
      </c>
      <c r="F45" s="274"/>
      <c r="G45" s="274"/>
      <c r="H45" s="275"/>
      <c r="I45" s="90" t="s">
        <v>672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si="3"/>
        <v/>
      </c>
    </row>
    <row r="46" spans="1:22" x14ac:dyDescent="0.3">
      <c r="C46" s="100"/>
      <c r="D46" s="100"/>
      <c r="E46" s="100"/>
      <c r="F46" s="101"/>
      <c r="G46" s="101"/>
      <c r="H46" s="101"/>
      <c r="I46" s="101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4"/>
    </row>
    <row r="47" spans="1:22" ht="18" x14ac:dyDescent="0.35">
      <c r="A47" s="1">
        <v>2</v>
      </c>
      <c r="C47" s="105" t="s">
        <v>800</v>
      </c>
      <c r="D47" s="106"/>
      <c r="E47" s="107"/>
      <c r="F47" s="107"/>
      <c r="G47" s="107"/>
      <c r="H47" s="107"/>
      <c r="I47" s="107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7"/>
    </row>
    <row r="48" spans="1:22" x14ac:dyDescent="0.3">
      <c r="C48" s="104"/>
      <c r="D48" s="104"/>
      <c r="E48" s="104"/>
      <c r="F48" s="104"/>
      <c r="G48" s="104"/>
      <c r="H48" s="104"/>
      <c r="I48" s="104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4"/>
    </row>
    <row r="49" spans="2:22" ht="15" customHeight="1" x14ac:dyDescent="0.3">
      <c r="C49" s="287" t="s">
        <v>0</v>
      </c>
      <c r="D49" s="290" t="s">
        <v>1</v>
      </c>
      <c r="E49" s="291"/>
      <c r="F49" s="291"/>
      <c r="G49" s="291"/>
      <c r="H49" s="292"/>
      <c r="I49" s="301" t="s">
        <v>2</v>
      </c>
      <c r="J49" s="302" t="s">
        <v>258</v>
      </c>
      <c r="K49" s="291"/>
      <c r="L49" s="291"/>
      <c r="M49" s="291"/>
      <c r="N49" s="291"/>
      <c r="O49" s="291"/>
      <c r="P49" s="291"/>
      <c r="Q49" s="291"/>
      <c r="R49" s="291"/>
      <c r="S49" s="291"/>
      <c r="T49" s="291"/>
      <c r="U49" s="292"/>
      <c r="V49" s="79" t="s">
        <v>259</v>
      </c>
    </row>
    <row r="50" spans="2:22" x14ac:dyDescent="0.3">
      <c r="C50" s="288"/>
      <c r="D50" s="293"/>
      <c r="E50" s="294"/>
      <c r="F50" s="294"/>
      <c r="G50" s="294"/>
      <c r="H50" s="295"/>
      <c r="I50" s="288"/>
      <c r="J50" s="296"/>
      <c r="K50" s="297"/>
      <c r="L50" s="297"/>
      <c r="M50" s="297"/>
      <c r="N50" s="297"/>
      <c r="O50" s="297"/>
      <c r="P50" s="297"/>
      <c r="Q50" s="297"/>
      <c r="R50" s="297"/>
      <c r="S50" s="297"/>
      <c r="T50" s="297"/>
      <c r="U50" s="298"/>
      <c r="V50" s="80" t="s">
        <v>260</v>
      </c>
    </row>
    <row r="51" spans="2:22" x14ac:dyDescent="0.3">
      <c r="C51" s="289"/>
      <c r="D51" s="296"/>
      <c r="E51" s="297"/>
      <c r="F51" s="297"/>
      <c r="G51" s="297"/>
      <c r="H51" s="298"/>
      <c r="I51" s="289"/>
      <c r="J51" s="81" t="s">
        <v>261</v>
      </c>
      <c r="K51" s="81" t="s">
        <v>262</v>
      </c>
      <c r="L51" s="81" t="s">
        <v>263</v>
      </c>
      <c r="M51" s="81" t="s">
        <v>264</v>
      </c>
      <c r="N51" s="81" t="s">
        <v>265</v>
      </c>
      <c r="O51" s="81" t="s">
        <v>266</v>
      </c>
      <c r="P51" s="81" t="s">
        <v>267</v>
      </c>
      <c r="Q51" s="81" t="s">
        <v>268</v>
      </c>
      <c r="R51" s="81" t="s">
        <v>269</v>
      </c>
      <c r="S51" s="81" t="s">
        <v>270</v>
      </c>
      <c r="T51" s="81" t="s">
        <v>271</v>
      </c>
      <c r="U51" s="81" t="s">
        <v>272</v>
      </c>
      <c r="V51" s="82">
        <f>$H$2</f>
        <v>2022</v>
      </c>
    </row>
    <row r="52" spans="2:22" x14ac:dyDescent="0.3">
      <c r="C52" s="83">
        <v>1</v>
      </c>
      <c r="D52" s="277">
        <v>2</v>
      </c>
      <c r="E52" s="274"/>
      <c r="F52" s="274"/>
      <c r="G52" s="274"/>
      <c r="H52" s="275"/>
      <c r="I52" s="84">
        <v>3</v>
      </c>
      <c r="J52" s="304">
        <v>4</v>
      </c>
      <c r="K52" s="274"/>
      <c r="L52" s="274"/>
      <c r="M52" s="274"/>
      <c r="N52" s="274"/>
      <c r="O52" s="274"/>
      <c r="P52" s="274"/>
      <c r="Q52" s="274"/>
      <c r="R52" s="274"/>
      <c r="S52" s="274"/>
      <c r="T52" s="274"/>
      <c r="U52" s="275"/>
      <c r="V52" s="84">
        <v>5</v>
      </c>
    </row>
    <row r="53" spans="2:22" x14ac:dyDescent="0.3">
      <c r="C53" s="85"/>
      <c r="D53" s="299"/>
      <c r="E53" s="274"/>
      <c r="F53" s="274"/>
      <c r="G53" s="274"/>
      <c r="H53" s="275"/>
      <c r="I53" s="86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8"/>
    </row>
    <row r="54" spans="2:22" x14ac:dyDescent="0.3">
      <c r="C54" s="85">
        <v>1</v>
      </c>
      <c r="D54" s="276" t="s">
        <v>801</v>
      </c>
      <c r="E54" s="274"/>
      <c r="F54" s="274"/>
      <c r="G54" s="274"/>
      <c r="H54" s="275"/>
      <c r="I54" s="86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8"/>
    </row>
    <row r="55" spans="2:22" x14ac:dyDescent="0.3">
      <c r="C55" s="85"/>
      <c r="D55" s="85">
        <v>1</v>
      </c>
      <c r="E55" s="276" t="s">
        <v>802</v>
      </c>
      <c r="F55" s="274"/>
      <c r="G55" s="274"/>
      <c r="H55" s="275"/>
      <c r="I55" s="86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8"/>
    </row>
    <row r="56" spans="2:22" x14ac:dyDescent="0.3">
      <c r="B56" s="2" t="s">
        <v>479</v>
      </c>
      <c r="C56" s="85"/>
      <c r="D56" s="89"/>
      <c r="E56" s="92">
        <v>1</v>
      </c>
      <c r="F56" s="276" t="s">
        <v>803</v>
      </c>
      <c r="G56" s="274"/>
      <c r="H56" s="275"/>
      <c r="I56" s="90" t="s">
        <v>672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91" t="str">
        <f t="shared" ref="V56:V61" si="4">IFERROR(AVERAGE(J56:U56),"")</f>
        <v/>
      </c>
    </row>
    <row r="57" spans="2:22" x14ac:dyDescent="0.3">
      <c r="B57" s="2" t="s">
        <v>480</v>
      </c>
      <c r="C57" s="85"/>
      <c r="D57" s="89"/>
      <c r="E57" s="92">
        <v>2</v>
      </c>
      <c r="F57" s="276" t="s">
        <v>804</v>
      </c>
      <c r="G57" s="274"/>
      <c r="H57" s="275"/>
      <c r="I57" s="90" t="s">
        <v>672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91" t="str">
        <f t="shared" si="4"/>
        <v/>
      </c>
    </row>
    <row r="58" spans="2:22" x14ac:dyDescent="0.3">
      <c r="B58" s="2" t="s">
        <v>481</v>
      </c>
      <c r="C58" s="85"/>
      <c r="D58" s="89"/>
      <c r="E58" s="125">
        <v>3</v>
      </c>
      <c r="F58" s="300" t="s">
        <v>805</v>
      </c>
      <c r="G58" s="274"/>
      <c r="H58" s="275"/>
      <c r="I58" s="90" t="s">
        <v>672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si="4"/>
        <v/>
      </c>
    </row>
    <row r="59" spans="2:22" x14ac:dyDescent="0.3">
      <c r="B59" s="2" t="s">
        <v>482</v>
      </c>
      <c r="C59" s="85"/>
      <c r="D59" s="89"/>
      <c r="E59" s="110">
        <v>4</v>
      </c>
      <c r="F59" s="126" t="s">
        <v>806</v>
      </c>
      <c r="G59" s="94"/>
      <c r="H59" s="95"/>
      <c r="I59" s="90" t="s">
        <v>672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4"/>
        <v/>
      </c>
    </row>
    <row r="60" spans="2:22" x14ac:dyDescent="0.3">
      <c r="B60" s="2" t="s">
        <v>483</v>
      </c>
      <c r="C60" s="85"/>
      <c r="D60" s="89"/>
      <c r="E60" s="110">
        <v>5</v>
      </c>
      <c r="F60" s="127" t="s">
        <v>807</v>
      </c>
      <c r="G60" s="94"/>
      <c r="H60" s="95"/>
      <c r="I60" s="90" t="s">
        <v>672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4"/>
        <v/>
      </c>
    </row>
    <row r="61" spans="2:22" x14ac:dyDescent="0.3">
      <c r="B61" s="2" t="s">
        <v>484</v>
      </c>
      <c r="C61" s="85"/>
      <c r="D61" s="89"/>
      <c r="E61" s="128">
        <v>6</v>
      </c>
      <c r="F61" s="276" t="s">
        <v>808</v>
      </c>
      <c r="G61" s="274"/>
      <c r="H61" s="275"/>
      <c r="I61" s="90" t="s">
        <v>672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4"/>
        <v/>
      </c>
    </row>
    <row r="62" spans="2:22" x14ac:dyDescent="0.3">
      <c r="C62" s="85"/>
      <c r="D62" s="299"/>
      <c r="E62" s="274"/>
      <c r="F62" s="274"/>
      <c r="G62" s="274"/>
      <c r="H62" s="275"/>
      <c r="I62" s="86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88"/>
    </row>
    <row r="63" spans="2:22" x14ac:dyDescent="0.3">
      <c r="C63" s="85"/>
      <c r="D63" s="85">
        <v>2</v>
      </c>
      <c r="E63" s="276" t="s">
        <v>809</v>
      </c>
      <c r="F63" s="274"/>
      <c r="G63" s="274"/>
      <c r="H63" s="275"/>
      <c r="I63" s="86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88"/>
    </row>
    <row r="64" spans="2:22" x14ac:dyDescent="0.3">
      <c r="B64" s="2" t="s">
        <v>485</v>
      </c>
      <c r="C64" s="85"/>
      <c r="D64" s="89"/>
      <c r="E64" s="92">
        <v>1</v>
      </c>
      <c r="F64" s="276" t="s">
        <v>803</v>
      </c>
      <c r="G64" s="274"/>
      <c r="H64" s="275"/>
      <c r="I64" s="90" t="s">
        <v>672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ref="V64:V70" si="5">IFERROR(AVERAGE(J64:U64),"")</f>
        <v/>
      </c>
    </row>
    <row r="65" spans="2:22" x14ac:dyDescent="0.3">
      <c r="B65" s="2" t="s">
        <v>486</v>
      </c>
      <c r="C65" s="85"/>
      <c r="D65" s="89"/>
      <c r="E65" s="92">
        <v>2</v>
      </c>
      <c r="F65" s="276" t="s">
        <v>804</v>
      </c>
      <c r="G65" s="274"/>
      <c r="H65" s="275"/>
      <c r="I65" s="90" t="s">
        <v>672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5"/>
        <v/>
      </c>
    </row>
    <row r="66" spans="2:22" x14ac:dyDescent="0.3">
      <c r="B66" s="2" t="s">
        <v>487</v>
      </c>
      <c r="C66" s="85"/>
      <c r="D66" s="89"/>
      <c r="E66" s="125">
        <v>3</v>
      </c>
      <c r="F66" s="300" t="s">
        <v>805</v>
      </c>
      <c r="G66" s="274"/>
      <c r="H66" s="275"/>
      <c r="I66" s="90" t="s">
        <v>672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5"/>
        <v/>
      </c>
    </row>
    <row r="67" spans="2:22" x14ac:dyDescent="0.3">
      <c r="B67" s="2" t="s">
        <v>488</v>
      </c>
      <c r="C67" s="85"/>
      <c r="D67" s="89"/>
      <c r="E67" s="110">
        <v>4</v>
      </c>
      <c r="F67" s="129" t="s">
        <v>806</v>
      </c>
      <c r="G67" s="94"/>
      <c r="H67" s="95"/>
      <c r="I67" s="90" t="s">
        <v>672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5"/>
        <v/>
      </c>
    </row>
    <row r="68" spans="2:22" x14ac:dyDescent="0.3">
      <c r="B68" s="2" t="s">
        <v>489</v>
      </c>
      <c r="C68" s="85"/>
      <c r="D68" s="89"/>
      <c r="E68" s="110">
        <v>5</v>
      </c>
      <c r="F68" s="130" t="s">
        <v>807</v>
      </c>
      <c r="G68" s="94"/>
      <c r="H68" s="95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5"/>
        <v/>
      </c>
    </row>
    <row r="69" spans="2:22" x14ac:dyDescent="0.3">
      <c r="B69" s="2" t="s">
        <v>490</v>
      </c>
      <c r="C69" s="85"/>
      <c r="D69" s="89"/>
      <c r="E69" s="128">
        <v>6</v>
      </c>
      <c r="F69" s="276" t="s">
        <v>808</v>
      </c>
      <c r="G69" s="274"/>
      <c r="H69" s="275"/>
      <c r="I69" s="90" t="s">
        <v>672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91" t="str">
        <f t="shared" si="5"/>
        <v/>
      </c>
    </row>
    <row r="70" spans="2:22" s="143" customFormat="1" x14ac:dyDescent="0.3">
      <c r="C70" s="144"/>
      <c r="D70" s="150"/>
      <c r="E70" s="151"/>
      <c r="F70" s="146"/>
      <c r="G70" s="146"/>
      <c r="H70" s="147"/>
      <c r="I70" s="148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49" t="str">
        <f t="shared" si="5"/>
        <v/>
      </c>
    </row>
    <row r="71" spans="2:22" x14ac:dyDescent="0.3">
      <c r="C71" s="85"/>
      <c r="D71" s="85">
        <v>3</v>
      </c>
      <c r="E71" s="276" t="s">
        <v>810</v>
      </c>
      <c r="F71" s="274"/>
      <c r="G71" s="274"/>
      <c r="H71" s="275"/>
      <c r="I71" s="86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88"/>
    </row>
    <row r="72" spans="2:22" x14ac:dyDescent="0.3">
      <c r="B72" s="2" t="s">
        <v>491</v>
      </c>
      <c r="C72" s="85"/>
      <c r="D72" s="89"/>
      <c r="E72" s="92">
        <v>1</v>
      </c>
      <c r="F72" s="276" t="s">
        <v>803</v>
      </c>
      <c r="G72" s="274"/>
      <c r="H72" s="275"/>
      <c r="I72" s="90" t="s">
        <v>811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ref="V72:V83" si="6">IFERROR(AVERAGE(J72:U72),"")</f>
        <v/>
      </c>
    </row>
    <row r="73" spans="2:22" x14ac:dyDescent="0.3">
      <c r="B73" s="2" t="s">
        <v>492</v>
      </c>
      <c r="C73" s="85"/>
      <c r="D73" s="89"/>
      <c r="E73" s="92">
        <v>2</v>
      </c>
      <c r="F73" s="276" t="s">
        <v>804</v>
      </c>
      <c r="G73" s="274"/>
      <c r="H73" s="275"/>
      <c r="I73" s="90" t="s">
        <v>811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6"/>
        <v/>
      </c>
    </row>
    <row r="74" spans="2:22" x14ac:dyDescent="0.3">
      <c r="B74" s="2" t="s">
        <v>493</v>
      </c>
      <c r="C74" s="85"/>
      <c r="D74" s="89"/>
      <c r="E74" s="110">
        <v>3</v>
      </c>
      <c r="F74" s="300" t="s">
        <v>805</v>
      </c>
      <c r="G74" s="274"/>
      <c r="H74" s="275"/>
      <c r="I74" s="90" t="s">
        <v>811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6"/>
        <v/>
      </c>
    </row>
    <row r="75" spans="2:22" x14ac:dyDescent="0.3">
      <c r="B75" s="2" t="s">
        <v>494</v>
      </c>
      <c r="C75" s="85"/>
      <c r="D75" s="89"/>
      <c r="E75" s="110">
        <v>4</v>
      </c>
      <c r="F75" s="129" t="s">
        <v>806</v>
      </c>
      <c r="G75" s="94"/>
      <c r="H75" s="95"/>
      <c r="I75" s="90" t="s">
        <v>811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6"/>
        <v/>
      </c>
    </row>
    <row r="76" spans="2:22" x14ac:dyDescent="0.3">
      <c r="B76" s="2" t="s">
        <v>495</v>
      </c>
      <c r="C76" s="85"/>
      <c r="D76" s="89"/>
      <c r="E76" s="110">
        <v>5</v>
      </c>
      <c r="F76" s="130" t="s">
        <v>807</v>
      </c>
      <c r="G76" s="94"/>
      <c r="H76" s="95"/>
      <c r="I76" s="90" t="s">
        <v>811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6"/>
        <v/>
      </c>
    </row>
    <row r="77" spans="2:22" x14ac:dyDescent="0.3">
      <c r="B77" s="2" t="s">
        <v>496</v>
      </c>
      <c r="C77" s="85"/>
      <c r="D77" s="89"/>
      <c r="E77" s="110">
        <v>6</v>
      </c>
      <c r="F77" s="276" t="s">
        <v>808</v>
      </c>
      <c r="G77" s="274"/>
      <c r="H77" s="275"/>
      <c r="I77" s="90" t="s">
        <v>811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6"/>
        <v/>
      </c>
    </row>
    <row r="78" spans="2:22" x14ac:dyDescent="0.3">
      <c r="B78" s="2" t="s">
        <v>497</v>
      </c>
      <c r="C78" s="85"/>
      <c r="D78" s="89"/>
      <c r="E78" s="92">
        <v>7</v>
      </c>
      <c r="F78" s="276" t="s">
        <v>803</v>
      </c>
      <c r="G78" s="274"/>
      <c r="H78" s="275"/>
      <c r="I78" s="90" t="s">
        <v>812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6"/>
        <v/>
      </c>
    </row>
    <row r="79" spans="2:22" x14ac:dyDescent="0.3">
      <c r="B79" s="2" t="s">
        <v>498</v>
      </c>
      <c r="C79" s="85"/>
      <c r="D79" s="89"/>
      <c r="E79" s="92">
        <v>8</v>
      </c>
      <c r="F79" s="276" t="s">
        <v>804</v>
      </c>
      <c r="G79" s="274"/>
      <c r="H79" s="275"/>
      <c r="I79" s="90" t="s">
        <v>812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6"/>
        <v/>
      </c>
    </row>
    <row r="80" spans="2:22" x14ac:dyDescent="0.3">
      <c r="B80" s="2" t="s">
        <v>499</v>
      </c>
      <c r="C80" s="85"/>
      <c r="D80" s="89"/>
      <c r="E80" s="110">
        <v>9</v>
      </c>
      <c r="F80" s="300" t="s">
        <v>805</v>
      </c>
      <c r="G80" s="274"/>
      <c r="H80" s="275"/>
      <c r="I80" s="90" t="s">
        <v>812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6"/>
        <v/>
      </c>
    </row>
    <row r="81" spans="2:22" x14ac:dyDescent="0.3">
      <c r="B81" s="2" t="s">
        <v>500</v>
      </c>
      <c r="C81" s="85"/>
      <c r="D81" s="89"/>
      <c r="E81" s="110">
        <v>10</v>
      </c>
      <c r="F81" s="129" t="s">
        <v>806</v>
      </c>
      <c r="G81" s="94"/>
      <c r="H81" s="95"/>
      <c r="I81" s="90" t="s">
        <v>812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6"/>
        <v/>
      </c>
    </row>
    <row r="82" spans="2:22" x14ac:dyDescent="0.3">
      <c r="B82" s="2" t="s">
        <v>501</v>
      </c>
      <c r="C82" s="85"/>
      <c r="D82" s="89"/>
      <c r="E82" s="110">
        <v>11</v>
      </c>
      <c r="F82" s="130" t="s">
        <v>807</v>
      </c>
      <c r="G82" s="94"/>
      <c r="H82" s="95"/>
      <c r="I82" s="90" t="s">
        <v>812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91" t="str">
        <f t="shared" si="6"/>
        <v/>
      </c>
    </row>
    <row r="83" spans="2:22" x14ac:dyDescent="0.3">
      <c r="B83" s="2" t="s">
        <v>502</v>
      </c>
      <c r="C83" s="85"/>
      <c r="D83" s="89"/>
      <c r="E83" s="92">
        <v>12</v>
      </c>
      <c r="F83" s="276" t="s">
        <v>808</v>
      </c>
      <c r="G83" s="274"/>
      <c r="H83" s="275"/>
      <c r="I83" s="90" t="s">
        <v>812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91" t="str">
        <f t="shared" si="6"/>
        <v/>
      </c>
    </row>
    <row r="84" spans="2:22" x14ac:dyDescent="0.3">
      <c r="C84" s="85"/>
      <c r="D84" s="89"/>
      <c r="E84" s="111"/>
      <c r="F84" s="94"/>
      <c r="G84" s="94"/>
      <c r="H84" s="95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88"/>
    </row>
    <row r="85" spans="2:22" x14ac:dyDescent="0.3">
      <c r="C85" s="85">
        <v>2</v>
      </c>
      <c r="D85" s="276" t="s">
        <v>813</v>
      </c>
      <c r="E85" s="274"/>
      <c r="F85" s="274"/>
      <c r="G85" s="274"/>
      <c r="H85" s="275"/>
      <c r="I85" s="86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x14ac:dyDescent="0.3">
      <c r="C86" s="85"/>
      <c r="D86" s="85">
        <v>1</v>
      </c>
      <c r="E86" s="276" t="s">
        <v>814</v>
      </c>
      <c r="F86" s="274"/>
      <c r="G86" s="274"/>
      <c r="H86" s="275"/>
      <c r="I86" s="86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x14ac:dyDescent="0.3">
      <c r="B87" s="2" t="s">
        <v>503</v>
      </c>
      <c r="C87" s="85"/>
      <c r="D87" s="85"/>
      <c r="E87" s="110">
        <v>1</v>
      </c>
      <c r="F87" s="276" t="s">
        <v>815</v>
      </c>
      <c r="G87" s="274"/>
      <c r="H87" s="275"/>
      <c r="I87" s="90" t="s">
        <v>672</v>
      </c>
      <c r="J87" s="139">
        <v>96.65</v>
      </c>
      <c r="K87" s="139">
        <v>98.12</v>
      </c>
      <c r="L87" s="139">
        <v>98.45</v>
      </c>
      <c r="M87" s="139"/>
      <c r="N87" s="139"/>
      <c r="O87" s="139"/>
      <c r="P87" s="139"/>
      <c r="Q87" s="139"/>
      <c r="R87" s="139"/>
      <c r="S87" s="139"/>
      <c r="T87" s="139"/>
      <c r="U87" s="139"/>
      <c r="V87" s="91">
        <f t="shared" ref="V87:V100" si="7">IFERROR(AVERAGE(J87:U87),"")</f>
        <v>97.740000000000009</v>
      </c>
    </row>
    <row r="88" spans="2:22" x14ac:dyDescent="0.3">
      <c r="B88" s="2" t="s">
        <v>504</v>
      </c>
      <c r="C88" s="85"/>
      <c r="D88" s="85"/>
      <c r="E88" s="110">
        <v>2</v>
      </c>
      <c r="F88" s="276" t="s">
        <v>816</v>
      </c>
      <c r="G88" s="274"/>
      <c r="H88" s="275"/>
      <c r="I88" s="90" t="s">
        <v>672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7"/>
        <v/>
      </c>
    </row>
    <row r="89" spans="2:22" x14ac:dyDescent="0.3">
      <c r="B89" s="2" t="s">
        <v>505</v>
      </c>
      <c r="C89" s="85"/>
      <c r="D89" s="85"/>
      <c r="E89" s="110">
        <v>3</v>
      </c>
      <c r="F89" s="276" t="s">
        <v>817</v>
      </c>
      <c r="G89" s="274"/>
      <c r="H89" s="275"/>
      <c r="I89" s="90" t="s">
        <v>672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7"/>
        <v/>
      </c>
    </row>
    <row r="90" spans="2:22" x14ac:dyDescent="0.3">
      <c r="B90" s="2" t="s">
        <v>506</v>
      </c>
      <c r="C90" s="85"/>
      <c r="D90" s="85"/>
      <c r="E90" s="110">
        <v>4</v>
      </c>
      <c r="F90" s="276" t="s">
        <v>818</v>
      </c>
      <c r="G90" s="274"/>
      <c r="H90" s="275"/>
      <c r="I90" s="90" t="s">
        <v>672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7"/>
        <v/>
      </c>
    </row>
    <row r="91" spans="2:22" x14ac:dyDescent="0.3">
      <c r="B91" s="2" t="s">
        <v>507</v>
      </c>
      <c r="C91" s="85"/>
      <c r="D91" s="85"/>
      <c r="E91" s="110">
        <v>5</v>
      </c>
      <c r="F91" s="276" t="s">
        <v>819</v>
      </c>
      <c r="G91" s="274"/>
      <c r="H91" s="275"/>
      <c r="I91" s="90" t="s">
        <v>672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7"/>
        <v/>
      </c>
    </row>
    <row r="92" spans="2:22" x14ac:dyDescent="0.3">
      <c r="B92" s="2" t="s">
        <v>508</v>
      </c>
      <c r="C92" s="85"/>
      <c r="D92" s="85"/>
      <c r="E92" s="110">
        <v>6</v>
      </c>
      <c r="F92" s="276" t="s">
        <v>820</v>
      </c>
      <c r="G92" s="274"/>
      <c r="H92" s="275"/>
      <c r="I92" s="90" t="s">
        <v>672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7"/>
        <v/>
      </c>
    </row>
    <row r="93" spans="2:22" x14ac:dyDescent="0.3">
      <c r="B93" s="2" t="s">
        <v>509</v>
      </c>
      <c r="C93" s="85"/>
      <c r="D93" s="85"/>
      <c r="E93" s="110">
        <v>7</v>
      </c>
      <c r="F93" s="276" t="s">
        <v>821</v>
      </c>
      <c r="G93" s="274"/>
      <c r="H93" s="275"/>
      <c r="I93" s="90" t="s">
        <v>672</v>
      </c>
      <c r="J93" s="139">
        <v>90.96</v>
      </c>
      <c r="K93" s="139">
        <v>91.04</v>
      </c>
      <c r="L93" s="139">
        <v>90.78</v>
      </c>
      <c r="M93" s="139"/>
      <c r="N93" s="139"/>
      <c r="O93" s="139"/>
      <c r="P93" s="139"/>
      <c r="Q93" s="139"/>
      <c r="R93" s="139"/>
      <c r="S93" s="139"/>
      <c r="T93" s="139"/>
      <c r="U93" s="139"/>
      <c r="V93" s="91">
        <f t="shared" si="7"/>
        <v>90.926666666666662</v>
      </c>
    </row>
    <row r="94" spans="2:22" x14ac:dyDescent="0.3">
      <c r="B94" s="2" t="s">
        <v>510</v>
      </c>
      <c r="C94" s="85"/>
      <c r="D94" s="85"/>
      <c r="E94" s="110">
        <v>8</v>
      </c>
      <c r="F94" s="276" t="s">
        <v>822</v>
      </c>
      <c r="G94" s="274"/>
      <c r="H94" s="275"/>
      <c r="I94" s="90" t="s">
        <v>672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7"/>
        <v/>
      </c>
    </row>
    <row r="95" spans="2:22" x14ac:dyDescent="0.3">
      <c r="B95" s="2" t="s">
        <v>511</v>
      </c>
      <c r="C95" s="85"/>
      <c r="D95" s="85"/>
      <c r="E95" s="110">
        <v>9</v>
      </c>
      <c r="F95" s="276" t="s">
        <v>823</v>
      </c>
      <c r="G95" s="274"/>
      <c r="H95" s="275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7"/>
        <v/>
      </c>
    </row>
    <row r="96" spans="2:22" x14ac:dyDescent="0.3">
      <c r="B96" s="2" t="s">
        <v>512</v>
      </c>
      <c r="C96" s="85"/>
      <c r="D96" s="85"/>
      <c r="E96" s="110">
        <v>10</v>
      </c>
      <c r="F96" s="276" t="s">
        <v>824</v>
      </c>
      <c r="G96" s="274"/>
      <c r="H96" s="275"/>
      <c r="I96" s="90" t="s">
        <v>672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91" t="str">
        <f t="shared" si="7"/>
        <v/>
      </c>
    </row>
    <row r="97" spans="2:22" x14ac:dyDescent="0.3">
      <c r="B97" s="2" t="s">
        <v>513</v>
      </c>
      <c r="C97" s="85"/>
      <c r="D97" s="85"/>
      <c r="E97" s="110">
        <v>11</v>
      </c>
      <c r="F97" s="276" t="s">
        <v>825</v>
      </c>
      <c r="G97" s="274"/>
      <c r="H97" s="275"/>
      <c r="I97" s="90" t="s">
        <v>672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91" t="str">
        <f t="shared" si="7"/>
        <v/>
      </c>
    </row>
    <row r="98" spans="2:22" x14ac:dyDescent="0.3">
      <c r="B98" s="2" t="s">
        <v>514</v>
      </c>
      <c r="C98" s="85"/>
      <c r="D98" s="85"/>
      <c r="E98" s="110">
        <v>12</v>
      </c>
      <c r="F98" s="276" t="s">
        <v>826</v>
      </c>
      <c r="G98" s="274"/>
      <c r="H98" s="275"/>
      <c r="I98" s="90" t="s">
        <v>672</v>
      </c>
      <c r="J98" s="139">
        <v>94.8</v>
      </c>
      <c r="K98" s="139">
        <v>98.92</v>
      </c>
      <c r="L98" s="139">
        <v>99.67</v>
      </c>
      <c r="M98" s="139"/>
      <c r="N98" s="139"/>
      <c r="O98" s="139"/>
      <c r="P98" s="139"/>
      <c r="Q98" s="139"/>
      <c r="R98" s="139"/>
      <c r="S98" s="139"/>
      <c r="T98" s="139"/>
      <c r="U98" s="139"/>
      <c r="V98" s="91">
        <f t="shared" si="7"/>
        <v>97.796666666666667</v>
      </c>
    </row>
    <row r="99" spans="2:22" x14ac:dyDescent="0.3">
      <c r="B99" s="2" t="s">
        <v>515</v>
      </c>
      <c r="C99" s="85"/>
      <c r="D99" s="85"/>
      <c r="E99" s="110">
        <v>13</v>
      </c>
      <c r="F99" s="276" t="s">
        <v>827</v>
      </c>
      <c r="G99" s="274"/>
      <c r="H99" s="275"/>
      <c r="I99" s="90" t="s">
        <v>672</v>
      </c>
      <c r="J99" s="139">
        <v>94.8</v>
      </c>
      <c r="K99" s="139">
        <v>98.92</v>
      </c>
      <c r="L99" s="139">
        <v>99.67</v>
      </c>
      <c r="M99" s="139"/>
      <c r="N99" s="139"/>
      <c r="O99" s="139"/>
      <c r="P99" s="139"/>
      <c r="Q99" s="139"/>
      <c r="R99" s="139"/>
      <c r="S99" s="139"/>
      <c r="T99" s="139"/>
      <c r="U99" s="139"/>
      <c r="V99" s="91">
        <f t="shared" si="7"/>
        <v>97.796666666666667</v>
      </c>
    </row>
    <row r="100" spans="2:22" x14ac:dyDescent="0.3">
      <c r="B100" s="2" t="s">
        <v>516</v>
      </c>
      <c r="C100" s="85"/>
      <c r="D100" s="85"/>
      <c r="E100" s="110">
        <v>14</v>
      </c>
      <c r="F100" s="276" t="s">
        <v>828</v>
      </c>
      <c r="G100" s="274"/>
      <c r="H100" s="275"/>
      <c r="I100" s="90" t="s">
        <v>672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7"/>
        <v/>
      </c>
    </row>
    <row r="101" spans="2:22" s="143" customFormat="1" x14ac:dyDescent="0.3">
      <c r="C101" s="144"/>
      <c r="D101" s="144"/>
      <c r="E101" s="145"/>
      <c r="F101" s="146"/>
      <c r="G101" s="146"/>
      <c r="H101" s="147"/>
      <c r="I101" s="148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49"/>
    </row>
    <row r="102" spans="2:22" x14ac:dyDescent="0.3">
      <c r="C102" s="85"/>
      <c r="D102" s="85">
        <v>2</v>
      </c>
      <c r="E102" s="276" t="s">
        <v>829</v>
      </c>
      <c r="F102" s="274"/>
      <c r="G102" s="274"/>
      <c r="H102" s="275"/>
      <c r="I102" s="86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88"/>
    </row>
    <row r="103" spans="2:22" x14ac:dyDescent="0.3">
      <c r="B103" s="2" t="s">
        <v>517</v>
      </c>
      <c r="C103" s="85"/>
      <c r="D103" s="85"/>
      <c r="E103" s="110">
        <v>1</v>
      </c>
      <c r="F103" s="276" t="s">
        <v>815</v>
      </c>
      <c r="G103" s="274"/>
      <c r="H103" s="275"/>
      <c r="I103" s="90" t="s">
        <v>672</v>
      </c>
      <c r="J103" s="139">
        <v>12.15</v>
      </c>
      <c r="K103" s="139">
        <v>11.89</v>
      </c>
      <c r="L103" s="139">
        <v>6.32</v>
      </c>
      <c r="M103" s="139"/>
      <c r="N103" s="139"/>
      <c r="O103" s="139"/>
      <c r="P103" s="139"/>
      <c r="Q103" s="139"/>
      <c r="R103" s="139"/>
      <c r="S103" s="139"/>
      <c r="T103" s="139"/>
      <c r="U103" s="139"/>
      <c r="V103" s="91">
        <f t="shared" ref="V103:V116" si="8">IFERROR(AVERAGE(J103:U103),"")</f>
        <v>10.119999999999999</v>
      </c>
    </row>
    <row r="104" spans="2:22" x14ac:dyDescent="0.3">
      <c r="B104" s="2" t="s">
        <v>518</v>
      </c>
      <c r="C104" s="85"/>
      <c r="D104" s="85"/>
      <c r="E104" s="110">
        <v>2</v>
      </c>
      <c r="F104" s="276" t="s">
        <v>816</v>
      </c>
      <c r="G104" s="274"/>
      <c r="H104" s="275"/>
      <c r="I104" s="90" t="s">
        <v>672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8"/>
        <v/>
      </c>
    </row>
    <row r="105" spans="2:22" x14ac:dyDescent="0.3">
      <c r="B105" s="2" t="s">
        <v>519</v>
      </c>
      <c r="C105" s="85"/>
      <c r="D105" s="85"/>
      <c r="E105" s="110">
        <v>3</v>
      </c>
      <c r="F105" s="276" t="s">
        <v>817</v>
      </c>
      <c r="G105" s="274"/>
      <c r="H105" s="275"/>
      <c r="I105" s="90" t="s">
        <v>672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8"/>
        <v/>
      </c>
    </row>
    <row r="106" spans="2:22" x14ac:dyDescent="0.3">
      <c r="B106" s="2" t="s">
        <v>520</v>
      </c>
      <c r="C106" s="85"/>
      <c r="D106" s="85"/>
      <c r="E106" s="110">
        <v>4</v>
      </c>
      <c r="F106" s="276" t="s">
        <v>818</v>
      </c>
      <c r="G106" s="274"/>
      <c r="H106" s="275"/>
      <c r="I106" s="90" t="s">
        <v>672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8"/>
        <v/>
      </c>
    </row>
    <row r="107" spans="2:22" x14ac:dyDescent="0.3">
      <c r="B107" s="2" t="s">
        <v>521</v>
      </c>
      <c r="C107" s="85"/>
      <c r="D107" s="85"/>
      <c r="E107" s="110">
        <v>5</v>
      </c>
      <c r="F107" s="276" t="s">
        <v>819</v>
      </c>
      <c r="G107" s="274"/>
      <c r="H107" s="275"/>
      <c r="I107" s="90" t="s">
        <v>672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8"/>
        <v/>
      </c>
    </row>
    <row r="108" spans="2:22" x14ac:dyDescent="0.3">
      <c r="B108" s="2" t="s">
        <v>522</v>
      </c>
      <c r="C108" s="85"/>
      <c r="D108" s="85"/>
      <c r="E108" s="110">
        <v>6</v>
      </c>
      <c r="F108" s="276" t="s">
        <v>820</v>
      </c>
      <c r="G108" s="274"/>
      <c r="H108" s="275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8"/>
        <v/>
      </c>
    </row>
    <row r="109" spans="2:22" x14ac:dyDescent="0.3">
      <c r="B109" s="2" t="s">
        <v>523</v>
      </c>
      <c r="C109" s="85"/>
      <c r="D109" s="85"/>
      <c r="E109" s="110">
        <v>7</v>
      </c>
      <c r="F109" s="276" t="s">
        <v>821</v>
      </c>
      <c r="G109" s="274"/>
      <c r="H109" s="275"/>
      <c r="I109" s="90" t="s">
        <v>672</v>
      </c>
      <c r="J109" s="139">
        <v>75.17</v>
      </c>
      <c r="K109" s="139">
        <v>69.83</v>
      </c>
      <c r="L109" s="139">
        <v>56.92</v>
      </c>
      <c r="M109" s="139"/>
      <c r="N109" s="139"/>
      <c r="O109" s="139"/>
      <c r="P109" s="139"/>
      <c r="Q109" s="139"/>
      <c r="R109" s="139"/>
      <c r="S109" s="139"/>
      <c r="T109" s="139"/>
      <c r="U109" s="139"/>
      <c r="V109" s="91">
        <f t="shared" si="8"/>
        <v>67.306666666666672</v>
      </c>
    </row>
    <row r="110" spans="2:22" x14ac:dyDescent="0.3">
      <c r="B110" s="2" t="s">
        <v>524</v>
      </c>
      <c r="C110" s="85"/>
      <c r="D110" s="85"/>
      <c r="E110" s="110">
        <v>8</v>
      </c>
      <c r="F110" s="276" t="s">
        <v>822</v>
      </c>
      <c r="G110" s="274"/>
      <c r="H110" s="275"/>
      <c r="I110" s="90" t="s">
        <v>672</v>
      </c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91" t="str">
        <f t="shared" si="8"/>
        <v/>
      </c>
    </row>
    <row r="111" spans="2:22" x14ac:dyDescent="0.3">
      <c r="B111" s="2" t="s">
        <v>525</v>
      </c>
      <c r="C111" s="85"/>
      <c r="D111" s="85"/>
      <c r="E111" s="110">
        <v>9</v>
      </c>
      <c r="F111" s="276" t="s">
        <v>823</v>
      </c>
      <c r="G111" s="274"/>
      <c r="H111" s="275"/>
      <c r="I111" s="90" t="s">
        <v>672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si="8"/>
        <v/>
      </c>
    </row>
    <row r="112" spans="2:22" x14ac:dyDescent="0.3">
      <c r="B112" s="2" t="s">
        <v>526</v>
      </c>
      <c r="C112" s="85"/>
      <c r="D112" s="85"/>
      <c r="E112" s="110">
        <v>10</v>
      </c>
      <c r="F112" s="276" t="s">
        <v>824</v>
      </c>
      <c r="G112" s="274"/>
      <c r="H112" s="275"/>
      <c r="I112" s="90" t="s">
        <v>672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8"/>
        <v/>
      </c>
    </row>
    <row r="113" spans="2:22" x14ac:dyDescent="0.3">
      <c r="B113" s="2" t="s">
        <v>527</v>
      </c>
      <c r="C113" s="85"/>
      <c r="D113" s="85"/>
      <c r="E113" s="110">
        <v>11</v>
      </c>
      <c r="F113" s="276" t="s">
        <v>825</v>
      </c>
      <c r="G113" s="274"/>
      <c r="H113" s="275"/>
      <c r="I113" s="90" t="s">
        <v>672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8"/>
        <v/>
      </c>
    </row>
    <row r="114" spans="2:22" x14ac:dyDescent="0.3">
      <c r="B114" s="2" t="s">
        <v>528</v>
      </c>
      <c r="C114" s="85"/>
      <c r="D114" s="85"/>
      <c r="E114" s="110">
        <v>12</v>
      </c>
      <c r="F114" s="276" t="s">
        <v>826</v>
      </c>
      <c r="G114" s="274"/>
      <c r="H114" s="275"/>
      <c r="I114" s="90" t="s">
        <v>672</v>
      </c>
      <c r="J114" s="139">
        <v>20.03</v>
      </c>
      <c r="K114" s="139">
        <v>16.96</v>
      </c>
      <c r="L114" s="139">
        <v>14.04</v>
      </c>
      <c r="M114" s="139"/>
      <c r="N114" s="139"/>
      <c r="O114" s="139"/>
      <c r="P114" s="139"/>
      <c r="Q114" s="139"/>
      <c r="R114" s="139"/>
      <c r="S114" s="139"/>
      <c r="T114" s="139"/>
      <c r="U114" s="139"/>
      <c r="V114" s="91">
        <f t="shared" si="8"/>
        <v>17.010000000000002</v>
      </c>
    </row>
    <row r="115" spans="2:22" x14ac:dyDescent="0.3">
      <c r="B115" s="2" t="s">
        <v>529</v>
      </c>
      <c r="C115" s="85"/>
      <c r="D115" s="85"/>
      <c r="E115" s="110">
        <v>13</v>
      </c>
      <c r="F115" s="276" t="s">
        <v>827</v>
      </c>
      <c r="G115" s="274"/>
      <c r="H115" s="275"/>
      <c r="I115" s="90" t="s">
        <v>672</v>
      </c>
      <c r="J115" s="139">
        <v>20.03</v>
      </c>
      <c r="K115" s="139">
        <v>16.96</v>
      </c>
      <c r="L115" s="139">
        <v>14.04</v>
      </c>
      <c r="M115" s="139"/>
      <c r="N115" s="139"/>
      <c r="O115" s="139"/>
      <c r="P115" s="139"/>
      <c r="Q115" s="139"/>
      <c r="R115" s="139"/>
      <c r="S115" s="139"/>
      <c r="T115" s="139"/>
      <c r="U115" s="139"/>
      <c r="V115" s="91">
        <f t="shared" si="8"/>
        <v>17.010000000000002</v>
      </c>
    </row>
    <row r="116" spans="2:22" x14ac:dyDescent="0.3">
      <c r="B116" s="2" t="s">
        <v>530</v>
      </c>
      <c r="C116" s="85"/>
      <c r="D116" s="85"/>
      <c r="E116" s="110">
        <v>14</v>
      </c>
      <c r="F116" s="276" t="s">
        <v>828</v>
      </c>
      <c r="G116" s="274"/>
      <c r="H116" s="275"/>
      <c r="I116" s="90" t="s">
        <v>672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8"/>
        <v/>
      </c>
    </row>
    <row r="117" spans="2:22" x14ac:dyDescent="0.3">
      <c r="C117" s="85"/>
      <c r="D117" s="85"/>
      <c r="E117" s="92"/>
      <c r="F117" s="94"/>
      <c r="G117" s="94"/>
      <c r="H117" s="95"/>
      <c r="I117" s="9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88"/>
    </row>
    <row r="118" spans="2:22" x14ac:dyDescent="0.3">
      <c r="C118" s="85">
        <v>3</v>
      </c>
      <c r="D118" s="276" t="s">
        <v>830</v>
      </c>
      <c r="E118" s="274"/>
      <c r="F118" s="274"/>
      <c r="G118" s="274"/>
      <c r="H118" s="275"/>
      <c r="I118" s="86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88"/>
    </row>
    <row r="119" spans="2:22" x14ac:dyDescent="0.3">
      <c r="C119" s="85"/>
      <c r="D119" s="85">
        <v>1</v>
      </c>
      <c r="E119" s="276" t="s">
        <v>814</v>
      </c>
      <c r="F119" s="274"/>
      <c r="G119" s="274"/>
      <c r="H119" s="275"/>
      <c r="I119" s="86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88"/>
    </row>
    <row r="120" spans="2:22" x14ac:dyDescent="0.3">
      <c r="B120" s="2" t="s">
        <v>531</v>
      </c>
      <c r="C120" s="85"/>
      <c r="D120" s="85"/>
      <c r="E120" s="110">
        <v>1</v>
      </c>
      <c r="F120" s="276" t="s">
        <v>831</v>
      </c>
      <c r="G120" s="274"/>
      <c r="H120" s="275"/>
      <c r="I120" s="90" t="s">
        <v>672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ref="V120:V141" si="9">IFERROR(AVERAGE(J120:U120),"")</f>
        <v/>
      </c>
    </row>
    <row r="121" spans="2:22" x14ac:dyDescent="0.3">
      <c r="B121" s="2" t="s">
        <v>532</v>
      </c>
      <c r="C121" s="85"/>
      <c r="D121" s="85"/>
      <c r="E121" s="110">
        <v>2</v>
      </c>
      <c r="F121" s="276" t="s">
        <v>832</v>
      </c>
      <c r="G121" s="274"/>
      <c r="H121" s="275"/>
      <c r="I121" s="90" t="s">
        <v>672</v>
      </c>
      <c r="J121" s="139"/>
      <c r="K121" s="142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9"/>
        <v/>
      </c>
    </row>
    <row r="122" spans="2:22" x14ac:dyDescent="0.3">
      <c r="B122" s="2" t="s">
        <v>533</v>
      </c>
      <c r="C122" s="85"/>
      <c r="D122" s="85"/>
      <c r="E122" s="110">
        <v>3</v>
      </c>
      <c r="F122" s="276" t="s">
        <v>816</v>
      </c>
      <c r="G122" s="274"/>
      <c r="H122" s="275"/>
      <c r="I122" s="90" t="s">
        <v>672</v>
      </c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91" t="str">
        <f t="shared" si="9"/>
        <v/>
      </c>
    </row>
    <row r="123" spans="2:22" x14ac:dyDescent="0.3">
      <c r="B123" s="2" t="s">
        <v>534</v>
      </c>
      <c r="C123" s="85"/>
      <c r="D123" s="85"/>
      <c r="E123" s="110">
        <v>4</v>
      </c>
      <c r="F123" s="276" t="s">
        <v>833</v>
      </c>
      <c r="G123" s="274"/>
      <c r="H123" s="275"/>
      <c r="I123" s="90" t="s">
        <v>672</v>
      </c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91" t="str">
        <f t="shared" si="9"/>
        <v/>
      </c>
    </row>
    <row r="124" spans="2:22" x14ac:dyDescent="0.3">
      <c r="B124" s="2" t="s">
        <v>535</v>
      </c>
      <c r="C124" s="85"/>
      <c r="D124" s="85"/>
      <c r="E124" s="110">
        <v>5</v>
      </c>
      <c r="F124" s="276" t="s">
        <v>834</v>
      </c>
      <c r="G124" s="274"/>
      <c r="H124" s="275"/>
      <c r="I124" s="90" t="s">
        <v>672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si="9"/>
        <v/>
      </c>
    </row>
    <row r="125" spans="2:22" x14ac:dyDescent="0.3">
      <c r="B125" s="2" t="s">
        <v>536</v>
      </c>
      <c r="C125" s="85"/>
      <c r="D125" s="85"/>
      <c r="E125" s="110">
        <v>6</v>
      </c>
      <c r="F125" s="276" t="s">
        <v>835</v>
      </c>
      <c r="G125" s="274"/>
      <c r="H125" s="275"/>
      <c r="I125" s="90" t="s">
        <v>672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9"/>
        <v/>
      </c>
    </row>
    <row r="126" spans="2:22" x14ac:dyDescent="0.3">
      <c r="B126" s="2" t="s">
        <v>537</v>
      </c>
      <c r="C126" s="85"/>
      <c r="D126" s="85"/>
      <c r="E126" s="110">
        <v>7</v>
      </c>
      <c r="F126" s="276" t="s">
        <v>836</v>
      </c>
      <c r="G126" s="274"/>
      <c r="H126" s="275"/>
      <c r="I126" s="90" t="s">
        <v>672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9"/>
        <v/>
      </c>
    </row>
    <row r="127" spans="2:22" x14ac:dyDescent="0.3">
      <c r="B127" s="2" t="s">
        <v>538</v>
      </c>
      <c r="C127" s="85"/>
      <c r="D127" s="85"/>
      <c r="E127" s="110">
        <v>8</v>
      </c>
      <c r="F127" s="276" t="s">
        <v>837</v>
      </c>
      <c r="G127" s="274"/>
      <c r="H127" s="275"/>
      <c r="I127" s="90" t="s">
        <v>672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9"/>
        <v/>
      </c>
    </row>
    <row r="128" spans="2:22" x14ac:dyDescent="0.3">
      <c r="B128" s="2" t="s">
        <v>539</v>
      </c>
      <c r="C128" s="85"/>
      <c r="D128" s="85"/>
      <c r="E128" s="110">
        <v>9</v>
      </c>
      <c r="F128" s="276" t="s">
        <v>838</v>
      </c>
      <c r="G128" s="274"/>
      <c r="H128" s="275"/>
      <c r="I128" s="90" t="s">
        <v>672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9"/>
        <v/>
      </c>
    </row>
    <row r="129" spans="2:22" x14ac:dyDescent="0.3">
      <c r="B129" s="2" t="s">
        <v>540</v>
      </c>
      <c r="C129" s="85"/>
      <c r="D129" s="85"/>
      <c r="E129" s="110">
        <v>10</v>
      </c>
      <c r="F129" s="276" t="s">
        <v>839</v>
      </c>
      <c r="G129" s="274"/>
      <c r="H129" s="275"/>
      <c r="I129" s="90" t="s">
        <v>672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9"/>
        <v/>
      </c>
    </row>
    <row r="130" spans="2:22" x14ac:dyDescent="0.3">
      <c r="B130" s="2" t="s">
        <v>541</v>
      </c>
      <c r="C130" s="85"/>
      <c r="D130" s="85"/>
      <c r="E130" s="110">
        <v>11</v>
      </c>
      <c r="F130" s="276" t="s">
        <v>840</v>
      </c>
      <c r="G130" s="274"/>
      <c r="H130" s="275"/>
      <c r="I130" s="90" t="s">
        <v>672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9"/>
        <v/>
      </c>
    </row>
    <row r="131" spans="2:22" x14ac:dyDescent="0.3">
      <c r="B131" s="2" t="s">
        <v>542</v>
      </c>
      <c r="C131" s="85"/>
      <c r="D131" s="85"/>
      <c r="E131" s="110">
        <v>12</v>
      </c>
      <c r="F131" s="276" t="s">
        <v>841</v>
      </c>
      <c r="G131" s="274"/>
      <c r="H131" s="275"/>
      <c r="I131" s="90" t="s">
        <v>672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9"/>
        <v/>
      </c>
    </row>
    <row r="132" spans="2:22" x14ac:dyDescent="0.3">
      <c r="B132" s="2" t="s">
        <v>543</v>
      </c>
      <c r="C132" s="85"/>
      <c r="D132" s="85"/>
      <c r="E132" s="110">
        <v>13</v>
      </c>
      <c r="F132" s="276" t="s">
        <v>842</v>
      </c>
      <c r="G132" s="274"/>
      <c r="H132" s="275"/>
      <c r="I132" s="90" t="s">
        <v>672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9"/>
        <v/>
      </c>
    </row>
    <row r="133" spans="2:22" x14ac:dyDescent="0.3">
      <c r="B133" s="2" t="s">
        <v>544</v>
      </c>
      <c r="C133" s="85"/>
      <c r="D133" s="85"/>
      <c r="E133" s="110">
        <v>14</v>
      </c>
      <c r="F133" s="276" t="s">
        <v>843</v>
      </c>
      <c r="G133" s="274"/>
      <c r="H133" s="275"/>
      <c r="I133" s="90" t="s">
        <v>672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9"/>
        <v/>
      </c>
    </row>
    <row r="134" spans="2:22" x14ac:dyDescent="0.3">
      <c r="B134" s="2" t="s">
        <v>545</v>
      </c>
      <c r="C134" s="85"/>
      <c r="D134" s="85"/>
      <c r="E134" s="110">
        <v>15</v>
      </c>
      <c r="F134" s="276" t="s">
        <v>823</v>
      </c>
      <c r="G134" s="274"/>
      <c r="H134" s="275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9"/>
        <v/>
      </c>
    </row>
    <row r="135" spans="2:22" x14ac:dyDescent="0.3">
      <c r="B135" s="2" t="s">
        <v>546</v>
      </c>
      <c r="C135" s="85"/>
      <c r="D135" s="85"/>
      <c r="E135" s="110">
        <v>16</v>
      </c>
      <c r="F135" s="276" t="s">
        <v>824</v>
      </c>
      <c r="G135" s="274"/>
      <c r="H135" s="275"/>
      <c r="I135" s="90" t="s">
        <v>672</v>
      </c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91" t="str">
        <f t="shared" si="9"/>
        <v/>
      </c>
    </row>
    <row r="136" spans="2:22" x14ac:dyDescent="0.3">
      <c r="B136" s="2" t="s">
        <v>547</v>
      </c>
      <c r="C136" s="85"/>
      <c r="D136" s="85"/>
      <c r="E136" s="110">
        <v>17</v>
      </c>
      <c r="F136" s="276" t="s">
        <v>825</v>
      </c>
      <c r="G136" s="274"/>
      <c r="H136" s="275"/>
      <c r="I136" s="90" t="s">
        <v>672</v>
      </c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91" t="str">
        <f t="shared" si="9"/>
        <v/>
      </c>
    </row>
    <row r="137" spans="2:22" x14ac:dyDescent="0.3">
      <c r="B137" s="2" t="s">
        <v>548</v>
      </c>
      <c r="C137" s="85"/>
      <c r="D137" s="85"/>
      <c r="E137" s="110">
        <v>18</v>
      </c>
      <c r="F137" s="276" t="s">
        <v>844</v>
      </c>
      <c r="G137" s="274"/>
      <c r="H137" s="275"/>
      <c r="I137" s="90" t="s">
        <v>672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si="9"/>
        <v/>
      </c>
    </row>
    <row r="138" spans="2:22" x14ac:dyDescent="0.3">
      <c r="B138" s="2" t="s">
        <v>549</v>
      </c>
      <c r="C138" s="85"/>
      <c r="D138" s="85"/>
      <c r="E138" s="110">
        <v>19</v>
      </c>
      <c r="F138" s="276" t="s">
        <v>826</v>
      </c>
      <c r="G138" s="274"/>
      <c r="H138" s="275"/>
      <c r="I138" s="90" t="s">
        <v>672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2:22" x14ac:dyDescent="0.3">
      <c r="B139" s="2" t="s">
        <v>550</v>
      </c>
      <c r="C139" s="85"/>
      <c r="D139" s="85"/>
      <c r="E139" s="110">
        <v>20</v>
      </c>
      <c r="F139" s="276" t="s">
        <v>827</v>
      </c>
      <c r="G139" s="274"/>
      <c r="H139" s="275"/>
      <c r="I139" s="90" t="s">
        <v>672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2:22" x14ac:dyDescent="0.3">
      <c r="B140" s="2" t="s">
        <v>551</v>
      </c>
      <c r="C140" s="85"/>
      <c r="D140" s="85"/>
      <c r="E140" s="110">
        <v>21</v>
      </c>
      <c r="F140" s="276" t="s">
        <v>845</v>
      </c>
      <c r="G140" s="274"/>
      <c r="H140" s="275"/>
      <c r="I140" s="90" t="s">
        <v>672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2:22" x14ac:dyDescent="0.3">
      <c r="B141" s="2" t="s">
        <v>552</v>
      </c>
      <c r="C141" s="85"/>
      <c r="D141" s="85"/>
      <c r="E141" s="92">
        <v>22</v>
      </c>
      <c r="F141" s="276" t="s">
        <v>846</v>
      </c>
      <c r="G141" s="274"/>
      <c r="H141" s="275"/>
      <c r="I141" s="90" t="s">
        <v>672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2:22" x14ac:dyDescent="0.3">
      <c r="C142" s="85"/>
      <c r="D142" s="85"/>
      <c r="E142" s="306"/>
      <c r="F142" s="274"/>
      <c r="G142" s="274"/>
      <c r="H142" s="275"/>
      <c r="I142" s="9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88"/>
    </row>
    <row r="143" spans="2:22" x14ac:dyDescent="0.3">
      <c r="C143" s="85"/>
      <c r="D143" s="85">
        <v>2</v>
      </c>
      <c r="E143" s="276" t="s">
        <v>829</v>
      </c>
      <c r="F143" s="274"/>
      <c r="G143" s="274"/>
      <c r="H143" s="275"/>
      <c r="I143" s="86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88"/>
    </row>
    <row r="144" spans="2:22" x14ac:dyDescent="0.3">
      <c r="B144" s="2" t="s">
        <v>553</v>
      </c>
      <c r="C144" s="85"/>
      <c r="D144" s="85"/>
      <c r="E144" s="110">
        <v>1</v>
      </c>
      <c r="F144" s="276" t="s">
        <v>831</v>
      </c>
      <c r="G144" s="274"/>
      <c r="H144" s="275"/>
      <c r="I144" s="90" t="s">
        <v>672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ref="V144:V165" si="10">IFERROR(AVERAGE(J144:U144),"")</f>
        <v/>
      </c>
    </row>
    <row r="145" spans="2:22" x14ac:dyDescent="0.3">
      <c r="B145" s="2" t="s">
        <v>554</v>
      </c>
      <c r="C145" s="85"/>
      <c r="D145" s="85"/>
      <c r="E145" s="110">
        <v>2</v>
      </c>
      <c r="F145" s="276" t="s">
        <v>832</v>
      </c>
      <c r="G145" s="274"/>
      <c r="H145" s="275"/>
      <c r="I145" s="90" t="s">
        <v>672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10"/>
        <v/>
      </c>
    </row>
    <row r="146" spans="2:22" x14ac:dyDescent="0.3">
      <c r="B146" s="2" t="s">
        <v>555</v>
      </c>
      <c r="C146" s="85"/>
      <c r="D146" s="85"/>
      <c r="E146" s="110">
        <v>3</v>
      </c>
      <c r="F146" s="276" t="s">
        <v>816</v>
      </c>
      <c r="G146" s="274"/>
      <c r="H146" s="275"/>
      <c r="I146" s="90" t="s">
        <v>672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10"/>
        <v/>
      </c>
    </row>
    <row r="147" spans="2:22" x14ac:dyDescent="0.3">
      <c r="B147" s="2" t="s">
        <v>556</v>
      </c>
      <c r="C147" s="85"/>
      <c r="D147" s="85"/>
      <c r="E147" s="110">
        <v>4</v>
      </c>
      <c r="F147" s="276" t="s">
        <v>833</v>
      </c>
      <c r="G147" s="274"/>
      <c r="H147" s="275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10"/>
        <v/>
      </c>
    </row>
    <row r="148" spans="2:22" x14ac:dyDescent="0.3">
      <c r="B148" s="2" t="s">
        <v>557</v>
      </c>
      <c r="C148" s="85"/>
      <c r="D148" s="85"/>
      <c r="E148" s="110">
        <v>5</v>
      </c>
      <c r="F148" s="276" t="s">
        <v>834</v>
      </c>
      <c r="G148" s="274"/>
      <c r="H148" s="275"/>
      <c r="I148" s="90" t="s">
        <v>672</v>
      </c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91" t="str">
        <f t="shared" si="10"/>
        <v/>
      </c>
    </row>
    <row r="149" spans="2:22" x14ac:dyDescent="0.3">
      <c r="B149" s="2" t="s">
        <v>558</v>
      </c>
      <c r="C149" s="85"/>
      <c r="D149" s="85"/>
      <c r="E149" s="110">
        <v>6</v>
      </c>
      <c r="F149" s="276" t="s">
        <v>835</v>
      </c>
      <c r="G149" s="274"/>
      <c r="H149" s="275"/>
      <c r="I149" s="90" t="s">
        <v>672</v>
      </c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91" t="str">
        <f t="shared" si="10"/>
        <v/>
      </c>
    </row>
    <row r="150" spans="2:22" x14ac:dyDescent="0.3">
      <c r="B150" s="2" t="s">
        <v>559</v>
      </c>
      <c r="C150" s="85"/>
      <c r="D150" s="85"/>
      <c r="E150" s="110">
        <v>7</v>
      </c>
      <c r="F150" s="276" t="s">
        <v>836</v>
      </c>
      <c r="G150" s="274"/>
      <c r="H150" s="275"/>
      <c r="I150" s="90" t="s">
        <v>672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si="10"/>
        <v/>
      </c>
    </row>
    <row r="151" spans="2:22" x14ac:dyDescent="0.3">
      <c r="B151" s="2" t="s">
        <v>560</v>
      </c>
      <c r="C151" s="85"/>
      <c r="D151" s="85"/>
      <c r="E151" s="110">
        <v>8</v>
      </c>
      <c r="F151" s="276" t="s">
        <v>837</v>
      </c>
      <c r="G151" s="274"/>
      <c r="H151" s="275"/>
      <c r="I151" s="90" t="s">
        <v>672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2:22" x14ac:dyDescent="0.3">
      <c r="B152" s="2" t="s">
        <v>561</v>
      </c>
      <c r="C152" s="85"/>
      <c r="D152" s="85"/>
      <c r="E152" s="110">
        <v>9</v>
      </c>
      <c r="F152" s="276" t="s">
        <v>838</v>
      </c>
      <c r="G152" s="274"/>
      <c r="H152" s="275"/>
      <c r="I152" s="90" t="s">
        <v>672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2:22" x14ac:dyDescent="0.3">
      <c r="B153" s="2" t="s">
        <v>562</v>
      </c>
      <c r="C153" s="85"/>
      <c r="D153" s="85"/>
      <c r="E153" s="110">
        <v>10</v>
      </c>
      <c r="F153" s="276" t="s">
        <v>839</v>
      </c>
      <c r="G153" s="274"/>
      <c r="H153" s="275"/>
      <c r="I153" s="90" t="s">
        <v>672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2:22" x14ac:dyDescent="0.3">
      <c r="B154" s="2" t="s">
        <v>563</v>
      </c>
      <c r="C154" s="85"/>
      <c r="D154" s="85"/>
      <c r="E154" s="110">
        <v>11</v>
      </c>
      <c r="F154" s="276" t="s">
        <v>840</v>
      </c>
      <c r="G154" s="274"/>
      <c r="H154" s="275"/>
      <c r="I154" s="90" t="s">
        <v>672</v>
      </c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91" t="str">
        <f t="shared" si="10"/>
        <v/>
      </c>
    </row>
    <row r="155" spans="2:22" x14ac:dyDescent="0.3">
      <c r="B155" s="2" t="s">
        <v>564</v>
      </c>
      <c r="C155" s="85"/>
      <c r="D155" s="85"/>
      <c r="E155" s="110">
        <v>12</v>
      </c>
      <c r="F155" s="276" t="s">
        <v>841</v>
      </c>
      <c r="G155" s="274"/>
      <c r="H155" s="275"/>
      <c r="I155" s="90" t="s">
        <v>672</v>
      </c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91" t="str">
        <f t="shared" si="10"/>
        <v/>
      </c>
    </row>
    <row r="156" spans="2:22" x14ac:dyDescent="0.3">
      <c r="B156" s="2" t="s">
        <v>565</v>
      </c>
      <c r="C156" s="85"/>
      <c r="D156" s="85"/>
      <c r="E156" s="110">
        <v>13</v>
      </c>
      <c r="F156" s="276" t="s">
        <v>842</v>
      </c>
      <c r="G156" s="274"/>
      <c r="H156" s="275"/>
      <c r="I156" s="90" t="s">
        <v>672</v>
      </c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91" t="str">
        <f t="shared" si="10"/>
        <v/>
      </c>
    </row>
    <row r="157" spans="2:22" x14ac:dyDescent="0.3">
      <c r="B157" s="2" t="s">
        <v>566</v>
      </c>
      <c r="C157" s="85"/>
      <c r="D157" s="85"/>
      <c r="E157" s="110">
        <v>14</v>
      </c>
      <c r="F157" s="276" t="s">
        <v>843</v>
      </c>
      <c r="G157" s="274"/>
      <c r="H157" s="275"/>
      <c r="I157" s="90" t="s">
        <v>672</v>
      </c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91" t="str">
        <f t="shared" si="10"/>
        <v/>
      </c>
    </row>
    <row r="158" spans="2:22" x14ac:dyDescent="0.3">
      <c r="B158" s="2" t="s">
        <v>567</v>
      </c>
      <c r="C158" s="85"/>
      <c r="D158" s="85"/>
      <c r="E158" s="110">
        <v>15</v>
      </c>
      <c r="F158" s="276" t="s">
        <v>823</v>
      </c>
      <c r="G158" s="274"/>
      <c r="H158" s="275"/>
      <c r="I158" s="90" t="s">
        <v>672</v>
      </c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91" t="str">
        <f t="shared" si="10"/>
        <v/>
      </c>
    </row>
    <row r="159" spans="2:22" x14ac:dyDescent="0.3">
      <c r="B159" s="2" t="s">
        <v>568</v>
      </c>
      <c r="C159" s="85"/>
      <c r="D159" s="85"/>
      <c r="E159" s="110">
        <v>16</v>
      </c>
      <c r="F159" s="276" t="s">
        <v>824</v>
      </c>
      <c r="G159" s="274"/>
      <c r="H159" s="275"/>
      <c r="I159" s="90" t="s">
        <v>672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2:22" x14ac:dyDescent="0.3">
      <c r="B160" s="2" t="s">
        <v>569</v>
      </c>
      <c r="C160" s="85"/>
      <c r="D160" s="85"/>
      <c r="E160" s="110">
        <v>17</v>
      </c>
      <c r="F160" s="276" t="s">
        <v>825</v>
      </c>
      <c r="G160" s="274"/>
      <c r="H160" s="275"/>
      <c r="I160" s="90" t="s">
        <v>672</v>
      </c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91" t="str">
        <f t="shared" si="10"/>
        <v/>
      </c>
    </row>
    <row r="161" spans="2:22" x14ac:dyDescent="0.3">
      <c r="B161" s="2" t="s">
        <v>570</v>
      </c>
      <c r="C161" s="85"/>
      <c r="D161" s="85"/>
      <c r="E161" s="110">
        <v>18</v>
      </c>
      <c r="F161" s="276" t="s">
        <v>844</v>
      </c>
      <c r="G161" s="274"/>
      <c r="H161" s="275"/>
      <c r="I161" s="90" t="s">
        <v>672</v>
      </c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91" t="str">
        <f t="shared" si="10"/>
        <v/>
      </c>
    </row>
    <row r="162" spans="2:22" x14ac:dyDescent="0.3">
      <c r="B162" s="2" t="s">
        <v>571</v>
      </c>
      <c r="C162" s="85"/>
      <c r="D162" s="85"/>
      <c r="E162" s="110">
        <v>19</v>
      </c>
      <c r="F162" s="276" t="s">
        <v>826</v>
      </c>
      <c r="G162" s="274"/>
      <c r="H162" s="275"/>
      <c r="I162" s="90" t="s">
        <v>672</v>
      </c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91" t="str">
        <f t="shared" si="10"/>
        <v/>
      </c>
    </row>
    <row r="163" spans="2:22" x14ac:dyDescent="0.3">
      <c r="B163" s="2" t="s">
        <v>572</v>
      </c>
      <c r="C163" s="85"/>
      <c r="D163" s="85"/>
      <c r="E163" s="110">
        <v>20</v>
      </c>
      <c r="F163" s="276" t="s">
        <v>827</v>
      </c>
      <c r="G163" s="274"/>
      <c r="H163" s="275"/>
      <c r="I163" s="90" t="s">
        <v>672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si="10"/>
        <v/>
      </c>
    </row>
    <row r="164" spans="2:22" x14ac:dyDescent="0.3">
      <c r="B164" s="2" t="s">
        <v>573</v>
      </c>
      <c r="C164" s="85"/>
      <c r="D164" s="85"/>
      <c r="E164" s="110">
        <v>21</v>
      </c>
      <c r="F164" s="276" t="s">
        <v>845</v>
      </c>
      <c r="G164" s="274"/>
      <c r="H164" s="275"/>
      <c r="I164" s="90" t="s">
        <v>672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0"/>
        <v/>
      </c>
    </row>
    <row r="165" spans="2:22" x14ac:dyDescent="0.3">
      <c r="B165" s="2" t="s">
        <v>574</v>
      </c>
      <c r="C165" s="85"/>
      <c r="D165" s="85"/>
      <c r="E165" s="110">
        <v>22</v>
      </c>
      <c r="F165" s="276" t="s">
        <v>846</v>
      </c>
      <c r="G165" s="274"/>
      <c r="H165" s="275"/>
      <c r="I165" s="90" t="s">
        <v>672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0"/>
        <v/>
      </c>
    </row>
    <row r="166" spans="2:22" x14ac:dyDescent="0.3">
      <c r="C166" s="85"/>
      <c r="D166" s="85"/>
      <c r="E166" s="306"/>
      <c r="F166" s="274"/>
      <c r="G166" s="274"/>
      <c r="H166" s="275"/>
      <c r="I166" s="90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8"/>
    </row>
  </sheetData>
  <sheetProtection algorithmName="SHA-512" hashValue="3oflx6ZHw0U6j1Yy7Ny4u/Trqc2G5ziYm8YhwQR1o/anS7SrnQI2tKgkCfbz5LLUTrvS5PBgghb16FcxXQFQ9g==" saltValue="feFNblULS9KDvM3CvlO+rw==" spinCount="100000" sheet="1" objects="1" scenarios="1"/>
  <mergeCells count="145">
    <mergeCell ref="E25:H25"/>
    <mergeCell ref="E26:H26"/>
    <mergeCell ref="D16:H16"/>
    <mergeCell ref="D17:H17"/>
    <mergeCell ref="E18:H18"/>
    <mergeCell ref="D15:H15"/>
    <mergeCell ref="J15:U15"/>
    <mergeCell ref="I12:I14"/>
    <mergeCell ref="C2:G2"/>
    <mergeCell ref="C4:G4"/>
    <mergeCell ref="C6:G6"/>
    <mergeCell ref="J12:V13"/>
    <mergeCell ref="C12:C14"/>
    <mergeCell ref="D12:H14"/>
    <mergeCell ref="E19:H19"/>
    <mergeCell ref="D20:H20"/>
    <mergeCell ref="D21:H21"/>
    <mergeCell ref="E22:H22"/>
    <mergeCell ref="E23:H23"/>
    <mergeCell ref="E24:H24"/>
    <mergeCell ref="F58:H58"/>
    <mergeCell ref="D54:H54"/>
    <mergeCell ref="E55:H55"/>
    <mergeCell ref="F56:H56"/>
    <mergeCell ref="F57:H57"/>
    <mergeCell ref="D53:H53"/>
    <mergeCell ref="E44:H44"/>
    <mergeCell ref="D41:H41"/>
    <mergeCell ref="E42:H42"/>
    <mergeCell ref="E43:H43"/>
    <mergeCell ref="E45:H45"/>
    <mergeCell ref="F74:H74"/>
    <mergeCell ref="F77:H77"/>
    <mergeCell ref="F78:H78"/>
    <mergeCell ref="F79:H79"/>
    <mergeCell ref="F72:H72"/>
    <mergeCell ref="F73:H73"/>
    <mergeCell ref="F69:H69"/>
    <mergeCell ref="E71:H71"/>
    <mergeCell ref="F61:H61"/>
    <mergeCell ref="F64:H64"/>
    <mergeCell ref="F65:H65"/>
    <mergeCell ref="F66:H66"/>
    <mergeCell ref="D62:H62"/>
    <mergeCell ref="E63:H63"/>
    <mergeCell ref="F87:H87"/>
    <mergeCell ref="F88:H88"/>
    <mergeCell ref="F89:H89"/>
    <mergeCell ref="F90:H90"/>
    <mergeCell ref="F91:H91"/>
    <mergeCell ref="F92:H92"/>
    <mergeCell ref="F80:H80"/>
    <mergeCell ref="F83:H83"/>
    <mergeCell ref="D85:H85"/>
    <mergeCell ref="E86:H86"/>
    <mergeCell ref="F100:H100"/>
    <mergeCell ref="F103:H103"/>
    <mergeCell ref="F104:H104"/>
    <mergeCell ref="F105:H105"/>
    <mergeCell ref="E102:H102"/>
    <mergeCell ref="F93:H93"/>
    <mergeCell ref="F94:H94"/>
    <mergeCell ref="F95:H95"/>
    <mergeCell ref="F98:H98"/>
    <mergeCell ref="F99:H99"/>
    <mergeCell ref="F96:H96"/>
    <mergeCell ref="F97:H97"/>
    <mergeCell ref="E119:H119"/>
    <mergeCell ref="F122:H122"/>
    <mergeCell ref="F123:H123"/>
    <mergeCell ref="F113:H113"/>
    <mergeCell ref="F114:H114"/>
    <mergeCell ref="F115:H115"/>
    <mergeCell ref="F116:H116"/>
    <mergeCell ref="D118:H118"/>
    <mergeCell ref="F106:H106"/>
    <mergeCell ref="F107:H107"/>
    <mergeCell ref="F108:H108"/>
    <mergeCell ref="F111:H111"/>
    <mergeCell ref="F112:H112"/>
    <mergeCell ref="F109:H109"/>
    <mergeCell ref="F110:H110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4:H124"/>
    <mergeCell ref="F125:H125"/>
    <mergeCell ref="F139:H139"/>
    <mergeCell ref="F140:H140"/>
    <mergeCell ref="F141:H141"/>
    <mergeCell ref="F144:H144"/>
    <mergeCell ref="E142:H142"/>
    <mergeCell ref="E143:H143"/>
    <mergeCell ref="F132:H132"/>
    <mergeCell ref="F133:H133"/>
    <mergeCell ref="F134:H134"/>
    <mergeCell ref="F137:H137"/>
    <mergeCell ref="F138:H138"/>
    <mergeCell ref="F135:H135"/>
    <mergeCell ref="F136:H136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F150:H150"/>
    <mergeCell ref="F151:H151"/>
    <mergeCell ref="F148:H148"/>
    <mergeCell ref="F149:H149"/>
    <mergeCell ref="F165:H165"/>
    <mergeCell ref="E166:H166"/>
    <mergeCell ref="F158:H158"/>
    <mergeCell ref="F159:H159"/>
    <mergeCell ref="F160:H160"/>
    <mergeCell ref="F163:H163"/>
    <mergeCell ref="F164:H164"/>
    <mergeCell ref="F161:H161"/>
    <mergeCell ref="F162:H162"/>
    <mergeCell ref="C49:C51"/>
    <mergeCell ref="D49:H51"/>
    <mergeCell ref="I49:I51"/>
    <mergeCell ref="J49:U50"/>
    <mergeCell ref="D52:H52"/>
    <mergeCell ref="J52:U52"/>
    <mergeCell ref="E27:H27"/>
    <mergeCell ref="D28:H28"/>
    <mergeCell ref="D29:H29"/>
    <mergeCell ref="E30:H30"/>
    <mergeCell ref="D31:H31"/>
    <mergeCell ref="D32:H32"/>
    <mergeCell ref="E35:H35"/>
    <mergeCell ref="D37:H37"/>
    <mergeCell ref="E38:H38"/>
    <mergeCell ref="E39:H39"/>
    <mergeCell ref="E33:H33"/>
    <mergeCell ref="E34:H34"/>
  </mergeCells>
  <pageMargins left="0.7" right="0.7" top="0.75" bottom="0.75" header="0.3" footer="0.3"/>
  <pageSetup paperSize="9" orientation="portrait" r:id="rId1"/>
  <ignoredErrors>
    <ignoredError sqref="H2 H6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V545"/>
  <sheetViews>
    <sheetView zoomScaleNormal="10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K4" sqref="K4"/>
    </sheetView>
  </sheetViews>
  <sheetFormatPr defaultColWidth="9.21875" defaultRowHeight="14.4" x14ac:dyDescent="0.3"/>
  <cols>
    <col min="1" max="1" width="2.77734375" style="2" bestFit="1" customWidth="1"/>
    <col min="2" max="2" width="25" style="2" hidden="1" customWidth="1"/>
    <col min="3" max="3" width="6.21875" style="2" customWidth="1"/>
    <col min="4" max="7" width="5.44140625" style="2" customWidth="1"/>
    <col min="8" max="8" width="40.5546875" style="2" customWidth="1"/>
    <col min="9" max="9" width="11.5546875" style="2" customWidth="1"/>
    <col min="10" max="22" width="15.21875" style="70" customWidth="1"/>
    <col min="23" max="16384" width="9.21875" style="2"/>
  </cols>
  <sheetData>
    <row r="2" spans="1:22" x14ac:dyDescent="0.3">
      <c r="C2" s="272" t="s">
        <v>276</v>
      </c>
      <c r="D2" s="272"/>
      <c r="E2" s="272"/>
      <c r="F2" s="272"/>
      <c r="G2" s="272"/>
      <c r="H2" s="137">
        <f>ARUS!H2</f>
        <v>2022</v>
      </c>
    </row>
    <row r="4" spans="1:22" x14ac:dyDescent="0.3">
      <c r="B4" s="2" t="str">
        <f>ARUS!B4</f>
        <v>005</v>
      </c>
      <c r="C4" s="272" t="s">
        <v>273</v>
      </c>
      <c r="D4" s="272"/>
      <c r="E4" s="272"/>
      <c r="F4" s="272"/>
      <c r="G4" s="272"/>
      <c r="H4" s="6" t="str">
        <f>ARUS!H4</f>
        <v>SPTP</v>
      </c>
      <c r="I4" s="70"/>
    </row>
    <row r="5" spans="1:22" x14ac:dyDescent="0.3">
      <c r="B5" s="2" t="str">
        <f>ARUS!B5</f>
        <v>SPTP</v>
      </c>
    </row>
    <row r="6" spans="1:22" x14ac:dyDescent="0.3">
      <c r="B6" s="2">
        <f>ARUS!B6</f>
        <v>125</v>
      </c>
      <c r="C6" s="272" t="s">
        <v>274</v>
      </c>
      <c r="D6" s="272"/>
      <c r="E6" s="272"/>
      <c r="F6" s="272"/>
      <c r="G6" s="272"/>
      <c r="H6" s="6" t="str">
        <f>ARUS!H6</f>
        <v>PT PTP</v>
      </c>
      <c r="I6" s="70"/>
    </row>
    <row r="8" spans="1:22" ht="18" x14ac:dyDescent="0.35">
      <c r="A8" s="1"/>
      <c r="B8" s="3"/>
      <c r="C8" s="1"/>
    </row>
    <row r="9" spans="1:22" ht="18" hidden="1" x14ac:dyDescent="0.35">
      <c r="A9" s="3"/>
      <c r="B9" s="3"/>
      <c r="C9" s="1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3">
      <c r="C12" s="287" t="s">
        <v>0</v>
      </c>
      <c r="D12" s="290" t="s">
        <v>1</v>
      </c>
      <c r="E12" s="291"/>
      <c r="F12" s="291"/>
      <c r="G12" s="291"/>
      <c r="H12" s="292"/>
      <c r="I12" s="290" t="s">
        <v>2</v>
      </c>
      <c r="J12" s="281">
        <f>H2</f>
        <v>2022</v>
      </c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3"/>
    </row>
    <row r="13" spans="1:22" x14ac:dyDescent="0.3">
      <c r="C13" s="288"/>
      <c r="D13" s="293"/>
      <c r="E13" s="294"/>
      <c r="F13" s="294"/>
      <c r="G13" s="294"/>
      <c r="H13" s="295"/>
      <c r="I13" s="293"/>
      <c r="J13" s="284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6"/>
    </row>
    <row r="14" spans="1:22" x14ac:dyDescent="0.3">
      <c r="C14" s="289"/>
      <c r="D14" s="296"/>
      <c r="E14" s="297"/>
      <c r="F14" s="297"/>
      <c r="G14" s="297"/>
      <c r="H14" s="298"/>
      <c r="I14" s="289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">
      <c r="C15" s="83">
        <v>1</v>
      </c>
      <c r="D15" s="277">
        <v>2</v>
      </c>
      <c r="E15" s="274"/>
      <c r="F15" s="274"/>
      <c r="G15" s="274"/>
      <c r="H15" s="275"/>
      <c r="I15" s="84">
        <v>3</v>
      </c>
      <c r="J15" s="278">
        <v>4</v>
      </c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80"/>
      <c r="V15" s="84">
        <v>5</v>
      </c>
    </row>
    <row r="16" spans="1:22" x14ac:dyDescent="0.3">
      <c r="C16" s="166"/>
      <c r="D16" s="307"/>
      <c r="E16" s="291"/>
      <c r="F16" s="291"/>
      <c r="G16" s="291"/>
      <c r="H16" s="292"/>
      <c r="I16" s="167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88"/>
    </row>
    <row r="17" spans="2:22" ht="15" customHeight="1" x14ac:dyDescent="0.3">
      <c r="B17"/>
      <c r="C17" s="168">
        <v>1</v>
      </c>
      <c r="D17" s="174" t="s">
        <v>1101</v>
      </c>
      <c r="E17" s="178"/>
      <c r="F17" s="178"/>
      <c r="G17" s="178"/>
      <c r="H17" s="172"/>
      <c r="I17" s="169"/>
      <c r="J17" s="194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88"/>
    </row>
    <row r="18" spans="2:22" x14ac:dyDescent="0.3">
      <c r="B18" t="s">
        <v>876</v>
      </c>
      <c r="C18" s="169"/>
      <c r="D18" s="175">
        <v>1</v>
      </c>
      <c r="E18" s="178" t="s">
        <v>1102</v>
      </c>
      <c r="F18" s="178"/>
      <c r="G18" s="178"/>
      <c r="H18" s="172"/>
      <c r="I18" s="169" t="s">
        <v>1103</v>
      </c>
      <c r="J18" s="165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89">
        <f t="shared" ref="V18:V31" si="0">SUM(J18:U18)</f>
        <v>0</v>
      </c>
    </row>
    <row r="19" spans="2:22" x14ac:dyDescent="0.3">
      <c r="B19" t="s">
        <v>877</v>
      </c>
      <c r="C19" s="169"/>
      <c r="D19" s="175">
        <v>2</v>
      </c>
      <c r="E19" s="178" t="s">
        <v>1104</v>
      </c>
      <c r="F19" s="178"/>
      <c r="G19" s="178"/>
      <c r="H19" s="172"/>
      <c r="I19" s="169" t="s">
        <v>1105</v>
      </c>
      <c r="J19" s="165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9">
        <f t="shared" si="0"/>
        <v>0</v>
      </c>
    </row>
    <row r="20" spans="2:22" x14ac:dyDescent="0.3">
      <c r="B20" t="s">
        <v>877</v>
      </c>
      <c r="C20" s="169"/>
      <c r="D20" s="175"/>
      <c r="E20" s="178"/>
      <c r="F20" s="178"/>
      <c r="G20" s="178"/>
      <c r="H20" s="172"/>
      <c r="I20" s="169" t="s">
        <v>1106</v>
      </c>
      <c r="J20" s="165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89">
        <f t="shared" si="0"/>
        <v>0</v>
      </c>
    </row>
    <row r="21" spans="2:22" ht="15" customHeight="1" x14ac:dyDescent="0.3">
      <c r="B21" t="s">
        <v>878</v>
      </c>
      <c r="C21" s="169"/>
      <c r="D21" s="175">
        <v>3</v>
      </c>
      <c r="E21" s="178" t="s">
        <v>1107</v>
      </c>
      <c r="F21" s="178"/>
      <c r="G21" s="178"/>
      <c r="H21" s="172"/>
      <c r="I21" s="169" t="s">
        <v>1108</v>
      </c>
      <c r="J21" s="165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89">
        <f t="shared" si="0"/>
        <v>0</v>
      </c>
    </row>
    <row r="22" spans="2:22" ht="15" customHeight="1" x14ac:dyDescent="0.3">
      <c r="B22" t="s">
        <v>878</v>
      </c>
      <c r="C22" s="169"/>
      <c r="D22" s="175"/>
      <c r="E22" s="178"/>
      <c r="F22" s="178"/>
      <c r="G22" s="178"/>
      <c r="H22" s="172"/>
      <c r="I22" s="169" t="s">
        <v>1109</v>
      </c>
      <c r="J22" s="165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89">
        <f t="shared" si="0"/>
        <v>0</v>
      </c>
    </row>
    <row r="23" spans="2:22" ht="15" customHeight="1" x14ac:dyDescent="0.3">
      <c r="B23" t="s">
        <v>879</v>
      </c>
      <c r="C23" s="169"/>
      <c r="D23" s="175">
        <v>4</v>
      </c>
      <c r="E23" s="178" t="s">
        <v>1110</v>
      </c>
      <c r="F23" s="178"/>
      <c r="G23" s="178"/>
      <c r="H23" s="172"/>
      <c r="I23" s="169" t="s">
        <v>1111</v>
      </c>
      <c r="J23" s="165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89">
        <f t="shared" si="0"/>
        <v>0</v>
      </c>
    </row>
    <row r="24" spans="2:22" ht="15" customHeight="1" x14ac:dyDescent="0.3">
      <c r="B24" t="s">
        <v>879</v>
      </c>
      <c r="C24" s="169"/>
      <c r="D24" s="175"/>
      <c r="E24" s="178"/>
      <c r="F24" s="178"/>
      <c r="G24" s="178"/>
      <c r="H24" s="172"/>
      <c r="I24" s="169" t="s">
        <v>51</v>
      </c>
      <c r="J24" s="165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89">
        <f t="shared" si="0"/>
        <v>0</v>
      </c>
    </row>
    <row r="25" spans="2:22" ht="15" customHeight="1" x14ac:dyDescent="0.3">
      <c r="B25" t="s">
        <v>880</v>
      </c>
      <c r="C25" s="169"/>
      <c r="D25" s="175">
        <v>5</v>
      </c>
      <c r="E25" s="178" t="s">
        <v>1112</v>
      </c>
      <c r="F25" s="178"/>
      <c r="G25" s="178"/>
      <c r="H25" s="172"/>
      <c r="I25" s="169" t="s">
        <v>9</v>
      </c>
      <c r="J25" s="165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89">
        <f t="shared" si="0"/>
        <v>0</v>
      </c>
    </row>
    <row r="26" spans="2:22" ht="15" customHeight="1" x14ac:dyDescent="0.3">
      <c r="B26" t="s">
        <v>880</v>
      </c>
      <c r="C26" s="169"/>
      <c r="D26" s="175"/>
      <c r="E26" s="178"/>
      <c r="F26" s="178"/>
      <c r="G26" s="178"/>
      <c r="H26" s="172"/>
      <c r="I26" s="169" t="s">
        <v>62</v>
      </c>
      <c r="J26" s="165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89">
        <f t="shared" si="0"/>
        <v>0</v>
      </c>
    </row>
    <row r="27" spans="2:22" ht="15" customHeight="1" x14ac:dyDescent="0.3">
      <c r="B27" t="s">
        <v>880</v>
      </c>
      <c r="C27" s="169"/>
      <c r="D27" s="175"/>
      <c r="E27" s="178"/>
      <c r="F27" s="178"/>
      <c r="G27" s="178"/>
      <c r="H27" s="172"/>
      <c r="I27" s="169" t="s">
        <v>63</v>
      </c>
      <c r="J27" s="165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89">
        <f t="shared" si="0"/>
        <v>0</v>
      </c>
    </row>
    <row r="28" spans="2:22" x14ac:dyDescent="0.3">
      <c r="B28" t="s">
        <v>880</v>
      </c>
      <c r="C28" s="169"/>
      <c r="D28" s="175"/>
      <c r="E28" s="178"/>
      <c r="F28" s="178"/>
      <c r="G28" s="178"/>
      <c r="H28" s="172"/>
      <c r="I28" s="169" t="s">
        <v>45</v>
      </c>
      <c r="J28" s="165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89">
        <f t="shared" si="0"/>
        <v>0</v>
      </c>
    </row>
    <row r="29" spans="2:22" ht="15" customHeight="1" x14ac:dyDescent="0.3">
      <c r="B29" t="s">
        <v>881</v>
      </c>
      <c r="C29" s="169"/>
      <c r="D29" s="175">
        <v>6</v>
      </c>
      <c r="E29" s="178" t="s">
        <v>1113</v>
      </c>
      <c r="F29" s="178"/>
      <c r="G29" s="178"/>
      <c r="H29" s="172"/>
      <c r="I29" s="169" t="s">
        <v>1114</v>
      </c>
      <c r="J29" s="165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89">
        <f t="shared" si="0"/>
        <v>0</v>
      </c>
    </row>
    <row r="30" spans="2:22" x14ac:dyDescent="0.3">
      <c r="B30" t="s">
        <v>881</v>
      </c>
      <c r="C30" s="169"/>
      <c r="D30" s="175"/>
      <c r="E30" s="178"/>
      <c r="F30" s="178"/>
      <c r="G30" s="178"/>
      <c r="H30" s="172"/>
      <c r="I30" s="169" t="s">
        <v>9</v>
      </c>
      <c r="J30" s="165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89">
        <f t="shared" si="0"/>
        <v>0</v>
      </c>
    </row>
    <row r="31" spans="2:22" x14ac:dyDescent="0.3">
      <c r="B31" t="s">
        <v>881</v>
      </c>
      <c r="C31" s="169"/>
      <c r="D31" s="175"/>
      <c r="E31" s="178"/>
      <c r="F31" s="178"/>
      <c r="G31" s="178"/>
      <c r="H31" s="172"/>
      <c r="I31" s="169" t="s">
        <v>1108</v>
      </c>
      <c r="J31" s="165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89">
        <f t="shared" si="0"/>
        <v>0</v>
      </c>
    </row>
    <row r="32" spans="2:22" ht="15" customHeight="1" x14ac:dyDescent="0.3">
      <c r="B32" s="164"/>
      <c r="C32" s="169"/>
      <c r="D32" s="176"/>
      <c r="E32" s="178"/>
      <c r="F32" s="178"/>
      <c r="G32" s="178"/>
      <c r="H32" s="172"/>
      <c r="I32" s="169"/>
      <c r="J32" s="19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3">
      <c r="B33"/>
      <c r="C33" s="170">
        <v>2</v>
      </c>
      <c r="D33" s="177" t="s">
        <v>1115</v>
      </c>
      <c r="E33" s="179"/>
      <c r="F33" s="179"/>
      <c r="G33" s="179"/>
      <c r="H33" s="173"/>
      <c r="I33" s="171"/>
      <c r="J33" s="19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88"/>
    </row>
    <row r="34" spans="1:22" x14ac:dyDescent="0.3">
      <c r="B34"/>
      <c r="C34" s="169"/>
      <c r="D34" s="175">
        <v>1</v>
      </c>
      <c r="E34" s="178" t="s">
        <v>1116</v>
      </c>
      <c r="F34" s="178"/>
      <c r="G34" s="178"/>
      <c r="H34" s="172"/>
      <c r="I34" s="169"/>
      <c r="J34" s="19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88"/>
    </row>
    <row r="35" spans="1:22" x14ac:dyDescent="0.3">
      <c r="B35" t="s">
        <v>882</v>
      </c>
      <c r="C35" s="169"/>
      <c r="D35" s="176"/>
      <c r="E35" s="180">
        <v>1</v>
      </c>
      <c r="F35" s="178" t="s">
        <v>1117</v>
      </c>
      <c r="G35" s="178"/>
      <c r="H35" s="172"/>
      <c r="I35" s="169" t="s">
        <v>45</v>
      </c>
      <c r="J35" s="165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89">
        <f t="shared" ref="V35:V38" si="1">SUM(J35:U35)</f>
        <v>0</v>
      </c>
    </row>
    <row r="36" spans="1:22" x14ac:dyDescent="0.3">
      <c r="B36" t="s">
        <v>882</v>
      </c>
      <c r="C36" s="169"/>
      <c r="D36" s="176"/>
      <c r="E36" s="180"/>
      <c r="F36" s="178"/>
      <c r="G36" s="178"/>
      <c r="H36" s="172"/>
      <c r="I36" s="169" t="s">
        <v>1118</v>
      </c>
      <c r="J36" s="165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89">
        <f t="shared" si="1"/>
        <v>0</v>
      </c>
    </row>
    <row r="37" spans="1:22" ht="15" customHeight="1" x14ac:dyDescent="0.3">
      <c r="B37" t="s">
        <v>882</v>
      </c>
      <c r="C37" s="169"/>
      <c r="D37" s="176"/>
      <c r="E37" s="180"/>
      <c r="F37" s="178"/>
      <c r="G37" s="178"/>
      <c r="H37" s="172"/>
      <c r="I37" s="169" t="s">
        <v>63</v>
      </c>
      <c r="J37" s="165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89">
        <f t="shared" si="1"/>
        <v>0</v>
      </c>
    </row>
    <row r="38" spans="1:22" x14ac:dyDescent="0.3">
      <c r="B38" t="s">
        <v>882</v>
      </c>
      <c r="C38" s="169"/>
      <c r="D38" s="176"/>
      <c r="E38" s="180"/>
      <c r="F38" s="178"/>
      <c r="G38" s="178"/>
      <c r="H38" s="172"/>
      <c r="I38" s="169" t="s">
        <v>51</v>
      </c>
      <c r="J38" s="165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89">
        <f t="shared" si="1"/>
        <v>0</v>
      </c>
    </row>
    <row r="39" spans="1:22" x14ac:dyDescent="0.3">
      <c r="B39"/>
      <c r="C39" s="169"/>
      <c r="D39" s="176"/>
      <c r="E39" s="180">
        <v>2</v>
      </c>
      <c r="F39" s="178" t="s">
        <v>1119</v>
      </c>
      <c r="G39" s="178"/>
      <c r="H39" s="172"/>
      <c r="I39" s="169"/>
      <c r="J39" s="19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88"/>
    </row>
    <row r="40" spans="1:22" x14ac:dyDescent="0.3">
      <c r="B40" t="s">
        <v>883</v>
      </c>
      <c r="C40" s="169"/>
      <c r="D40" s="176"/>
      <c r="E40" s="180"/>
      <c r="F40" s="180">
        <v>1</v>
      </c>
      <c r="G40" s="178" t="s">
        <v>1120</v>
      </c>
      <c r="H40" s="172"/>
      <c r="I40" s="169" t="s">
        <v>45</v>
      </c>
      <c r="J40" s="165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89">
        <f t="shared" ref="V40:V50" si="2">SUM(J40:U40)</f>
        <v>0</v>
      </c>
    </row>
    <row r="41" spans="1:22" ht="15" customHeight="1" x14ac:dyDescent="0.3">
      <c r="B41" t="s">
        <v>883</v>
      </c>
      <c r="C41" s="169"/>
      <c r="D41" s="176"/>
      <c r="E41" s="180"/>
      <c r="F41" s="180"/>
      <c r="G41" s="178"/>
      <c r="H41" s="172"/>
      <c r="I41" s="169" t="s">
        <v>62</v>
      </c>
      <c r="J41" s="165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89">
        <f t="shared" si="2"/>
        <v>0</v>
      </c>
    </row>
    <row r="42" spans="1:22" x14ac:dyDescent="0.3">
      <c r="B42" t="s">
        <v>883</v>
      </c>
      <c r="C42" s="169"/>
      <c r="D42" s="176"/>
      <c r="E42" s="180"/>
      <c r="F42" s="180"/>
      <c r="G42" s="178"/>
      <c r="H42" s="172"/>
      <c r="I42" s="169" t="s">
        <v>63</v>
      </c>
      <c r="J42" s="165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89">
        <f t="shared" si="2"/>
        <v>0</v>
      </c>
    </row>
    <row r="43" spans="1:22" x14ac:dyDescent="0.3">
      <c r="B43" t="s">
        <v>883</v>
      </c>
      <c r="C43" s="169"/>
      <c r="D43" s="176"/>
      <c r="E43" s="180"/>
      <c r="F43" s="180"/>
      <c r="G43" s="178"/>
      <c r="H43" s="172"/>
      <c r="I43" s="169" t="s">
        <v>51</v>
      </c>
      <c r="J43" s="165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89">
        <f t="shared" si="2"/>
        <v>0</v>
      </c>
    </row>
    <row r="44" spans="1:22" ht="15" customHeight="1" x14ac:dyDescent="0.3">
      <c r="B44" t="s">
        <v>884</v>
      </c>
      <c r="C44" s="169"/>
      <c r="D44" s="176"/>
      <c r="E44" s="180"/>
      <c r="F44" s="180">
        <v>2</v>
      </c>
      <c r="G44" s="178" t="s">
        <v>1121</v>
      </c>
      <c r="H44" s="172"/>
      <c r="I44" s="169" t="s">
        <v>45</v>
      </c>
      <c r="J44" s="165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89">
        <f t="shared" si="2"/>
        <v>0</v>
      </c>
    </row>
    <row r="45" spans="1:22" ht="15" customHeight="1" x14ac:dyDescent="0.3">
      <c r="B45" t="s">
        <v>885</v>
      </c>
      <c r="C45" s="169"/>
      <c r="D45" s="176"/>
      <c r="E45" s="180"/>
      <c r="F45" s="180">
        <v>3</v>
      </c>
      <c r="G45" s="178" t="s">
        <v>1122</v>
      </c>
      <c r="H45" s="172"/>
      <c r="I45" s="169" t="s">
        <v>45</v>
      </c>
      <c r="J45" s="165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89">
        <f t="shared" si="2"/>
        <v>0</v>
      </c>
    </row>
    <row r="46" spans="1:22" x14ac:dyDescent="0.3">
      <c r="B46" t="s">
        <v>886</v>
      </c>
      <c r="C46" s="169"/>
      <c r="D46" s="176"/>
      <c r="E46" s="180"/>
      <c r="F46" s="180">
        <v>4</v>
      </c>
      <c r="G46" s="178" t="s">
        <v>1123</v>
      </c>
      <c r="H46" s="172"/>
      <c r="I46" s="169" t="s">
        <v>45</v>
      </c>
      <c r="J46" s="165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89">
        <f t="shared" si="2"/>
        <v>0</v>
      </c>
    </row>
    <row r="47" spans="1:22" ht="18" x14ac:dyDescent="0.35">
      <c r="A47" s="1"/>
      <c r="B47" t="s">
        <v>887</v>
      </c>
      <c r="C47" s="169"/>
      <c r="D47" s="176"/>
      <c r="E47" s="180"/>
      <c r="F47" s="180">
        <v>5</v>
      </c>
      <c r="G47" s="178" t="s">
        <v>1124</v>
      </c>
      <c r="H47" s="172"/>
      <c r="I47" s="169" t="s">
        <v>1125</v>
      </c>
      <c r="J47" s="165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89">
        <f t="shared" si="2"/>
        <v>0</v>
      </c>
    </row>
    <row r="48" spans="1:22" x14ac:dyDescent="0.3">
      <c r="B48" t="s">
        <v>887</v>
      </c>
      <c r="C48" s="169"/>
      <c r="D48" s="176"/>
      <c r="E48" s="180"/>
      <c r="F48" s="178"/>
      <c r="G48" s="178"/>
      <c r="H48" s="172"/>
      <c r="I48" s="169" t="s">
        <v>51</v>
      </c>
      <c r="J48" s="165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89">
        <f t="shared" si="2"/>
        <v>0</v>
      </c>
    </row>
    <row r="49" spans="2:22" ht="15" customHeight="1" x14ac:dyDescent="0.3">
      <c r="B49" t="s">
        <v>887</v>
      </c>
      <c r="C49" s="169"/>
      <c r="D49" s="176"/>
      <c r="E49" s="180"/>
      <c r="F49" s="178"/>
      <c r="G49" s="178"/>
      <c r="H49" s="172"/>
      <c r="I49" s="169" t="s">
        <v>1126</v>
      </c>
      <c r="J49" s="165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89">
        <f t="shared" si="2"/>
        <v>0</v>
      </c>
    </row>
    <row r="50" spans="2:22" x14ac:dyDescent="0.3">
      <c r="B50" t="s">
        <v>888</v>
      </c>
      <c r="C50" s="169"/>
      <c r="D50" s="176"/>
      <c r="E50" s="180"/>
      <c r="F50" s="180">
        <v>6</v>
      </c>
      <c r="G50" s="178" t="s">
        <v>1127</v>
      </c>
      <c r="H50" s="172"/>
      <c r="I50" s="169" t="s">
        <v>45</v>
      </c>
      <c r="J50" s="165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89">
        <f t="shared" si="2"/>
        <v>0</v>
      </c>
    </row>
    <row r="51" spans="2:22" x14ac:dyDescent="0.3">
      <c r="B51"/>
      <c r="C51" s="169"/>
      <c r="D51" s="176"/>
      <c r="E51" s="180">
        <v>3</v>
      </c>
      <c r="F51" s="178" t="s">
        <v>1128</v>
      </c>
      <c r="G51" s="178"/>
      <c r="H51" s="172"/>
      <c r="I51" s="169"/>
      <c r="J51" s="19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88"/>
    </row>
    <row r="52" spans="2:22" x14ac:dyDescent="0.3">
      <c r="B52" t="s">
        <v>889</v>
      </c>
      <c r="C52" s="169"/>
      <c r="D52" s="176"/>
      <c r="E52" s="180"/>
      <c r="F52" s="180">
        <v>1</v>
      </c>
      <c r="G52" s="178" t="s">
        <v>1121</v>
      </c>
      <c r="H52" s="172"/>
      <c r="I52" s="169" t="s">
        <v>45</v>
      </c>
      <c r="J52" s="165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89">
        <f t="shared" ref="V52:V56" si="3">SUM(J52:U52)</f>
        <v>0</v>
      </c>
    </row>
    <row r="53" spans="2:22" x14ac:dyDescent="0.3">
      <c r="B53" t="s">
        <v>890</v>
      </c>
      <c r="C53" s="169"/>
      <c r="D53" s="176"/>
      <c r="E53" s="180"/>
      <c r="F53" s="180">
        <v>2</v>
      </c>
      <c r="G53" s="178" t="s">
        <v>1129</v>
      </c>
      <c r="H53" s="172"/>
      <c r="I53" s="169" t="s">
        <v>45</v>
      </c>
      <c r="J53" s="165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89">
        <f t="shared" si="3"/>
        <v>0</v>
      </c>
    </row>
    <row r="54" spans="2:22" ht="15" customHeight="1" x14ac:dyDescent="0.3">
      <c r="B54" t="s">
        <v>891</v>
      </c>
      <c r="C54" s="169"/>
      <c r="D54" s="176"/>
      <c r="E54" s="180"/>
      <c r="F54" s="180">
        <v>3</v>
      </c>
      <c r="G54" s="178" t="s">
        <v>1130</v>
      </c>
      <c r="H54" s="172"/>
      <c r="I54" s="169" t="s">
        <v>1131</v>
      </c>
      <c r="J54" s="165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89">
        <f t="shared" si="3"/>
        <v>0</v>
      </c>
    </row>
    <row r="55" spans="2:22" ht="15" customHeight="1" x14ac:dyDescent="0.3">
      <c r="B55" t="s">
        <v>892</v>
      </c>
      <c r="C55" s="169"/>
      <c r="D55" s="176"/>
      <c r="E55" s="180"/>
      <c r="F55" s="180">
        <v>4</v>
      </c>
      <c r="G55" s="178" t="s">
        <v>1132</v>
      </c>
      <c r="H55" s="172"/>
      <c r="I55" s="169" t="s">
        <v>1133</v>
      </c>
      <c r="J55" s="165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89">
        <f t="shared" si="3"/>
        <v>0</v>
      </c>
    </row>
    <row r="56" spans="2:22" ht="15" customHeight="1" x14ac:dyDescent="0.3">
      <c r="B56" t="s">
        <v>892</v>
      </c>
      <c r="C56" s="169"/>
      <c r="D56" s="176"/>
      <c r="E56" s="180"/>
      <c r="F56" s="178"/>
      <c r="G56" s="178"/>
      <c r="H56" s="172"/>
      <c r="I56" s="169" t="s">
        <v>45</v>
      </c>
      <c r="J56" s="165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89">
        <f t="shared" si="3"/>
        <v>0</v>
      </c>
    </row>
    <row r="57" spans="2:22" ht="15" customHeight="1" x14ac:dyDescent="0.3">
      <c r="B57"/>
      <c r="C57" s="169"/>
      <c r="D57" s="176"/>
      <c r="E57" s="180">
        <v>4</v>
      </c>
      <c r="F57" s="178" t="s">
        <v>1134</v>
      </c>
      <c r="G57" s="178"/>
      <c r="H57" s="172"/>
      <c r="I57" s="169"/>
      <c r="J57" s="194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88"/>
    </row>
    <row r="58" spans="2:22" ht="15" customHeight="1" x14ac:dyDescent="0.3">
      <c r="B58" t="s">
        <v>893</v>
      </c>
      <c r="C58" s="169"/>
      <c r="D58" s="176"/>
      <c r="E58" s="180"/>
      <c r="F58" s="180">
        <v>1</v>
      </c>
      <c r="G58" s="178" t="s">
        <v>1135</v>
      </c>
      <c r="H58" s="172"/>
      <c r="I58" s="169" t="s">
        <v>62</v>
      </c>
      <c r="J58" s="165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89">
        <f t="shared" ref="V58:V65" si="4">SUM(J58:U58)</f>
        <v>0</v>
      </c>
    </row>
    <row r="59" spans="2:22" x14ac:dyDescent="0.3">
      <c r="B59" t="s">
        <v>893</v>
      </c>
      <c r="C59" s="169"/>
      <c r="D59" s="176"/>
      <c r="E59" s="180"/>
      <c r="F59" s="180"/>
      <c r="G59" s="178"/>
      <c r="H59" s="172"/>
      <c r="I59" s="169" t="s">
        <v>63</v>
      </c>
      <c r="J59" s="165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89">
        <f t="shared" si="4"/>
        <v>0</v>
      </c>
    </row>
    <row r="60" spans="2:22" x14ac:dyDescent="0.3">
      <c r="B60" t="s">
        <v>894</v>
      </c>
      <c r="C60" s="169"/>
      <c r="D60" s="176"/>
      <c r="E60" s="180"/>
      <c r="F60" s="180">
        <v>2</v>
      </c>
      <c r="G60" s="178" t="s">
        <v>1136</v>
      </c>
      <c r="H60" s="172"/>
      <c r="I60" s="169" t="s">
        <v>45</v>
      </c>
      <c r="J60" s="165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89">
        <f t="shared" si="4"/>
        <v>0</v>
      </c>
    </row>
    <row r="61" spans="2:22" ht="15" customHeight="1" x14ac:dyDescent="0.3">
      <c r="B61" t="s">
        <v>895</v>
      </c>
      <c r="C61" s="169"/>
      <c r="D61" s="176"/>
      <c r="E61" s="180"/>
      <c r="F61" s="180">
        <v>3</v>
      </c>
      <c r="G61" s="178" t="s">
        <v>1129</v>
      </c>
      <c r="H61" s="172"/>
      <c r="I61" s="169" t="s">
        <v>45</v>
      </c>
      <c r="J61" s="165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89">
        <f t="shared" si="4"/>
        <v>0</v>
      </c>
    </row>
    <row r="62" spans="2:22" x14ac:dyDescent="0.3">
      <c r="B62" t="s">
        <v>896</v>
      </c>
      <c r="C62" s="169"/>
      <c r="D62" s="176"/>
      <c r="E62" s="180"/>
      <c r="F62" s="180">
        <v>4</v>
      </c>
      <c r="G62" s="178" t="s">
        <v>1137</v>
      </c>
      <c r="H62" s="172"/>
      <c r="I62" s="169" t="s">
        <v>45</v>
      </c>
      <c r="J62" s="165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89">
        <f t="shared" si="4"/>
        <v>0</v>
      </c>
    </row>
    <row r="63" spans="2:22" ht="15" customHeight="1" x14ac:dyDescent="0.3">
      <c r="B63" t="s">
        <v>897</v>
      </c>
      <c r="C63" s="169"/>
      <c r="D63" s="176"/>
      <c r="E63" s="180"/>
      <c r="F63" s="180">
        <v>5</v>
      </c>
      <c r="G63" s="178" t="s">
        <v>1138</v>
      </c>
      <c r="H63" s="172"/>
      <c r="I63" s="169" t="s">
        <v>1139</v>
      </c>
      <c r="J63" s="165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89">
        <f t="shared" si="4"/>
        <v>0</v>
      </c>
    </row>
    <row r="64" spans="2:22" ht="15" customHeight="1" x14ac:dyDescent="0.3">
      <c r="B64" t="s">
        <v>897</v>
      </c>
      <c r="C64" s="169"/>
      <c r="D64" s="176"/>
      <c r="E64" s="180"/>
      <c r="F64" s="178"/>
      <c r="G64" s="178"/>
      <c r="H64" s="172"/>
      <c r="I64" s="169" t="s">
        <v>1140</v>
      </c>
      <c r="J64" s="165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89">
        <f t="shared" si="4"/>
        <v>0</v>
      </c>
    </row>
    <row r="65" spans="2:22" ht="15" customHeight="1" x14ac:dyDescent="0.3">
      <c r="B65" t="s">
        <v>897</v>
      </c>
      <c r="C65" s="169"/>
      <c r="D65" s="176"/>
      <c r="E65" s="180"/>
      <c r="F65" s="178"/>
      <c r="G65" s="178"/>
      <c r="H65" s="172"/>
      <c r="I65" s="169" t="s">
        <v>1131</v>
      </c>
      <c r="J65" s="165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89">
        <f t="shared" si="4"/>
        <v>0</v>
      </c>
    </row>
    <row r="66" spans="2:22" ht="15" customHeight="1" x14ac:dyDescent="0.3">
      <c r="B66"/>
      <c r="C66" s="169"/>
      <c r="D66" s="176"/>
      <c r="E66" s="180">
        <v>5</v>
      </c>
      <c r="F66" s="178" t="s">
        <v>1141</v>
      </c>
      <c r="G66" s="178"/>
      <c r="H66" s="172"/>
      <c r="I66" s="169"/>
      <c r="J66" s="194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88"/>
    </row>
    <row r="67" spans="2:22" x14ac:dyDescent="0.3">
      <c r="B67" t="s">
        <v>898</v>
      </c>
      <c r="C67" s="169"/>
      <c r="D67" s="176"/>
      <c r="E67" s="180"/>
      <c r="F67" s="180">
        <v>1</v>
      </c>
      <c r="G67" s="178" t="s">
        <v>1120</v>
      </c>
      <c r="H67" s="172"/>
      <c r="I67" s="169" t="s">
        <v>45</v>
      </c>
      <c r="J67" s="165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89">
        <f t="shared" ref="V67:V70" si="5">SUM(J67:U67)</f>
        <v>0</v>
      </c>
    </row>
    <row r="68" spans="2:22" x14ac:dyDescent="0.3">
      <c r="B68" t="s">
        <v>898</v>
      </c>
      <c r="C68" s="169"/>
      <c r="D68" s="176"/>
      <c r="E68" s="180"/>
      <c r="F68" s="180"/>
      <c r="G68" s="178"/>
      <c r="H68" s="172"/>
      <c r="I68" s="169" t="s">
        <v>51</v>
      </c>
      <c r="J68" s="165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89">
        <f t="shared" si="5"/>
        <v>0</v>
      </c>
    </row>
    <row r="69" spans="2:22" ht="15" customHeight="1" x14ac:dyDescent="0.3">
      <c r="B69" t="s">
        <v>899</v>
      </c>
      <c r="C69" s="169"/>
      <c r="D69" s="176"/>
      <c r="E69" s="180"/>
      <c r="F69" s="180">
        <v>2</v>
      </c>
      <c r="G69" s="178" t="s">
        <v>1121</v>
      </c>
      <c r="H69" s="172"/>
      <c r="I69" s="169" t="s">
        <v>45</v>
      </c>
      <c r="J69" s="165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89">
        <f t="shared" si="5"/>
        <v>0</v>
      </c>
    </row>
    <row r="70" spans="2:22" s="143" customFormat="1" x14ac:dyDescent="0.3">
      <c r="B70" t="s">
        <v>900</v>
      </c>
      <c r="C70" s="169"/>
      <c r="D70" s="176"/>
      <c r="E70" s="180"/>
      <c r="F70" s="180">
        <v>3</v>
      </c>
      <c r="G70" s="178" t="s">
        <v>1122</v>
      </c>
      <c r="H70" s="172"/>
      <c r="I70" s="169" t="s">
        <v>45</v>
      </c>
      <c r="J70" s="165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89">
        <f t="shared" si="5"/>
        <v>0</v>
      </c>
    </row>
    <row r="71" spans="2:22" ht="15" customHeight="1" x14ac:dyDescent="0.3">
      <c r="B71"/>
      <c r="C71" s="169"/>
      <c r="D71" s="176"/>
      <c r="E71" s="180">
        <v>6</v>
      </c>
      <c r="F71" s="178" t="s">
        <v>1142</v>
      </c>
      <c r="G71" s="178"/>
      <c r="H71" s="172"/>
      <c r="I71" s="169"/>
      <c r="J71" s="194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88"/>
    </row>
    <row r="72" spans="2:22" ht="15" customHeight="1" x14ac:dyDescent="0.3">
      <c r="B72"/>
      <c r="C72" s="169"/>
      <c r="D72" s="176"/>
      <c r="E72" s="178"/>
      <c r="F72" s="180">
        <v>1</v>
      </c>
      <c r="G72" s="178" t="s">
        <v>1143</v>
      </c>
      <c r="H72" s="172"/>
      <c r="I72" s="169"/>
      <c r="J72" s="194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88"/>
    </row>
    <row r="73" spans="2:22" ht="15" customHeight="1" x14ac:dyDescent="0.3">
      <c r="B73" t="s">
        <v>901</v>
      </c>
      <c r="C73" s="169"/>
      <c r="D73" s="176"/>
      <c r="E73" s="178"/>
      <c r="F73" s="178"/>
      <c r="G73" s="180">
        <v>1</v>
      </c>
      <c r="H73" s="172" t="s">
        <v>1129</v>
      </c>
      <c r="I73" s="169" t="s">
        <v>45</v>
      </c>
      <c r="J73" s="165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89">
        <f t="shared" ref="V73:V74" si="6">SUM(J73:U73)</f>
        <v>0</v>
      </c>
    </row>
    <row r="74" spans="2:22" ht="15" customHeight="1" x14ac:dyDescent="0.3">
      <c r="B74" t="s">
        <v>902</v>
      </c>
      <c r="C74" s="169"/>
      <c r="D74" s="176"/>
      <c r="E74" s="178"/>
      <c r="F74" s="178"/>
      <c r="G74" s="180">
        <v>2</v>
      </c>
      <c r="H74" s="172" t="s">
        <v>1137</v>
      </c>
      <c r="I74" s="169" t="s">
        <v>45</v>
      </c>
      <c r="J74" s="165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89">
        <f t="shared" si="6"/>
        <v>0</v>
      </c>
    </row>
    <row r="75" spans="2:22" x14ac:dyDescent="0.3">
      <c r="B75"/>
      <c r="C75" s="169"/>
      <c r="D75" s="176"/>
      <c r="E75" s="178"/>
      <c r="F75" s="180">
        <v>2</v>
      </c>
      <c r="G75" s="178" t="s">
        <v>1144</v>
      </c>
      <c r="H75" s="172"/>
      <c r="I75" s="169"/>
      <c r="J75" s="194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88"/>
    </row>
    <row r="76" spans="2:22" x14ac:dyDescent="0.3">
      <c r="B76" t="s">
        <v>903</v>
      </c>
      <c r="C76" s="169"/>
      <c r="D76" s="176"/>
      <c r="E76" s="178"/>
      <c r="F76" s="178"/>
      <c r="G76" s="180">
        <v>1</v>
      </c>
      <c r="H76" s="172" t="s">
        <v>1129</v>
      </c>
      <c r="I76" s="169" t="s">
        <v>45</v>
      </c>
      <c r="J76" s="165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89">
        <f t="shared" ref="V76:V84" si="7">SUM(J76:U76)</f>
        <v>0</v>
      </c>
    </row>
    <row r="77" spans="2:22" ht="15" customHeight="1" x14ac:dyDescent="0.3">
      <c r="B77" t="s">
        <v>904</v>
      </c>
      <c r="C77" s="169"/>
      <c r="D77" s="176"/>
      <c r="E77" s="178"/>
      <c r="F77" s="178"/>
      <c r="G77" s="180">
        <v>2</v>
      </c>
      <c r="H77" s="172" t="s">
        <v>1137</v>
      </c>
      <c r="I77" s="169" t="s">
        <v>45</v>
      </c>
      <c r="J77" s="165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89">
        <f t="shared" si="7"/>
        <v>0</v>
      </c>
    </row>
    <row r="78" spans="2:22" ht="15" customHeight="1" x14ac:dyDescent="0.3">
      <c r="B78" t="s">
        <v>905</v>
      </c>
      <c r="C78" s="169"/>
      <c r="D78" s="176"/>
      <c r="E78" s="178"/>
      <c r="F78" s="180">
        <v>3</v>
      </c>
      <c r="G78" s="178" t="s">
        <v>1145</v>
      </c>
      <c r="H78" s="172"/>
      <c r="I78" s="169" t="s">
        <v>45</v>
      </c>
      <c r="J78" s="165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89">
        <f t="shared" si="7"/>
        <v>0</v>
      </c>
    </row>
    <row r="79" spans="2:22" ht="15" customHeight="1" x14ac:dyDescent="0.3">
      <c r="B79" t="s">
        <v>906</v>
      </c>
      <c r="C79" s="169"/>
      <c r="D79" s="176"/>
      <c r="E79" s="178"/>
      <c r="F79" s="180">
        <v>4</v>
      </c>
      <c r="G79" s="178" t="s">
        <v>1146</v>
      </c>
      <c r="H79" s="172"/>
      <c r="I79" s="169" t="s">
        <v>45</v>
      </c>
      <c r="J79" s="165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89">
        <f t="shared" si="7"/>
        <v>0</v>
      </c>
    </row>
    <row r="80" spans="2:22" ht="15" customHeight="1" x14ac:dyDescent="0.3">
      <c r="B80" t="s">
        <v>907</v>
      </c>
      <c r="C80" s="169"/>
      <c r="D80" s="176"/>
      <c r="E80" s="178"/>
      <c r="F80" s="180">
        <v>5</v>
      </c>
      <c r="G80" s="178" t="s">
        <v>1147</v>
      </c>
      <c r="H80" s="172"/>
      <c r="I80" s="169" t="s">
        <v>45</v>
      </c>
      <c r="J80" s="165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89">
        <f t="shared" si="7"/>
        <v>0</v>
      </c>
    </row>
    <row r="81" spans="2:22" x14ac:dyDescent="0.3">
      <c r="B81" t="s">
        <v>908</v>
      </c>
      <c r="C81" s="169"/>
      <c r="D81" s="176"/>
      <c r="E81" s="178"/>
      <c r="F81" s="180">
        <v>6</v>
      </c>
      <c r="G81" s="178" t="s">
        <v>1148</v>
      </c>
      <c r="H81" s="172"/>
      <c r="I81" s="169" t="s">
        <v>45</v>
      </c>
      <c r="J81" s="165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89">
        <f t="shared" si="7"/>
        <v>0</v>
      </c>
    </row>
    <row r="82" spans="2:22" x14ac:dyDescent="0.3">
      <c r="B82" t="s">
        <v>909</v>
      </c>
      <c r="C82" s="169"/>
      <c r="D82" s="176"/>
      <c r="E82" s="178"/>
      <c r="F82" s="180">
        <v>7</v>
      </c>
      <c r="G82" s="178" t="s">
        <v>1149</v>
      </c>
      <c r="H82" s="172"/>
      <c r="I82" s="169" t="s">
        <v>45</v>
      </c>
      <c r="J82" s="165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89">
        <f t="shared" si="7"/>
        <v>0</v>
      </c>
    </row>
    <row r="83" spans="2:22" ht="15" customHeight="1" x14ac:dyDescent="0.3">
      <c r="B83" t="s">
        <v>910</v>
      </c>
      <c r="C83" s="169"/>
      <c r="D83" s="176"/>
      <c r="E83" s="178"/>
      <c r="F83" s="180">
        <v>8</v>
      </c>
      <c r="G83" s="178" t="s">
        <v>1150</v>
      </c>
      <c r="H83" s="172"/>
      <c r="I83" s="169" t="s">
        <v>51</v>
      </c>
      <c r="J83" s="165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89">
        <f t="shared" si="7"/>
        <v>0</v>
      </c>
    </row>
    <row r="84" spans="2:22" x14ac:dyDescent="0.3">
      <c r="B84" t="s">
        <v>911</v>
      </c>
      <c r="C84" s="169"/>
      <c r="D84" s="176"/>
      <c r="E84" s="178"/>
      <c r="F84" s="180">
        <v>9</v>
      </c>
      <c r="G84" s="178" t="s">
        <v>1151</v>
      </c>
      <c r="H84" s="172"/>
      <c r="I84" s="169" t="s">
        <v>45</v>
      </c>
      <c r="J84" s="165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89">
        <f t="shared" si="7"/>
        <v>0</v>
      </c>
    </row>
    <row r="85" spans="2:22" ht="15" customHeight="1" x14ac:dyDescent="0.3">
      <c r="B85" s="164"/>
      <c r="C85" s="169"/>
      <c r="D85" s="176"/>
      <c r="E85" s="178"/>
      <c r="F85" s="178"/>
      <c r="G85" s="178"/>
      <c r="H85" s="172"/>
      <c r="I85" s="169"/>
      <c r="J85" s="194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ht="15" customHeight="1" x14ac:dyDescent="0.3">
      <c r="B86"/>
      <c r="C86" s="169"/>
      <c r="D86" s="175">
        <v>2</v>
      </c>
      <c r="E86" s="178" t="s">
        <v>1152</v>
      </c>
      <c r="F86" s="178"/>
      <c r="G86" s="178"/>
      <c r="H86" s="172"/>
      <c r="I86" s="169"/>
      <c r="J86" s="194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ht="15" customHeight="1" x14ac:dyDescent="0.3">
      <c r="B87" t="s">
        <v>912</v>
      </c>
      <c r="C87" s="169"/>
      <c r="D87" s="176"/>
      <c r="E87" s="180">
        <v>1</v>
      </c>
      <c r="F87" s="178" t="s">
        <v>1117</v>
      </c>
      <c r="G87" s="178"/>
      <c r="H87" s="172"/>
      <c r="I87" s="169" t="s">
        <v>45</v>
      </c>
      <c r="J87" s="165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89">
        <f t="shared" ref="V87:V90" si="8">SUM(J87:U87)</f>
        <v>0</v>
      </c>
    </row>
    <row r="88" spans="2:22" ht="15" customHeight="1" x14ac:dyDescent="0.3">
      <c r="B88" t="s">
        <v>912</v>
      </c>
      <c r="C88" s="169"/>
      <c r="D88" s="176"/>
      <c r="E88" s="178"/>
      <c r="F88" s="178"/>
      <c r="G88" s="178"/>
      <c r="H88" s="172"/>
      <c r="I88" s="169" t="s">
        <v>1118</v>
      </c>
      <c r="J88" s="165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89">
        <f t="shared" si="8"/>
        <v>0</v>
      </c>
    </row>
    <row r="89" spans="2:22" ht="15" customHeight="1" x14ac:dyDescent="0.3">
      <c r="B89" t="s">
        <v>912</v>
      </c>
      <c r="C89" s="169"/>
      <c r="D89" s="176"/>
      <c r="E89" s="178"/>
      <c r="F89" s="178"/>
      <c r="G89" s="178"/>
      <c r="H89" s="172"/>
      <c r="I89" s="169" t="s">
        <v>63</v>
      </c>
      <c r="J89" s="165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89">
        <f t="shared" si="8"/>
        <v>0</v>
      </c>
    </row>
    <row r="90" spans="2:22" ht="15" customHeight="1" x14ac:dyDescent="0.3">
      <c r="B90" t="s">
        <v>912</v>
      </c>
      <c r="C90" s="169"/>
      <c r="D90" s="176"/>
      <c r="E90" s="178"/>
      <c r="F90" s="178"/>
      <c r="G90" s="178"/>
      <c r="H90" s="172"/>
      <c r="I90" s="169" t="s">
        <v>51</v>
      </c>
      <c r="J90" s="165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89">
        <f t="shared" si="8"/>
        <v>0</v>
      </c>
    </row>
    <row r="91" spans="2:22" ht="15" customHeight="1" x14ac:dyDescent="0.3">
      <c r="B91"/>
      <c r="C91" s="169"/>
      <c r="D91" s="176"/>
      <c r="E91" s="180">
        <v>2</v>
      </c>
      <c r="F91" s="178" t="s">
        <v>1119</v>
      </c>
      <c r="G91" s="178"/>
      <c r="H91" s="172"/>
      <c r="I91" s="169"/>
      <c r="J91" s="194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88"/>
    </row>
    <row r="92" spans="2:22" ht="15" customHeight="1" x14ac:dyDescent="0.3">
      <c r="B92" t="s">
        <v>913</v>
      </c>
      <c r="C92" s="169"/>
      <c r="D92" s="176"/>
      <c r="E92" s="178"/>
      <c r="F92" s="180">
        <v>1</v>
      </c>
      <c r="G92" s="178" t="s">
        <v>1120</v>
      </c>
      <c r="H92" s="172"/>
      <c r="I92" s="169" t="s">
        <v>45</v>
      </c>
      <c r="J92" s="165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89">
        <f t="shared" ref="V92:V115" si="9">SUM(J92:U92)</f>
        <v>0</v>
      </c>
    </row>
    <row r="93" spans="2:22" ht="15" customHeight="1" x14ac:dyDescent="0.3">
      <c r="B93" t="s">
        <v>913</v>
      </c>
      <c r="C93" s="169"/>
      <c r="D93" s="176"/>
      <c r="E93" s="178"/>
      <c r="F93" s="180"/>
      <c r="G93" s="178"/>
      <c r="H93" s="172"/>
      <c r="I93" s="169" t="s">
        <v>62</v>
      </c>
      <c r="J93" s="165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89">
        <f t="shared" si="9"/>
        <v>0</v>
      </c>
    </row>
    <row r="94" spans="2:22" ht="15" customHeight="1" x14ac:dyDescent="0.3">
      <c r="B94" t="s">
        <v>913</v>
      </c>
      <c r="C94" s="169"/>
      <c r="D94" s="176"/>
      <c r="E94" s="178"/>
      <c r="F94" s="180"/>
      <c r="G94" s="178"/>
      <c r="H94" s="172"/>
      <c r="I94" s="169" t="s">
        <v>63</v>
      </c>
      <c r="J94" s="165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89">
        <f t="shared" si="9"/>
        <v>0</v>
      </c>
    </row>
    <row r="95" spans="2:22" ht="15" customHeight="1" x14ac:dyDescent="0.3">
      <c r="B95" t="s">
        <v>913</v>
      </c>
      <c r="C95" s="169"/>
      <c r="D95" s="176"/>
      <c r="E95" s="178"/>
      <c r="F95" s="180"/>
      <c r="G95" s="178"/>
      <c r="H95" s="172"/>
      <c r="I95" s="169" t="s">
        <v>51</v>
      </c>
      <c r="J95" s="165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89">
        <f t="shared" si="9"/>
        <v>0</v>
      </c>
    </row>
    <row r="96" spans="2:22" ht="15" customHeight="1" x14ac:dyDescent="0.3">
      <c r="B96" t="s">
        <v>914</v>
      </c>
      <c r="C96" s="169"/>
      <c r="D96" s="176"/>
      <c r="E96" s="178"/>
      <c r="F96" s="180">
        <v>2</v>
      </c>
      <c r="G96" s="178" t="s">
        <v>1121</v>
      </c>
      <c r="H96" s="172"/>
      <c r="I96" s="169" t="s">
        <v>45</v>
      </c>
      <c r="J96" s="165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89">
        <f t="shared" si="9"/>
        <v>0</v>
      </c>
    </row>
    <row r="97" spans="2:22" ht="15" customHeight="1" x14ac:dyDescent="0.3">
      <c r="B97" t="s">
        <v>914</v>
      </c>
      <c r="C97" s="169"/>
      <c r="D97" s="176"/>
      <c r="E97" s="178"/>
      <c r="F97" s="180"/>
      <c r="G97" s="178"/>
      <c r="H97" s="172"/>
      <c r="I97" s="169" t="s">
        <v>1118</v>
      </c>
      <c r="J97" s="165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89">
        <f t="shared" si="9"/>
        <v>0</v>
      </c>
    </row>
    <row r="98" spans="2:22" ht="15" customHeight="1" x14ac:dyDescent="0.3">
      <c r="B98" t="s">
        <v>914</v>
      </c>
      <c r="C98" s="169"/>
      <c r="D98" s="176"/>
      <c r="E98" s="178"/>
      <c r="F98" s="180"/>
      <c r="G98" s="178"/>
      <c r="H98" s="172"/>
      <c r="I98" s="169" t="s">
        <v>63</v>
      </c>
      <c r="J98" s="165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89">
        <f t="shared" si="9"/>
        <v>0</v>
      </c>
    </row>
    <row r="99" spans="2:22" ht="15" customHeight="1" x14ac:dyDescent="0.3">
      <c r="B99" t="s">
        <v>914</v>
      </c>
      <c r="C99" s="169"/>
      <c r="D99" s="176"/>
      <c r="E99" s="178"/>
      <c r="F99" s="180"/>
      <c r="G99" s="178"/>
      <c r="H99" s="172"/>
      <c r="I99" s="169" t="s">
        <v>51</v>
      </c>
      <c r="J99" s="165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89">
        <f t="shared" si="9"/>
        <v>0</v>
      </c>
    </row>
    <row r="100" spans="2:22" ht="15" customHeight="1" x14ac:dyDescent="0.3">
      <c r="B100" t="s">
        <v>915</v>
      </c>
      <c r="C100" s="169"/>
      <c r="D100" s="176"/>
      <c r="E100" s="178"/>
      <c r="F100" s="180">
        <v>3</v>
      </c>
      <c r="G100" s="178" t="s">
        <v>1122</v>
      </c>
      <c r="H100" s="172"/>
      <c r="I100" s="169" t="s">
        <v>45</v>
      </c>
      <c r="J100" s="165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89">
        <f t="shared" si="9"/>
        <v>0</v>
      </c>
    </row>
    <row r="101" spans="2:22" s="143" customFormat="1" x14ac:dyDescent="0.3">
      <c r="B101" t="s">
        <v>915</v>
      </c>
      <c r="C101" s="169"/>
      <c r="D101" s="176"/>
      <c r="E101" s="178"/>
      <c r="F101" s="180"/>
      <c r="G101" s="178"/>
      <c r="H101" s="172"/>
      <c r="I101" s="169" t="s">
        <v>1118</v>
      </c>
      <c r="J101" s="165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89">
        <f t="shared" si="9"/>
        <v>0</v>
      </c>
    </row>
    <row r="102" spans="2:22" ht="15" customHeight="1" x14ac:dyDescent="0.3">
      <c r="B102" t="s">
        <v>915</v>
      </c>
      <c r="C102" s="169"/>
      <c r="D102" s="176"/>
      <c r="E102" s="178"/>
      <c r="F102" s="180"/>
      <c r="G102" s="178"/>
      <c r="H102" s="172"/>
      <c r="I102" s="169" t="s">
        <v>63</v>
      </c>
      <c r="J102" s="165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89">
        <f t="shared" si="9"/>
        <v>0</v>
      </c>
    </row>
    <row r="103" spans="2:22" ht="15" customHeight="1" x14ac:dyDescent="0.3">
      <c r="B103" t="s">
        <v>915</v>
      </c>
      <c r="C103" s="169"/>
      <c r="D103" s="176"/>
      <c r="E103" s="178"/>
      <c r="F103" s="180"/>
      <c r="G103" s="178"/>
      <c r="H103" s="172"/>
      <c r="I103" s="169" t="s">
        <v>51</v>
      </c>
      <c r="J103" s="165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89">
        <f t="shared" si="9"/>
        <v>0</v>
      </c>
    </row>
    <row r="104" spans="2:22" ht="15" customHeight="1" x14ac:dyDescent="0.3">
      <c r="B104" t="s">
        <v>916</v>
      </c>
      <c r="C104" s="169"/>
      <c r="D104" s="176"/>
      <c r="E104" s="178"/>
      <c r="F104" s="180">
        <v>4</v>
      </c>
      <c r="G104" s="178" t="s">
        <v>1123</v>
      </c>
      <c r="H104" s="172"/>
      <c r="I104" s="169" t="s">
        <v>45</v>
      </c>
      <c r="J104" s="165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89">
        <f t="shared" si="9"/>
        <v>0</v>
      </c>
    </row>
    <row r="105" spans="2:22" ht="15" customHeight="1" x14ac:dyDescent="0.3">
      <c r="B105" t="s">
        <v>916</v>
      </c>
      <c r="C105" s="169"/>
      <c r="D105" s="176"/>
      <c r="E105" s="178"/>
      <c r="F105" s="180"/>
      <c r="G105" s="178"/>
      <c r="H105" s="172"/>
      <c r="I105" s="169" t="s">
        <v>1118</v>
      </c>
      <c r="J105" s="165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89">
        <f t="shared" si="9"/>
        <v>0</v>
      </c>
    </row>
    <row r="106" spans="2:22" ht="15" customHeight="1" x14ac:dyDescent="0.3">
      <c r="B106" t="s">
        <v>916</v>
      </c>
      <c r="C106" s="169"/>
      <c r="D106" s="176"/>
      <c r="E106" s="178"/>
      <c r="F106" s="180"/>
      <c r="G106" s="178"/>
      <c r="H106" s="172"/>
      <c r="I106" s="169" t="s">
        <v>63</v>
      </c>
      <c r="J106" s="165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89">
        <f t="shared" si="9"/>
        <v>0</v>
      </c>
    </row>
    <row r="107" spans="2:22" ht="15" customHeight="1" x14ac:dyDescent="0.3">
      <c r="B107" t="s">
        <v>916</v>
      </c>
      <c r="C107" s="169"/>
      <c r="D107" s="176"/>
      <c r="E107" s="178"/>
      <c r="F107" s="180"/>
      <c r="G107" s="178"/>
      <c r="H107" s="172"/>
      <c r="I107" s="169" t="s">
        <v>51</v>
      </c>
      <c r="J107" s="165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89">
        <f t="shared" si="9"/>
        <v>0</v>
      </c>
    </row>
    <row r="108" spans="2:22" ht="15" customHeight="1" x14ac:dyDescent="0.3">
      <c r="B108" t="s">
        <v>917</v>
      </c>
      <c r="C108" s="169"/>
      <c r="D108" s="176"/>
      <c r="E108" s="178"/>
      <c r="F108" s="180">
        <v>5</v>
      </c>
      <c r="G108" s="178" t="s">
        <v>1124</v>
      </c>
      <c r="H108" s="172"/>
      <c r="I108" s="169" t="s">
        <v>1125</v>
      </c>
      <c r="J108" s="165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89">
        <f t="shared" si="9"/>
        <v>0</v>
      </c>
    </row>
    <row r="109" spans="2:22" ht="15" customHeight="1" x14ac:dyDescent="0.3">
      <c r="B109" t="s">
        <v>917</v>
      </c>
      <c r="C109" s="169"/>
      <c r="D109" s="176"/>
      <c r="E109" s="178"/>
      <c r="F109" s="180"/>
      <c r="G109" s="178"/>
      <c r="H109" s="172"/>
      <c r="I109" s="169" t="s">
        <v>51</v>
      </c>
      <c r="J109" s="165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89">
        <f t="shared" si="9"/>
        <v>0</v>
      </c>
    </row>
    <row r="110" spans="2:22" ht="15" customHeight="1" x14ac:dyDescent="0.3">
      <c r="B110" t="s">
        <v>917</v>
      </c>
      <c r="C110" s="169"/>
      <c r="D110" s="176"/>
      <c r="E110" s="178"/>
      <c r="F110" s="180"/>
      <c r="G110" s="178"/>
      <c r="H110" s="172"/>
      <c r="I110" s="169" t="s">
        <v>1126</v>
      </c>
      <c r="J110" s="165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89">
        <f t="shared" si="9"/>
        <v>0</v>
      </c>
    </row>
    <row r="111" spans="2:22" ht="15" customHeight="1" x14ac:dyDescent="0.3">
      <c r="B111" t="s">
        <v>918</v>
      </c>
      <c r="C111" s="169"/>
      <c r="D111" s="176"/>
      <c r="E111" s="178"/>
      <c r="F111" s="180">
        <v>6</v>
      </c>
      <c r="G111" s="178" t="s">
        <v>1127</v>
      </c>
      <c r="H111" s="172"/>
      <c r="I111" s="169" t="s">
        <v>45</v>
      </c>
      <c r="J111" s="165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89">
        <f t="shared" si="9"/>
        <v>0</v>
      </c>
    </row>
    <row r="112" spans="2:22" ht="15" customHeight="1" x14ac:dyDescent="0.3">
      <c r="B112" t="s">
        <v>918</v>
      </c>
      <c r="C112" s="169"/>
      <c r="D112" s="176"/>
      <c r="E112" s="178"/>
      <c r="F112" s="180"/>
      <c r="G112" s="178"/>
      <c r="H112" s="172"/>
      <c r="I112" s="169" t="s">
        <v>1118</v>
      </c>
      <c r="J112" s="165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89">
        <f t="shared" si="9"/>
        <v>0</v>
      </c>
    </row>
    <row r="113" spans="2:22" ht="15" customHeight="1" x14ac:dyDescent="0.3">
      <c r="B113" t="s">
        <v>918</v>
      </c>
      <c r="C113" s="169"/>
      <c r="D113" s="176"/>
      <c r="E113" s="178"/>
      <c r="F113" s="180"/>
      <c r="G113" s="178"/>
      <c r="H113" s="172"/>
      <c r="I113" s="169" t="s">
        <v>63</v>
      </c>
      <c r="J113" s="165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89">
        <f t="shared" si="9"/>
        <v>0</v>
      </c>
    </row>
    <row r="114" spans="2:22" ht="15" customHeight="1" x14ac:dyDescent="0.3">
      <c r="B114" t="s">
        <v>918</v>
      </c>
      <c r="C114" s="169"/>
      <c r="D114" s="176"/>
      <c r="E114" s="178"/>
      <c r="F114" s="180"/>
      <c r="G114" s="178"/>
      <c r="H114" s="172"/>
      <c r="I114" s="169" t="s">
        <v>51</v>
      </c>
      <c r="J114" s="165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89">
        <f t="shared" si="9"/>
        <v>0</v>
      </c>
    </row>
    <row r="115" spans="2:22" ht="15" customHeight="1" x14ac:dyDescent="0.3">
      <c r="B115" t="s">
        <v>919</v>
      </c>
      <c r="C115" s="169"/>
      <c r="D115" s="176"/>
      <c r="E115" s="178"/>
      <c r="F115" s="180">
        <v>7</v>
      </c>
      <c r="G115" s="178" t="s">
        <v>1153</v>
      </c>
      <c r="H115" s="172"/>
      <c r="I115" s="169" t="s">
        <v>45</v>
      </c>
      <c r="J115" s="165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89">
        <f t="shared" si="9"/>
        <v>0</v>
      </c>
    </row>
    <row r="116" spans="2:22" ht="15" customHeight="1" x14ac:dyDescent="0.3">
      <c r="B116"/>
      <c r="C116" s="169"/>
      <c r="D116" s="176"/>
      <c r="E116" s="180">
        <v>3</v>
      </c>
      <c r="F116" s="178" t="s">
        <v>1128</v>
      </c>
      <c r="G116" s="178"/>
      <c r="H116" s="172"/>
      <c r="I116" s="169"/>
      <c r="J116" s="194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88"/>
    </row>
    <row r="117" spans="2:22" x14ac:dyDescent="0.3">
      <c r="B117" t="s">
        <v>920</v>
      </c>
      <c r="C117" s="169"/>
      <c r="D117" s="176"/>
      <c r="E117" s="178"/>
      <c r="F117" s="180">
        <v>1</v>
      </c>
      <c r="G117" s="178" t="s">
        <v>1121</v>
      </c>
      <c r="H117" s="172"/>
      <c r="I117" s="169" t="s">
        <v>45</v>
      </c>
      <c r="J117" s="165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89">
        <f t="shared" ref="V117:V130" si="10">SUM(J117:U117)</f>
        <v>0</v>
      </c>
    </row>
    <row r="118" spans="2:22" ht="15" customHeight="1" x14ac:dyDescent="0.3">
      <c r="B118" t="s">
        <v>920</v>
      </c>
      <c r="C118" s="169"/>
      <c r="D118" s="176"/>
      <c r="E118" s="178"/>
      <c r="F118" s="180"/>
      <c r="G118" s="178"/>
      <c r="H118" s="172"/>
      <c r="I118" s="169" t="s">
        <v>1118</v>
      </c>
      <c r="J118" s="165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89">
        <f t="shared" si="10"/>
        <v>0</v>
      </c>
    </row>
    <row r="119" spans="2:22" ht="15" customHeight="1" x14ac:dyDescent="0.3">
      <c r="B119" t="s">
        <v>920</v>
      </c>
      <c r="C119" s="169"/>
      <c r="D119" s="176"/>
      <c r="E119" s="178"/>
      <c r="F119" s="180"/>
      <c r="G119" s="178"/>
      <c r="H119" s="172"/>
      <c r="I119" s="169" t="s">
        <v>63</v>
      </c>
      <c r="J119" s="165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89">
        <f t="shared" si="10"/>
        <v>0</v>
      </c>
    </row>
    <row r="120" spans="2:22" ht="15" customHeight="1" x14ac:dyDescent="0.3">
      <c r="B120" t="s">
        <v>920</v>
      </c>
      <c r="C120" s="169"/>
      <c r="D120" s="176"/>
      <c r="E120" s="178"/>
      <c r="F120" s="180"/>
      <c r="G120" s="178"/>
      <c r="H120" s="172"/>
      <c r="I120" s="169" t="s">
        <v>51</v>
      </c>
      <c r="J120" s="165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89">
        <f t="shared" si="10"/>
        <v>0</v>
      </c>
    </row>
    <row r="121" spans="2:22" ht="15" customHeight="1" x14ac:dyDescent="0.3">
      <c r="B121" t="s">
        <v>921</v>
      </c>
      <c r="C121" s="169"/>
      <c r="D121" s="176"/>
      <c r="E121" s="178"/>
      <c r="F121" s="180">
        <v>2</v>
      </c>
      <c r="G121" s="178" t="s">
        <v>1129</v>
      </c>
      <c r="H121" s="172"/>
      <c r="I121" s="169" t="s">
        <v>45</v>
      </c>
      <c r="J121" s="165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89">
        <f t="shared" si="10"/>
        <v>0</v>
      </c>
    </row>
    <row r="122" spans="2:22" ht="15" customHeight="1" x14ac:dyDescent="0.3">
      <c r="B122" t="s">
        <v>921</v>
      </c>
      <c r="C122" s="169"/>
      <c r="D122" s="176"/>
      <c r="E122" s="178"/>
      <c r="F122" s="180"/>
      <c r="G122" s="178"/>
      <c r="H122" s="172"/>
      <c r="I122" s="169" t="s">
        <v>1118</v>
      </c>
      <c r="J122" s="165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89">
        <f t="shared" si="10"/>
        <v>0</v>
      </c>
    </row>
    <row r="123" spans="2:22" ht="15" customHeight="1" x14ac:dyDescent="0.3">
      <c r="B123" t="s">
        <v>921</v>
      </c>
      <c r="C123" s="169"/>
      <c r="D123" s="176"/>
      <c r="E123" s="178"/>
      <c r="F123" s="180"/>
      <c r="G123" s="178"/>
      <c r="H123" s="172"/>
      <c r="I123" s="169" t="s">
        <v>63</v>
      </c>
      <c r="J123" s="165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89">
        <f t="shared" si="10"/>
        <v>0</v>
      </c>
    </row>
    <row r="124" spans="2:22" ht="15" customHeight="1" x14ac:dyDescent="0.3">
      <c r="B124" t="s">
        <v>921</v>
      </c>
      <c r="C124" s="169"/>
      <c r="D124" s="176"/>
      <c r="E124" s="178"/>
      <c r="F124" s="180"/>
      <c r="G124" s="178"/>
      <c r="H124" s="172"/>
      <c r="I124" s="169" t="s">
        <v>51</v>
      </c>
      <c r="J124" s="165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89">
        <f t="shared" si="10"/>
        <v>0</v>
      </c>
    </row>
    <row r="125" spans="2:22" ht="15" customHeight="1" x14ac:dyDescent="0.3">
      <c r="B125" t="s">
        <v>922</v>
      </c>
      <c r="C125" s="169"/>
      <c r="D125" s="176"/>
      <c r="E125" s="178"/>
      <c r="F125" s="180">
        <v>3</v>
      </c>
      <c r="G125" s="178" t="s">
        <v>1130</v>
      </c>
      <c r="H125" s="172"/>
      <c r="I125" s="169" t="s">
        <v>1131</v>
      </c>
      <c r="J125" s="165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89">
        <f t="shared" si="10"/>
        <v>0</v>
      </c>
    </row>
    <row r="126" spans="2:22" ht="15" customHeight="1" x14ac:dyDescent="0.3">
      <c r="B126" t="s">
        <v>922</v>
      </c>
      <c r="C126" s="169"/>
      <c r="D126" s="176"/>
      <c r="E126" s="178"/>
      <c r="F126" s="180"/>
      <c r="G126" s="178"/>
      <c r="H126" s="172"/>
      <c r="I126" s="169" t="s">
        <v>1139</v>
      </c>
      <c r="J126" s="165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89">
        <f t="shared" si="10"/>
        <v>0</v>
      </c>
    </row>
    <row r="127" spans="2:22" ht="15" customHeight="1" x14ac:dyDescent="0.3">
      <c r="B127" t="s">
        <v>922</v>
      </c>
      <c r="C127" s="169"/>
      <c r="D127" s="176"/>
      <c r="E127" s="178"/>
      <c r="F127" s="180"/>
      <c r="G127" s="178"/>
      <c r="H127" s="172"/>
      <c r="I127" s="169" t="s">
        <v>1140</v>
      </c>
      <c r="J127" s="165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89">
        <f t="shared" si="10"/>
        <v>0</v>
      </c>
    </row>
    <row r="128" spans="2:22" ht="15" customHeight="1" x14ac:dyDescent="0.3">
      <c r="B128" t="s">
        <v>922</v>
      </c>
      <c r="C128" s="169"/>
      <c r="D128" s="176"/>
      <c r="E128" s="178"/>
      <c r="F128" s="180"/>
      <c r="G128" s="178"/>
      <c r="H128" s="172"/>
      <c r="I128" s="169" t="s">
        <v>1154</v>
      </c>
      <c r="J128" s="165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89">
        <f t="shared" si="10"/>
        <v>0</v>
      </c>
    </row>
    <row r="129" spans="2:22" ht="15" customHeight="1" x14ac:dyDescent="0.3">
      <c r="B129" t="s">
        <v>923</v>
      </c>
      <c r="C129" s="169"/>
      <c r="D129" s="176"/>
      <c r="E129" s="178"/>
      <c r="F129" s="180">
        <v>4</v>
      </c>
      <c r="G129" s="178" t="s">
        <v>1132</v>
      </c>
      <c r="H129" s="172"/>
      <c r="I129" s="169" t="s">
        <v>1133</v>
      </c>
      <c r="J129" s="165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89">
        <f t="shared" si="10"/>
        <v>0</v>
      </c>
    </row>
    <row r="130" spans="2:22" ht="15" customHeight="1" x14ac:dyDescent="0.3">
      <c r="B130" t="s">
        <v>923</v>
      </c>
      <c r="C130" s="169"/>
      <c r="D130" s="176"/>
      <c r="E130" s="178"/>
      <c r="F130" s="178"/>
      <c r="G130" s="178"/>
      <c r="H130" s="172"/>
      <c r="I130" s="169" t="s">
        <v>1155</v>
      </c>
      <c r="J130" s="165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89">
        <f t="shared" si="10"/>
        <v>0</v>
      </c>
    </row>
    <row r="131" spans="2:22" ht="15" customHeight="1" x14ac:dyDescent="0.3">
      <c r="B131"/>
      <c r="C131" s="169"/>
      <c r="D131" s="176"/>
      <c r="E131" s="180">
        <v>4</v>
      </c>
      <c r="F131" s="178" t="s">
        <v>1141</v>
      </c>
      <c r="G131" s="178"/>
      <c r="H131" s="172"/>
      <c r="I131" s="169"/>
      <c r="J131" s="194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88"/>
    </row>
    <row r="132" spans="2:22" ht="15" customHeight="1" x14ac:dyDescent="0.3">
      <c r="B132" t="s">
        <v>924</v>
      </c>
      <c r="C132" s="169"/>
      <c r="D132" s="176"/>
      <c r="E132" s="178"/>
      <c r="F132" s="180">
        <v>1</v>
      </c>
      <c r="G132" s="178" t="s">
        <v>1120</v>
      </c>
      <c r="H132" s="172"/>
      <c r="I132" s="169" t="s">
        <v>45</v>
      </c>
      <c r="J132" s="165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89">
        <f t="shared" ref="V132:V143" si="11">SUM(J132:U132)</f>
        <v>0</v>
      </c>
    </row>
    <row r="133" spans="2:22" ht="15" customHeight="1" x14ac:dyDescent="0.3">
      <c r="B133" t="s">
        <v>924</v>
      </c>
      <c r="C133" s="169"/>
      <c r="D133" s="176"/>
      <c r="E133" s="178"/>
      <c r="F133" s="180"/>
      <c r="G133" s="178"/>
      <c r="H133" s="172"/>
      <c r="I133" s="169" t="s">
        <v>1118</v>
      </c>
      <c r="J133" s="165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89">
        <f t="shared" si="11"/>
        <v>0</v>
      </c>
    </row>
    <row r="134" spans="2:22" ht="15" customHeight="1" x14ac:dyDescent="0.3">
      <c r="B134" t="s">
        <v>924</v>
      </c>
      <c r="C134" s="169"/>
      <c r="D134" s="176"/>
      <c r="E134" s="178"/>
      <c r="F134" s="180"/>
      <c r="G134" s="178"/>
      <c r="H134" s="172"/>
      <c r="I134" s="169" t="s">
        <v>63</v>
      </c>
      <c r="J134" s="165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89">
        <f t="shared" si="11"/>
        <v>0</v>
      </c>
    </row>
    <row r="135" spans="2:22" ht="15" customHeight="1" x14ac:dyDescent="0.3">
      <c r="B135" t="s">
        <v>924</v>
      </c>
      <c r="C135" s="169"/>
      <c r="D135" s="176"/>
      <c r="E135" s="178"/>
      <c r="F135" s="180"/>
      <c r="G135" s="178"/>
      <c r="H135" s="172"/>
      <c r="I135" s="169" t="s">
        <v>51</v>
      </c>
      <c r="J135" s="165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89">
        <f t="shared" si="11"/>
        <v>0</v>
      </c>
    </row>
    <row r="136" spans="2:22" ht="15" customHeight="1" x14ac:dyDescent="0.3">
      <c r="B136" t="s">
        <v>925</v>
      </c>
      <c r="C136" s="169"/>
      <c r="D136" s="176"/>
      <c r="E136" s="178"/>
      <c r="F136" s="180">
        <v>2</v>
      </c>
      <c r="G136" s="178" t="s">
        <v>1121</v>
      </c>
      <c r="H136" s="172"/>
      <c r="I136" s="169" t="s">
        <v>45</v>
      </c>
      <c r="J136" s="165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89">
        <f t="shared" si="11"/>
        <v>0</v>
      </c>
    </row>
    <row r="137" spans="2:22" ht="15" customHeight="1" x14ac:dyDescent="0.3">
      <c r="B137" t="s">
        <v>925</v>
      </c>
      <c r="C137" s="169"/>
      <c r="D137" s="176"/>
      <c r="E137" s="178"/>
      <c r="F137" s="180"/>
      <c r="G137" s="178"/>
      <c r="H137" s="172"/>
      <c r="I137" s="169" t="s">
        <v>1118</v>
      </c>
      <c r="J137" s="165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89">
        <f t="shared" si="11"/>
        <v>0</v>
      </c>
    </row>
    <row r="138" spans="2:22" ht="15" customHeight="1" x14ac:dyDescent="0.3">
      <c r="B138" t="s">
        <v>925</v>
      </c>
      <c r="C138" s="169"/>
      <c r="D138" s="176"/>
      <c r="E138" s="178"/>
      <c r="F138" s="180"/>
      <c r="G138" s="178"/>
      <c r="H138" s="172"/>
      <c r="I138" s="169" t="s">
        <v>63</v>
      </c>
      <c r="J138" s="165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89">
        <f t="shared" si="11"/>
        <v>0</v>
      </c>
    </row>
    <row r="139" spans="2:22" ht="15" customHeight="1" x14ac:dyDescent="0.3">
      <c r="B139" t="s">
        <v>925</v>
      </c>
      <c r="C139" s="169"/>
      <c r="D139" s="176"/>
      <c r="E139" s="178"/>
      <c r="F139" s="180"/>
      <c r="G139" s="178"/>
      <c r="H139" s="172"/>
      <c r="I139" s="169" t="s">
        <v>51</v>
      </c>
      <c r="J139" s="165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89">
        <f t="shared" si="11"/>
        <v>0</v>
      </c>
    </row>
    <row r="140" spans="2:22" ht="15" customHeight="1" x14ac:dyDescent="0.3">
      <c r="B140" t="s">
        <v>926</v>
      </c>
      <c r="C140" s="169"/>
      <c r="D140" s="176"/>
      <c r="E140" s="178"/>
      <c r="F140" s="180">
        <v>3</v>
      </c>
      <c r="G140" s="178" t="s">
        <v>1122</v>
      </c>
      <c r="H140" s="172"/>
      <c r="I140" s="169" t="s">
        <v>45</v>
      </c>
      <c r="J140" s="165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89">
        <f t="shared" si="11"/>
        <v>0</v>
      </c>
    </row>
    <row r="141" spans="2:22" ht="15" customHeight="1" x14ac:dyDescent="0.3">
      <c r="B141" t="s">
        <v>926</v>
      </c>
      <c r="C141" s="169"/>
      <c r="D141" s="176"/>
      <c r="E141" s="178"/>
      <c r="F141" s="178"/>
      <c r="G141" s="178"/>
      <c r="H141" s="172"/>
      <c r="I141" s="169" t="s">
        <v>1118</v>
      </c>
      <c r="J141" s="165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89">
        <f t="shared" si="11"/>
        <v>0</v>
      </c>
    </row>
    <row r="142" spans="2:22" x14ac:dyDescent="0.3">
      <c r="B142" t="s">
        <v>926</v>
      </c>
      <c r="C142" s="169"/>
      <c r="D142" s="176"/>
      <c r="E142" s="178"/>
      <c r="F142" s="178"/>
      <c r="G142" s="178"/>
      <c r="H142" s="172"/>
      <c r="I142" s="169" t="s">
        <v>63</v>
      </c>
      <c r="J142" s="165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89">
        <f t="shared" si="11"/>
        <v>0</v>
      </c>
    </row>
    <row r="143" spans="2:22" ht="15" customHeight="1" x14ac:dyDescent="0.3">
      <c r="B143" t="s">
        <v>926</v>
      </c>
      <c r="C143" s="169"/>
      <c r="D143" s="176"/>
      <c r="E143" s="178"/>
      <c r="F143" s="178"/>
      <c r="G143" s="178"/>
      <c r="H143" s="172"/>
      <c r="I143" s="169" t="s">
        <v>51</v>
      </c>
      <c r="J143" s="165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89">
        <f t="shared" si="11"/>
        <v>0</v>
      </c>
    </row>
    <row r="144" spans="2:22" ht="15" customHeight="1" x14ac:dyDescent="0.3">
      <c r="B144"/>
      <c r="C144" s="169"/>
      <c r="D144" s="176"/>
      <c r="E144" s="180">
        <v>5</v>
      </c>
      <c r="F144" s="178" t="s">
        <v>1142</v>
      </c>
      <c r="G144" s="178"/>
      <c r="H144" s="172"/>
      <c r="I144" s="169"/>
      <c r="J144" s="194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88"/>
    </row>
    <row r="145" spans="2:22" ht="15" customHeight="1" x14ac:dyDescent="0.3">
      <c r="B145"/>
      <c r="C145" s="169"/>
      <c r="D145" s="176"/>
      <c r="E145" s="178"/>
      <c r="F145" s="180">
        <v>1</v>
      </c>
      <c r="G145" s="178" t="s">
        <v>1144</v>
      </c>
      <c r="H145" s="172"/>
      <c r="I145" s="169"/>
      <c r="J145" s="194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88"/>
    </row>
    <row r="146" spans="2:22" ht="15" customHeight="1" x14ac:dyDescent="0.3">
      <c r="B146" t="s">
        <v>927</v>
      </c>
      <c r="C146" s="169"/>
      <c r="D146" s="176"/>
      <c r="E146" s="178"/>
      <c r="F146" s="180"/>
      <c r="G146" s="180">
        <v>1</v>
      </c>
      <c r="H146" s="172" t="s">
        <v>1129</v>
      </c>
      <c r="I146" s="169" t="s">
        <v>45</v>
      </c>
      <c r="J146" s="165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89">
        <f t="shared" ref="V146:V162" si="12">SUM(J146:U146)</f>
        <v>0</v>
      </c>
    </row>
    <row r="147" spans="2:22" ht="15" customHeight="1" x14ac:dyDescent="0.3">
      <c r="B147" t="s">
        <v>928</v>
      </c>
      <c r="C147" s="169"/>
      <c r="D147" s="176"/>
      <c r="E147" s="178"/>
      <c r="F147" s="180"/>
      <c r="G147" s="180">
        <v>2</v>
      </c>
      <c r="H147" s="172" t="s">
        <v>1137</v>
      </c>
      <c r="I147" s="169" t="s">
        <v>45</v>
      </c>
      <c r="J147" s="165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89">
        <f t="shared" si="12"/>
        <v>0</v>
      </c>
    </row>
    <row r="148" spans="2:22" ht="15" customHeight="1" x14ac:dyDescent="0.3">
      <c r="B148" t="s">
        <v>929</v>
      </c>
      <c r="C148" s="169"/>
      <c r="D148" s="176"/>
      <c r="E148" s="178"/>
      <c r="F148" s="180">
        <v>2</v>
      </c>
      <c r="G148" s="178" t="s">
        <v>1145</v>
      </c>
      <c r="H148" s="172"/>
      <c r="I148" s="169" t="s">
        <v>45</v>
      </c>
      <c r="J148" s="165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89">
        <f t="shared" si="12"/>
        <v>0</v>
      </c>
    </row>
    <row r="149" spans="2:22" ht="15" customHeight="1" x14ac:dyDescent="0.3">
      <c r="B149" t="s">
        <v>930</v>
      </c>
      <c r="C149" s="169"/>
      <c r="D149" s="176"/>
      <c r="E149" s="178"/>
      <c r="F149" s="180">
        <v>3</v>
      </c>
      <c r="G149" s="178" t="s">
        <v>1146</v>
      </c>
      <c r="H149" s="172"/>
      <c r="I149" s="169" t="s">
        <v>45</v>
      </c>
      <c r="J149" s="165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89">
        <f t="shared" si="12"/>
        <v>0</v>
      </c>
    </row>
    <row r="150" spans="2:22" ht="15" customHeight="1" x14ac:dyDescent="0.3">
      <c r="B150" t="s">
        <v>930</v>
      </c>
      <c r="C150" s="169"/>
      <c r="D150" s="176"/>
      <c r="E150" s="178"/>
      <c r="F150" s="180"/>
      <c r="G150" s="178"/>
      <c r="H150" s="172"/>
      <c r="I150" s="169" t="s">
        <v>1118</v>
      </c>
      <c r="J150" s="165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89">
        <f t="shared" si="12"/>
        <v>0</v>
      </c>
    </row>
    <row r="151" spans="2:22" ht="15" customHeight="1" x14ac:dyDescent="0.3">
      <c r="B151" t="s">
        <v>930</v>
      </c>
      <c r="C151" s="169"/>
      <c r="D151" s="176"/>
      <c r="E151" s="178"/>
      <c r="F151" s="180"/>
      <c r="G151" s="178"/>
      <c r="H151" s="172"/>
      <c r="I151" s="169" t="s">
        <v>63</v>
      </c>
      <c r="J151" s="165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89">
        <f t="shared" si="12"/>
        <v>0</v>
      </c>
    </row>
    <row r="152" spans="2:22" ht="15" customHeight="1" x14ac:dyDescent="0.3">
      <c r="B152" t="s">
        <v>930</v>
      </c>
      <c r="C152" s="169"/>
      <c r="D152" s="176"/>
      <c r="E152" s="178"/>
      <c r="F152" s="180"/>
      <c r="G152" s="178"/>
      <c r="H152" s="172"/>
      <c r="I152" s="169" t="s">
        <v>51</v>
      </c>
      <c r="J152" s="165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89">
        <f t="shared" si="12"/>
        <v>0</v>
      </c>
    </row>
    <row r="153" spans="2:22" ht="15" customHeight="1" x14ac:dyDescent="0.3">
      <c r="B153" t="s">
        <v>931</v>
      </c>
      <c r="C153" s="169"/>
      <c r="D153" s="176"/>
      <c r="E153" s="178"/>
      <c r="F153" s="180">
        <v>4</v>
      </c>
      <c r="G153" s="178" t="s">
        <v>1147</v>
      </c>
      <c r="H153" s="172"/>
      <c r="I153" s="169" t="s">
        <v>45</v>
      </c>
      <c r="J153" s="165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89">
        <f t="shared" si="12"/>
        <v>0</v>
      </c>
    </row>
    <row r="154" spans="2:22" ht="15" customHeight="1" x14ac:dyDescent="0.3">
      <c r="B154" t="s">
        <v>931</v>
      </c>
      <c r="C154" s="169"/>
      <c r="D154" s="176"/>
      <c r="E154" s="178"/>
      <c r="F154" s="180"/>
      <c r="G154" s="178"/>
      <c r="H154" s="172"/>
      <c r="I154" s="169" t="s">
        <v>1118</v>
      </c>
      <c r="J154" s="165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89">
        <f t="shared" si="12"/>
        <v>0</v>
      </c>
    </row>
    <row r="155" spans="2:22" ht="15" customHeight="1" x14ac:dyDescent="0.3">
      <c r="B155" t="s">
        <v>931</v>
      </c>
      <c r="C155" s="169"/>
      <c r="D155" s="176"/>
      <c r="E155" s="178"/>
      <c r="F155" s="180"/>
      <c r="G155" s="178"/>
      <c r="H155" s="172"/>
      <c r="I155" s="169" t="s">
        <v>63</v>
      </c>
      <c r="J155" s="165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89">
        <f t="shared" si="12"/>
        <v>0</v>
      </c>
    </row>
    <row r="156" spans="2:22" ht="15" customHeight="1" x14ac:dyDescent="0.3">
      <c r="B156" t="s">
        <v>931</v>
      </c>
      <c r="C156" s="169"/>
      <c r="D156" s="176"/>
      <c r="E156" s="178"/>
      <c r="F156" s="180"/>
      <c r="G156" s="178"/>
      <c r="H156" s="172"/>
      <c r="I156" s="169" t="s">
        <v>51</v>
      </c>
      <c r="J156" s="165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89">
        <f t="shared" si="12"/>
        <v>0</v>
      </c>
    </row>
    <row r="157" spans="2:22" ht="15" customHeight="1" x14ac:dyDescent="0.3">
      <c r="B157" t="s">
        <v>932</v>
      </c>
      <c r="C157" s="169"/>
      <c r="D157" s="176"/>
      <c r="E157" s="178"/>
      <c r="F157" s="180">
        <v>5</v>
      </c>
      <c r="G157" s="178" t="s">
        <v>1148</v>
      </c>
      <c r="H157" s="172"/>
      <c r="I157" s="169" t="s">
        <v>45</v>
      </c>
      <c r="J157" s="165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89">
        <f t="shared" si="12"/>
        <v>0</v>
      </c>
    </row>
    <row r="158" spans="2:22" ht="15" customHeight="1" x14ac:dyDescent="0.3">
      <c r="B158" t="s">
        <v>933</v>
      </c>
      <c r="C158" s="169"/>
      <c r="D158" s="176"/>
      <c r="E158" s="178"/>
      <c r="F158" s="180">
        <v>6</v>
      </c>
      <c r="G158" s="178" t="s">
        <v>1149</v>
      </c>
      <c r="H158" s="172"/>
      <c r="I158" s="169" t="s">
        <v>45</v>
      </c>
      <c r="J158" s="165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89">
        <f t="shared" si="12"/>
        <v>0</v>
      </c>
    </row>
    <row r="159" spans="2:22" ht="15" customHeight="1" x14ac:dyDescent="0.3">
      <c r="B159" t="s">
        <v>933</v>
      </c>
      <c r="C159" s="169"/>
      <c r="D159" s="176"/>
      <c r="E159" s="178"/>
      <c r="F159" s="180"/>
      <c r="G159" s="178"/>
      <c r="H159" s="172"/>
      <c r="I159" s="169" t="s">
        <v>1118</v>
      </c>
      <c r="J159" s="165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89">
        <f t="shared" si="12"/>
        <v>0</v>
      </c>
    </row>
    <row r="160" spans="2:22" ht="15" customHeight="1" x14ac:dyDescent="0.3">
      <c r="B160" t="s">
        <v>933</v>
      </c>
      <c r="C160" s="169"/>
      <c r="D160" s="176"/>
      <c r="E160" s="178"/>
      <c r="F160" s="180"/>
      <c r="G160" s="178"/>
      <c r="H160" s="172"/>
      <c r="I160" s="169" t="s">
        <v>63</v>
      </c>
      <c r="J160" s="165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89">
        <f t="shared" si="12"/>
        <v>0</v>
      </c>
    </row>
    <row r="161" spans="2:22" ht="15" customHeight="1" x14ac:dyDescent="0.3">
      <c r="B161" t="s">
        <v>933</v>
      </c>
      <c r="C161" s="169"/>
      <c r="D161" s="176"/>
      <c r="E161" s="178"/>
      <c r="F161" s="180"/>
      <c r="G161" s="178"/>
      <c r="H161" s="172"/>
      <c r="I161" s="169" t="s">
        <v>51</v>
      </c>
      <c r="J161" s="165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89">
        <f t="shared" si="12"/>
        <v>0</v>
      </c>
    </row>
    <row r="162" spans="2:22" ht="15" customHeight="1" x14ac:dyDescent="0.3">
      <c r="B162" t="s">
        <v>934</v>
      </c>
      <c r="C162" s="169"/>
      <c r="D162" s="176"/>
      <c r="E162" s="178"/>
      <c r="F162" s="180">
        <v>7</v>
      </c>
      <c r="G162" s="178" t="s">
        <v>1151</v>
      </c>
      <c r="H162" s="172"/>
      <c r="I162" s="169" t="s">
        <v>45</v>
      </c>
      <c r="J162" s="165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89">
        <f t="shared" si="12"/>
        <v>0</v>
      </c>
    </row>
    <row r="163" spans="2:22" ht="15" customHeight="1" x14ac:dyDescent="0.3">
      <c r="B163" s="164"/>
      <c r="C163" s="169"/>
      <c r="D163" s="176"/>
      <c r="E163" s="178"/>
      <c r="F163" s="178"/>
      <c r="G163" s="178"/>
      <c r="H163" s="172"/>
      <c r="I163" s="169"/>
      <c r="J163" s="194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88"/>
    </row>
    <row r="164" spans="2:22" ht="15" customHeight="1" x14ac:dyDescent="0.3">
      <c r="B164"/>
      <c r="C164" s="168">
        <v>3</v>
      </c>
      <c r="D164" s="174" t="s">
        <v>1156</v>
      </c>
      <c r="E164" s="178"/>
      <c r="F164" s="178"/>
      <c r="G164" s="178"/>
      <c r="H164" s="172"/>
      <c r="I164" s="169"/>
      <c r="J164" s="194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88"/>
    </row>
    <row r="165" spans="2:22" ht="15" customHeight="1" x14ac:dyDescent="0.3">
      <c r="B165" t="s">
        <v>935</v>
      </c>
      <c r="C165" s="169"/>
      <c r="D165" s="175">
        <v>1</v>
      </c>
      <c r="E165" s="178" t="s">
        <v>1117</v>
      </c>
      <c r="F165" s="178"/>
      <c r="G165" s="178"/>
      <c r="H165" s="172"/>
      <c r="I165" s="169" t="s">
        <v>62</v>
      </c>
      <c r="J165" s="165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89">
        <f t="shared" ref="V165:V172" si="13">SUM(J165:U165)</f>
        <v>0</v>
      </c>
    </row>
    <row r="166" spans="2:22" x14ac:dyDescent="0.3">
      <c r="B166" t="s">
        <v>935</v>
      </c>
      <c r="C166" s="169"/>
      <c r="D166" s="175"/>
      <c r="E166" s="178"/>
      <c r="F166" s="178"/>
      <c r="G166" s="178"/>
      <c r="H166" s="172"/>
      <c r="I166" s="169" t="s">
        <v>63</v>
      </c>
      <c r="J166" s="165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89">
        <f t="shared" si="13"/>
        <v>0</v>
      </c>
    </row>
    <row r="167" spans="2:22" x14ac:dyDescent="0.3">
      <c r="B167" t="s">
        <v>935</v>
      </c>
      <c r="C167" s="169"/>
      <c r="D167" s="175"/>
      <c r="E167" s="178"/>
      <c r="F167" s="178"/>
      <c r="G167" s="178"/>
      <c r="H167" s="172"/>
      <c r="I167" s="169" t="s">
        <v>51</v>
      </c>
      <c r="J167" s="165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89">
        <f t="shared" si="13"/>
        <v>0</v>
      </c>
    </row>
    <row r="168" spans="2:22" x14ac:dyDescent="0.3">
      <c r="B168" t="s">
        <v>936</v>
      </c>
      <c r="C168" s="169"/>
      <c r="D168" s="175">
        <v>2</v>
      </c>
      <c r="E168" s="178" t="s">
        <v>1157</v>
      </c>
      <c r="F168" s="178"/>
      <c r="G168" s="178"/>
      <c r="H168" s="172"/>
      <c r="I168" s="169" t="s">
        <v>1139</v>
      </c>
      <c r="J168" s="165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89">
        <f t="shared" si="13"/>
        <v>0</v>
      </c>
    </row>
    <row r="169" spans="2:22" x14ac:dyDescent="0.3">
      <c r="B169" t="s">
        <v>936</v>
      </c>
      <c r="C169" s="169"/>
      <c r="D169" s="175"/>
      <c r="E169" s="178"/>
      <c r="F169" s="178"/>
      <c r="G169" s="178"/>
      <c r="H169" s="172"/>
      <c r="I169" s="169" t="s">
        <v>1140</v>
      </c>
      <c r="J169" s="165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89">
        <f t="shared" si="13"/>
        <v>0</v>
      </c>
    </row>
    <row r="170" spans="2:22" x14ac:dyDescent="0.3">
      <c r="B170" t="s">
        <v>937</v>
      </c>
      <c r="C170" s="169"/>
      <c r="D170" s="175">
        <v>3</v>
      </c>
      <c r="E170" s="178" t="s">
        <v>1158</v>
      </c>
      <c r="F170" s="178"/>
      <c r="G170" s="178"/>
      <c r="H170" s="172"/>
      <c r="I170" s="169" t="s">
        <v>1139</v>
      </c>
      <c r="J170" s="165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89">
        <f t="shared" si="13"/>
        <v>0</v>
      </c>
    </row>
    <row r="171" spans="2:22" x14ac:dyDescent="0.3">
      <c r="B171" t="s">
        <v>937</v>
      </c>
      <c r="C171" s="169"/>
      <c r="D171" s="175"/>
      <c r="E171" s="178"/>
      <c r="F171" s="178"/>
      <c r="G171" s="178"/>
      <c r="H171" s="172"/>
      <c r="I171" s="169" t="s">
        <v>1140</v>
      </c>
      <c r="J171" s="165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89">
        <f t="shared" si="13"/>
        <v>0</v>
      </c>
    </row>
    <row r="172" spans="2:22" x14ac:dyDescent="0.3">
      <c r="B172" t="s">
        <v>937</v>
      </c>
      <c r="C172" s="169"/>
      <c r="D172" s="175"/>
      <c r="E172" s="178"/>
      <c r="F172" s="178"/>
      <c r="G172" s="178"/>
      <c r="H172" s="172"/>
      <c r="I172" s="169" t="s">
        <v>1154</v>
      </c>
      <c r="J172" s="165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89">
        <f t="shared" si="13"/>
        <v>0</v>
      </c>
    </row>
    <row r="173" spans="2:22" x14ac:dyDescent="0.3">
      <c r="B173"/>
      <c r="C173" s="169"/>
      <c r="D173" s="175">
        <v>4</v>
      </c>
      <c r="E173" s="178" t="s">
        <v>1159</v>
      </c>
      <c r="F173" s="178"/>
      <c r="G173" s="178"/>
      <c r="H173" s="172"/>
      <c r="I173" s="169"/>
      <c r="J173" s="194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88"/>
    </row>
    <row r="174" spans="2:22" x14ac:dyDescent="0.3">
      <c r="B174"/>
      <c r="C174" s="169"/>
      <c r="D174" s="176"/>
      <c r="E174" s="180">
        <v>1</v>
      </c>
      <c r="F174" s="178" t="s">
        <v>1160</v>
      </c>
      <c r="G174" s="178"/>
      <c r="H174" s="172"/>
      <c r="I174" s="169"/>
      <c r="J174" s="194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88"/>
    </row>
    <row r="175" spans="2:22" x14ac:dyDescent="0.3">
      <c r="B175" t="s">
        <v>938</v>
      </c>
      <c r="C175" s="169"/>
      <c r="D175" s="176"/>
      <c r="E175" s="180"/>
      <c r="F175" s="180">
        <v>1</v>
      </c>
      <c r="G175" s="178" t="s">
        <v>1120</v>
      </c>
      <c r="H175" s="172"/>
      <c r="I175" s="169" t="s">
        <v>62</v>
      </c>
      <c r="J175" s="165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89">
        <f t="shared" ref="V175:V190" si="14">SUM(J175:U175)</f>
        <v>0</v>
      </c>
    </row>
    <row r="176" spans="2:22" x14ac:dyDescent="0.3">
      <c r="B176" t="s">
        <v>938</v>
      </c>
      <c r="C176" s="169"/>
      <c r="D176" s="176"/>
      <c r="E176" s="180"/>
      <c r="F176" s="180"/>
      <c r="G176" s="178"/>
      <c r="H176" s="172"/>
      <c r="I176" s="169" t="s">
        <v>63</v>
      </c>
      <c r="J176" s="165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89">
        <f t="shared" si="14"/>
        <v>0</v>
      </c>
    </row>
    <row r="177" spans="2:22" x14ac:dyDescent="0.3">
      <c r="B177" t="s">
        <v>938</v>
      </c>
      <c r="C177" s="169"/>
      <c r="D177" s="176"/>
      <c r="E177" s="180"/>
      <c r="F177" s="180"/>
      <c r="G177" s="178"/>
      <c r="H177" s="172"/>
      <c r="I177" s="169" t="s">
        <v>51</v>
      </c>
      <c r="J177" s="165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89">
        <f t="shared" si="14"/>
        <v>0</v>
      </c>
    </row>
    <row r="178" spans="2:22" x14ac:dyDescent="0.3">
      <c r="B178" t="s">
        <v>939</v>
      </c>
      <c r="C178" s="169"/>
      <c r="D178" s="176"/>
      <c r="E178" s="180"/>
      <c r="F178" s="180">
        <v>2</v>
      </c>
      <c r="G178" s="178" t="s">
        <v>1161</v>
      </c>
      <c r="H178" s="172"/>
      <c r="I178" s="169" t="s">
        <v>62</v>
      </c>
      <c r="J178" s="165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89">
        <f t="shared" si="14"/>
        <v>0</v>
      </c>
    </row>
    <row r="179" spans="2:22" x14ac:dyDescent="0.3">
      <c r="B179" t="s">
        <v>939</v>
      </c>
      <c r="C179" s="169"/>
      <c r="D179" s="176"/>
      <c r="E179" s="180"/>
      <c r="F179" s="180"/>
      <c r="G179" s="178"/>
      <c r="H179" s="172"/>
      <c r="I179" s="169" t="s">
        <v>63</v>
      </c>
      <c r="J179" s="165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89">
        <f t="shared" si="14"/>
        <v>0</v>
      </c>
    </row>
    <row r="180" spans="2:22" x14ac:dyDescent="0.3">
      <c r="B180" t="s">
        <v>939</v>
      </c>
      <c r="C180" s="169"/>
      <c r="D180" s="176"/>
      <c r="E180" s="180"/>
      <c r="F180" s="180"/>
      <c r="G180" s="178"/>
      <c r="H180" s="172"/>
      <c r="I180" s="169" t="s">
        <v>51</v>
      </c>
      <c r="J180" s="165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89">
        <f t="shared" si="14"/>
        <v>0</v>
      </c>
    </row>
    <row r="181" spans="2:22" x14ac:dyDescent="0.3">
      <c r="B181" t="s">
        <v>940</v>
      </c>
      <c r="C181" s="169"/>
      <c r="D181" s="176"/>
      <c r="E181" s="180"/>
      <c r="F181" s="180">
        <v>3</v>
      </c>
      <c r="G181" s="178" t="s">
        <v>1162</v>
      </c>
      <c r="H181" s="172"/>
      <c r="I181" s="169" t="s">
        <v>62</v>
      </c>
      <c r="J181" s="165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89">
        <f t="shared" si="14"/>
        <v>0</v>
      </c>
    </row>
    <row r="182" spans="2:22" x14ac:dyDescent="0.3">
      <c r="B182" t="s">
        <v>940</v>
      </c>
      <c r="C182" s="169"/>
      <c r="D182" s="176"/>
      <c r="E182" s="180"/>
      <c r="F182" s="178"/>
      <c r="G182" s="178"/>
      <c r="H182" s="172"/>
      <c r="I182" s="169" t="s">
        <v>63</v>
      </c>
      <c r="J182" s="165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89">
        <f t="shared" si="14"/>
        <v>0</v>
      </c>
    </row>
    <row r="183" spans="2:22" x14ac:dyDescent="0.3">
      <c r="B183" t="s">
        <v>941</v>
      </c>
      <c r="C183" s="169"/>
      <c r="D183" s="176"/>
      <c r="E183" s="180">
        <v>2</v>
      </c>
      <c r="F183" s="178" t="s">
        <v>1163</v>
      </c>
      <c r="G183" s="178"/>
      <c r="H183" s="172"/>
      <c r="I183" s="169" t="s">
        <v>62</v>
      </c>
      <c r="J183" s="165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89">
        <f t="shared" si="14"/>
        <v>0</v>
      </c>
    </row>
    <row r="184" spans="2:22" x14ac:dyDescent="0.3">
      <c r="B184" t="s">
        <v>941</v>
      </c>
      <c r="C184" s="169"/>
      <c r="D184" s="176"/>
      <c r="E184" s="180"/>
      <c r="F184" s="178"/>
      <c r="G184" s="178"/>
      <c r="H184" s="172"/>
      <c r="I184" s="169" t="s">
        <v>63</v>
      </c>
      <c r="J184" s="165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89">
        <f t="shared" si="14"/>
        <v>0</v>
      </c>
    </row>
    <row r="185" spans="2:22" x14ac:dyDescent="0.3">
      <c r="B185" t="s">
        <v>942</v>
      </c>
      <c r="C185" s="169"/>
      <c r="D185" s="176"/>
      <c r="E185" s="180">
        <v>3</v>
      </c>
      <c r="F185" s="178" t="s">
        <v>1164</v>
      </c>
      <c r="G185" s="178"/>
      <c r="H185" s="172"/>
      <c r="I185" s="169" t="s">
        <v>62</v>
      </c>
      <c r="J185" s="165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89">
        <f t="shared" si="14"/>
        <v>0</v>
      </c>
    </row>
    <row r="186" spans="2:22" x14ac:dyDescent="0.3">
      <c r="B186" t="s">
        <v>942</v>
      </c>
      <c r="C186" s="169"/>
      <c r="D186" s="176"/>
      <c r="E186" s="180"/>
      <c r="F186" s="178"/>
      <c r="G186" s="178"/>
      <c r="H186" s="172"/>
      <c r="I186" s="169" t="s">
        <v>63</v>
      </c>
      <c r="J186" s="165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89">
        <f t="shared" si="14"/>
        <v>0</v>
      </c>
    </row>
    <row r="187" spans="2:22" x14ac:dyDescent="0.3">
      <c r="B187" t="s">
        <v>943</v>
      </c>
      <c r="C187" s="169"/>
      <c r="D187" s="176"/>
      <c r="E187" s="180">
        <v>4</v>
      </c>
      <c r="F187" s="178" t="s">
        <v>1151</v>
      </c>
      <c r="G187" s="178"/>
      <c r="H187" s="172"/>
      <c r="I187" s="169" t="s">
        <v>62</v>
      </c>
      <c r="J187" s="165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89">
        <f t="shared" si="14"/>
        <v>0</v>
      </c>
    </row>
    <row r="188" spans="2:22" x14ac:dyDescent="0.3">
      <c r="B188" t="s">
        <v>943</v>
      </c>
      <c r="C188" s="169"/>
      <c r="D188" s="176"/>
      <c r="E188" s="180"/>
      <c r="F188" s="178"/>
      <c r="G188" s="178"/>
      <c r="H188" s="172"/>
      <c r="I188" s="169" t="s">
        <v>63</v>
      </c>
      <c r="J188" s="165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89">
        <f t="shared" si="14"/>
        <v>0</v>
      </c>
    </row>
    <row r="189" spans="2:22" x14ac:dyDescent="0.3">
      <c r="B189" t="s">
        <v>943</v>
      </c>
      <c r="C189" s="169"/>
      <c r="D189" s="176"/>
      <c r="E189" s="180"/>
      <c r="F189" s="178"/>
      <c r="G189" s="178"/>
      <c r="H189" s="172"/>
      <c r="I189" s="169" t="s">
        <v>51</v>
      </c>
      <c r="J189" s="165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89">
        <f t="shared" si="14"/>
        <v>0</v>
      </c>
    </row>
    <row r="190" spans="2:22" x14ac:dyDescent="0.3">
      <c r="B190" t="s">
        <v>944</v>
      </c>
      <c r="C190" s="169"/>
      <c r="D190" s="176"/>
      <c r="E190" s="180">
        <v>5</v>
      </c>
      <c r="F190" s="178" t="s">
        <v>1165</v>
      </c>
      <c r="G190" s="178"/>
      <c r="H190" s="172"/>
      <c r="I190" s="169" t="s">
        <v>51</v>
      </c>
      <c r="J190" s="165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89">
        <f t="shared" si="14"/>
        <v>0</v>
      </c>
    </row>
    <row r="191" spans="2:22" x14ac:dyDescent="0.3">
      <c r="B191" s="164"/>
      <c r="C191" s="169"/>
      <c r="D191" s="176"/>
      <c r="E191" s="178"/>
      <c r="F191" s="178"/>
      <c r="G191" s="178"/>
      <c r="H191" s="172"/>
      <c r="I191" s="169"/>
      <c r="J191" s="194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88"/>
    </row>
    <row r="192" spans="2:22" x14ac:dyDescent="0.3">
      <c r="B192"/>
      <c r="C192" s="168">
        <v>4</v>
      </c>
      <c r="D192" s="174" t="s">
        <v>1166</v>
      </c>
      <c r="E192" s="178"/>
      <c r="F192" s="178"/>
      <c r="G192" s="178"/>
      <c r="H192" s="172"/>
      <c r="I192" s="169"/>
      <c r="J192" s="194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88"/>
    </row>
    <row r="193" spans="2:22" x14ac:dyDescent="0.3">
      <c r="B193" t="s">
        <v>945</v>
      </c>
      <c r="C193" s="169"/>
      <c r="D193" s="175">
        <v>1</v>
      </c>
      <c r="E193" s="178" t="s">
        <v>1117</v>
      </c>
      <c r="F193" s="178"/>
      <c r="G193" s="178"/>
      <c r="H193" s="172"/>
      <c r="I193" s="169" t="s">
        <v>62</v>
      </c>
      <c r="J193" s="165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89">
        <f t="shared" ref="V193:V197" si="15">SUM(J193:U193)</f>
        <v>0</v>
      </c>
    </row>
    <row r="194" spans="2:22" x14ac:dyDescent="0.3">
      <c r="B194" t="s">
        <v>945</v>
      </c>
      <c r="C194" s="169"/>
      <c r="D194" s="175"/>
      <c r="E194" s="178"/>
      <c r="F194" s="178"/>
      <c r="G194" s="178"/>
      <c r="H194" s="172"/>
      <c r="I194" s="169" t="s">
        <v>63</v>
      </c>
      <c r="J194" s="165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89">
        <f t="shared" si="15"/>
        <v>0</v>
      </c>
    </row>
    <row r="195" spans="2:22" x14ac:dyDescent="0.3">
      <c r="B195" t="s">
        <v>946</v>
      </c>
      <c r="C195" s="169"/>
      <c r="D195" s="175">
        <v>2</v>
      </c>
      <c r="E195" s="178" t="s">
        <v>1157</v>
      </c>
      <c r="F195" s="178"/>
      <c r="G195" s="178"/>
      <c r="H195" s="172"/>
      <c r="I195" s="169" t="s">
        <v>1139</v>
      </c>
      <c r="J195" s="165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89">
        <f t="shared" si="15"/>
        <v>0</v>
      </c>
    </row>
    <row r="196" spans="2:22" x14ac:dyDescent="0.3">
      <c r="B196" t="s">
        <v>947</v>
      </c>
      <c r="C196" s="169"/>
      <c r="D196" s="175">
        <v>3</v>
      </c>
      <c r="E196" s="178" t="s">
        <v>1158</v>
      </c>
      <c r="F196" s="178"/>
      <c r="G196" s="178"/>
      <c r="H196" s="172"/>
      <c r="I196" s="169" t="s">
        <v>1139</v>
      </c>
      <c r="J196" s="165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89">
        <f t="shared" si="15"/>
        <v>0</v>
      </c>
    </row>
    <row r="197" spans="2:22" x14ac:dyDescent="0.3">
      <c r="B197" t="s">
        <v>948</v>
      </c>
      <c r="C197" s="169"/>
      <c r="D197" s="175">
        <v>4</v>
      </c>
      <c r="E197" s="178" t="s">
        <v>1167</v>
      </c>
      <c r="F197" s="178"/>
      <c r="G197" s="178"/>
      <c r="H197" s="172"/>
      <c r="I197" s="169" t="s">
        <v>62</v>
      </c>
      <c r="J197" s="165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89">
        <f t="shared" si="15"/>
        <v>0</v>
      </c>
    </row>
    <row r="198" spans="2:22" x14ac:dyDescent="0.3">
      <c r="B198"/>
      <c r="C198" s="169"/>
      <c r="D198" s="175">
        <v>5</v>
      </c>
      <c r="E198" s="178" t="s">
        <v>1159</v>
      </c>
      <c r="F198" s="178"/>
      <c r="G198" s="178"/>
      <c r="H198" s="172"/>
      <c r="I198" s="169"/>
      <c r="J198" s="194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88"/>
    </row>
    <row r="199" spans="2:22" x14ac:dyDescent="0.3">
      <c r="B199"/>
      <c r="C199" s="169"/>
      <c r="D199" s="176"/>
      <c r="E199" s="180">
        <v>1</v>
      </c>
      <c r="F199" s="178" t="s">
        <v>1160</v>
      </c>
      <c r="G199" s="178"/>
      <c r="H199" s="172"/>
      <c r="I199" s="169"/>
      <c r="J199" s="194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88"/>
    </row>
    <row r="200" spans="2:22" x14ac:dyDescent="0.3">
      <c r="B200" t="s">
        <v>949</v>
      </c>
      <c r="C200" s="169"/>
      <c r="D200" s="176"/>
      <c r="E200" s="178"/>
      <c r="F200" s="180">
        <v>1</v>
      </c>
      <c r="G200" s="178" t="s">
        <v>1120</v>
      </c>
      <c r="H200" s="172"/>
      <c r="I200" s="169" t="s">
        <v>62</v>
      </c>
      <c r="J200" s="165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89">
        <f t="shared" ref="V200:V207" si="16">SUM(J200:U200)</f>
        <v>0</v>
      </c>
    </row>
    <row r="201" spans="2:22" x14ac:dyDescent="0.3">
      <c r="B201" t="s">
        <v>949</v>
      </c>
      <c r="C201" s="169"/>
      <c r="D201" s="176"/>
      <c r="E201" s="178"/>
      <c r="F201" s="180"/>
      <c r="G201" s="178"/>
      <c r="H201" s="172"/>
      <c r="I201" s="169" t="s">
        <v>63</v>
      </c>
      <c r="J201" s="165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89">
        <f t="shared" si="16"/>
        <v>0</v>
      </c>
    </row>
    <row r="202" spans="2:22" x14ac:dyDescent="0.3">
      <c r="B202" t="s">
        <v>950</v>
      </c>
      <c r="C202" s="169"/>
      <c r="D202" s="176"/>
      <c r="E202" s="178"/>
      <c r="F202" s="180">
        <v>2</v>
      </c>
      <c r="G202" s="178" t="s">
        <v>1161</v>
      </c>
      <c r="H202" s="172"/>
      <c r="I202" s="169" t="s">
        <v>62</v>
      </c>
      <c r="J202" s="165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89">
        <f t="shared" si="16"/>
        <v>0</v>
      </c>
    </row>
    <row r="203" spans="2:22" x14ac:dyDescent="0.3">
      <c r="B203" t="s">
        <v>950</v>
      </c>
      <c r="C203" s="169"/>
      <c r="D203" s="176"/>
      <c r="E203" s="178"/>
      <c r="F203" s="180"/>
      <c r="G203" s="178"/>
      <c r="H203" s="172"/>
      <c r="I203" s="169" t="s">
        <v>63</v>
      </c>
      <c r="J203" s="165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89">
        <f t="shared" si="16"/>
        <v>0</v>
      </c>
    </row>
    <row r="204" spans="2:22" x14ac:dyDescent="0.3">
      <c r="B204" t="s">
        <v>951</v>
      </c>
      <c r="C204" s="169"/>
      <c r="D204" s="176"/>
      <c r="E204" s="178"/>
      <c r="F204" s="180">
        <v>3</v>
      </c>
      <c r="G204" s="178" t="s">
        <v>1162</v>
      </c>
      <c r="H204" s="172"/>
      <c r="I204" s="169" t="s">
        <v>62</v>
      </c>
      <c r="J204" s="165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89">
        <f t="shared" si="16"/>
        <v>0</v>
      </c>
    </row>
    <row r="205" spans="2:22" x14ac:dyDescent="0.3">
      <c r="B205" t="s">
        <v>951</v>
      </c>
      <c r="C205" s="169"/>
      <c r="D205" s="176"/>
      <c r="E205" s="178"/>
      <c r="F205" s="178"/>
      <c r="G205" s="178"/>
      <c r="H205" s="172"/>
      <c r="I205" s="169" t="s">
        <v>63</v>
      </c>
      <c r="J205" s="165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89">
        <f t="shared" si="16"/>
        <v>0</v>
      </c>
    </row>
    <row r="206" spans="2:22" x14ac:dyDescent="0.3">
      <c r="B206" t="s">
        <v>952</v>
      </c>
      <c r="C206" s="169"/>
      <c r="D206" s="176"/>
      <c r="E206" s="180">
        <v>2</v>
      </c>
      <c r="F206" s="178" t="s">
        <v>1163</v>
      </c>
      <c r="G206" s="178"/>
      <c r="H206" s="172"/>
      <c r="I206" s="169" t="s">
        <v>62</v>
      </c>
      <c r="J206" s="165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89">
        <f t="shared" si="16"/>
        <v>0</v>
      </c>
    </row>
    <row r="207" spans="2:22" x14ac:dyDescent="0.3">
      <c r="B207" t="s">
        <v>952</v>
      </c>
      <c r="C207" s="169"/>
      <c r="D207" s="176"/>
      <c r="E207" s="178"/>
      <c r="F207" s="178"/>
      <c r="G207" s="178"/>
      <c r="H207" s="172"/>
      <c r="I207" s="169" t="s">
        <v>63</v>
      </c>
      <c r="J207" s="165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89">
        <f t="shared" si="16"/>
        <v>0</v>
      </c>
    </row>
    <row r="208" spans="2:22" x14ac:dyDescent="0.3">
      <c r="B208" s="164"/>
      <c r="C208" s="169"/>
      <c r="D208" s="176"/>
      <c r="E208" s="178"/>
      <c r="F208" s="178"/>
      <c r="G208" s="178"/>
      <c r="H208" s="172"/>
      <c r="I208" s="169"/>
      <c r="J208" s="194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88"/>
    </row>
    <row r="209" spans="2:22" x14ac:dyDescent="0.3">
      <c r="B209"/>
      <c r="C209" s="168">
        <v>5</v>
      </c>
      <c r="D209" s="174" t="s">
        <v>1168</v>
      </c>
      <c r="E209" s="178"/>
      <c r="F209" s="178"/>
      <c r="G209" s="178"/>
      <c r="H209" s="172"/>
      <c r="I209" s="169"/>
      <c r="J209" s="194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88"/>
    </row>
    <row r="210" spans="2:22" x14ac:dyDescent="0.3">
      <c r="B210" t="s">
        <v>953</v>
      </c>
      <c r="C210" s="169"/>
      <c r="D210" s="175">
        <v>1</v>
      </c>
      <c r="E210" s="178" t="s">
        <v>1117</v>
      </c>
      <c r="F210" s="178"/>
      <c r="G210" s="178"/>
      <c r="H210" s="172"/>
      <c r="I210" s="169" t="s">
        <v>62</v>
      </c>
      <c r="J210" s="165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89">
        <f t="shared" ref="V210:V211" si="17">SUM(J210:U210)</f>
        <v>0</v>
      </c>
    </row>
    <row r="211" spans="2:22" x14ac:dyDescent="0.3">
      <c r="B211" t="s">
        <v>954</v>
      </c>
      <c r="C211" s="169"/>
      <c r="D211" s="175">
        <v>2</v>
      </c>
      <c r="E211" s="178" t="s">
        <v>1169</v>
      </c>
      <c r="F211" s="178"/>
      <c r="G211" s="178"/>
      <c r="H211" s="172"/>
      <c r="I211" s="169" t="s">
        <v>62</v>
      </c>
      <c r="J211" s="165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89">
        <f t="shared" si="17"/>
        <v>0</v>
      </c>
    </row>
    <row r="212" spans="2:22" x14ac:dyDescent="0.3">
      <c r="B212"/>
      <c r="C212" s="169"/>
      <c r="D212" s="175">
        <v>3</v>
      </c>
      <c r="E212" s="178" t="s">
        <v>1159</v>
      </c>
      <c r="F212" s="178"/>
      <c r="G212" s="178"/>
      <c r="H212" s="172"/>
      <c r="I212" s="169"/>
      <c r="J212" s="194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88"/>
    </row>
    <row r="213" spans="2:22" x14ac:dyDescent="0.3">
      <c r="B213"/>
      <c r="C213" s="169"/>
      <c r="D213" s="176"/>
      <c r="E213" s="180">
        <v>1</v>
      </c>
      <c r="F213" s="178" t="s">
        <v>1160</v>
      </c>
      <c r="G213" s="178"/>
      <c r="H213" s="172"/>
      <c r="I213" s="169"/>
      <c r="J213" s="194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88"/>
    </row>
    <row r="214" spans="2:22" x14ac:dyDescent="0.3">
      <c r="B214" t="s">
        <v>955</v>
      </c>
      <c r="C214" s="169"/>
      <c r="D214" s="176"/>
      <c r="E214" s="180"/>
      <c r="F214" s="180">
        <v>1</v>
      </c>
      <c r="G214" s="178" t="s">
        <v>1120</v>
      </c>
      <c r="H214" s="172"/>
      <c r="I214" s="169" t="s">
        <v>62</v>
      </c>
      <c r="J214" s="165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89">
        <f t="shared" ref="V214:V218" si="18">SUM(J214:U214)</f>
        <v>0</v>
      </c>
    </row>
    <row r="215" spans="2:22" x14ac:dyDescent="0.3">
      <c r="B215" t="s">
        <v>956</v>
      </c>
      <c r="C215" s="169"/>
      <c r="D215" s="176"/>
      <c r="E215" s="180"/>
      <c r="F215" s="180">
        <v>2</v>
      </c>
      <c r="G215" s="178" t="s">
        <v>1161</v>
      </c>
      <c r="H215" s="172"/>
      <c r="I215" s="169" t="s">
        <v>62</v>
      </c>
      <c r="J215" s="165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89">
        <f t="shared" si="18"/>
        <v>0</v>
      </c>
    </row>
    <row r="216" spans="2:22" x14ac:dyDescent="0.3">
      <c r="B216" t="s">
        <v>957</v>
      </c>
      <c r="C216" s="169"/>
      <c r="D216" s="176"/>
      <c r="E216" s="180"/>
      <c r="F216" s="180">
        <v>3</v>
      </c>
      <c r="G216" s="178" t="s">
        <v>1162</v>
      </c>
      <c r="H216" s="172"/>
      <c r="I216" s="169" t="s">
        <v>62</v>
      </c>
      <c r="J216" s="165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89">
        <f t="shared" si="18"/>
        <v>0</v>
      </c>
    </row>
    <row r="217" spans="2:22" x14ac:dyDescent="0.3">
      <c r="B217" t="s">
        <v>958</v>
      </c>
      <c r="C217" s="169"/>
      <c r="D217" s="176"/>
      <c r="E217" s="180">
        <v>2</v>
      </c>
      <c r="F217" s="178" t="s">
        <v>1163</v>
      </c>
      <c r="G217" s="178"/>
      <c r="H217" s="172"/>
      <c r="I217" s="169" t="s">
        <v>62</v>
      </c>
      <c r="J217" s="165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89">
        <f t="shared" si="18"/>
        <v>0</v>
      </c>
    </row>
    <row r="218" spans="2:22" x14ac:dyDescent="0.3">
      <c r="B218" t="s">
        <v>958</v>
      </c>
      <c r="C218" s="169"/>
      <c r="D218" s="176"/>
      <c r="E218" s="180">
        <v>3</v>
      </c>
      <c r="F218" s="178" t="s">
        <v>1170</v>
      </c>
      <c r="G218" s="178"/>
      <c r="H218" s="172"/>
      <c r="I218" s="169" t="s">
        <v>62</v>
      </c>
      <c r="J218" s="165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89">
        <f t="shared" si="18"/>
        <v>0</v>
      </c>
    </row>
    <row r="219" spans="2:22" x14ac:dyDescent="0.3">
      <c r="B219" s="164"/>
      <c r="C219" s="169"/>
      <c r="D219" s="176"/>
      <c r="E219" s="178"/>
      <c r="F219" s="178"/>
      <c r="G219" s="178"/>
      <c r="H219" s="172"/>
      <c r="I219" s="169"/>
      <c r="J219" s="194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88"/>
    </row>
    <row r="220" spans="2:22" x14ac:dyDescent="0.3">
      <c r="B220"/>
      <c r="C220" s="168">
        <v>6</v>
      </c>
      <c r="D220" s="174" t="s">
        <v>1171</v>
      </c>
      <c r="E220" s="178"/>
      <c r="F220" s="178"/>
      <c r="G220" s="178"/>
      <c r="H220" s="172"/>
      <c r="I220" s="169"/>
      <c r="J220" s="194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88"/>
    </row>
    <row r="221" spans="2:22" x14ac:dyDescent="0.3">
      <c r="B221" t="s">
        <v>959</v>
      </c>
      <c r="C221" s="169"/>
      <c r="D221" s="175">
        <v>1</v>
      </c>
      <c r="E221" s="178" t="s">
        <v>1117</v>
      </c>
      <c r="F221" s="178"/>
      <c r="G221" s="178"/>
      <c r="H221" s="172"/>
      <c r="I221" s="169" t="s">
        <v>66</v>
      </c>
      <c r="J221" s="165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89">
        <f t="shared" ref="V221:V224" si="19">SUM(J221:U221)</f>
        <v>0</v>
      </c>
    </row>
    <row r="222" spans="2:22" x14ac:dyDescent="0.3">
      <c r="B222" t="s">
        <v>959</v>
      </c>
      <c r="C222" s="169"/>
      <c r="D222" s="175"/>
      <c r="E222" s="178"/>
      <c r="F222" s="178"/>
      <c r="G222" s="178"/>
      <c r="H222" s="172"/>
      <c r="I222" s="169" t="s">
        <v>62</v>
      </c>
      <c r="J222" s="165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89">
        <f t="shared" si="19"/>
        <v>0</v>
      </c>
    </row>
    <row r="223" spans="2:22" x14ac:dyDescent="0.3">
      <c r="B223" t="s">
        <v>960</v>
      </c>
      <c r="C223" s="169"/>
      <c r="D223" s="175">
        <v>2</v>
      </c>
      <c r="E223" s="178" t="s">
        <v>1172</v>
      </c>
      <c r="F223" s="178"/>
      <c r="G223" s="178"/>
      <c r="H223" s="172"/>
      <c r="I223" s="169" t="s">
        <v>66</v>
      </c>
      <c r="J223" s="165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89">
        <f t="shared" si="19"/>
        <v>0</v>
      </c>
    </row>
    <row r="224" spans="2:22" x14ac:dyDescent="0.3">
      <c r="B224" t="s">
        <v>960</v>
      </c>
      <c r="C224" s="169"/>
      <c r="D224" s="175"/>
      <c r="E224" s="178"/>
      <c r="F224" s="178"/>
      <c r="G224" s="178"/>
      <c r="H224" s="172"/>
      <c r="I224" s="169" t="s">
        <v>62</v>
      </c>
      <c r="J224" s="165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89">
        <f t="shared" si="19"/>
        <v>0</v>
      </c>
    </row>
    <row r="225" spans="2:22" x14ac:dyDescent="0.3">
      <c r="B225"/>
      <c r="C225" s="169"/>
      <c r="D225" s="175">
        <v>3</v>
      </c>
      <c r="E225" s="178" t="s">
        <v>1159</v>
      </c>
      <c r="F225" s="178"/>
      <c r="G225" s="178"/>
      <c r="H225" s="172"/>
      <c r="I225" s="169"/>
      <c r="J225" s="194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88"/>
    </row>
    <row r="226" spans="2:22" x14ac:dyDescent="0.3">
      <c r="B226"/>
      <c r="C226" s="169"/>
      <c r="D226" s="175"/>
      <c r="E226" s="180">
        <v>1</v>
      </c>
      <c r="F226" s="178" t="s">
        <v>1160</v>
      </c>
      <c r="G226" s="178"/>
      <c r="H226" s="172"/>
      <c r="I226" s="169"/>
      <c r="J226" s="194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88"/>
    </row>
    <row r="227" spans="2:22" x14ac:dyDescent="0.3">
      <c r="B227" t="s">
        <v>961</v>
      </c>
      <c r="C227" s="169"/>
      <c r="D227" s="175"/>
      <c r="E227" s="178"/>
      <c r="F227" s="180">
        <v>1</v>
      </c>
      <c r="G227" s="178" t="s">
        <v>1120</v>
      </c>
      <c r="H227" s="172"/>
      <c r="I227" s="169" t="s">
        <v>66</v>
      </c>
      <c r="J227" s="165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89">
        <f t="shared" ref="V227:V234" si="20">SUM(J227:U227)</f>
        <v>0</v>
      </c>
    </row>
    <row r="228" spans="2:22" x14ac:dyDescent="0.3">
      <c r="B228" t="s">
        <v>961</v>
      </c>
      <c r="C228" s="169"/>
      <c r="D228" s="175"/>
      <c r="E228" s="178"/>
      <c r="F228" s="180"/>
      <c r="G228" s="178"/>
      <c r="H228" s="172"/>
      <c r="I228" s="169" t="s">
        <v>62</v>
      </c>
      <c r="J228" s="165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89">
        <f t="shared" si="20"/>
        <v>0</v>
      </c>
    </row>
    <row r="229" spans="2:22" x14ac:dyDescent="0.3">
      <c r="B229" t="s">
        <v>962</v>
      </c>
      <c r="C229" s="169"/>
      <c r="D229" s="175"/>
      <c r="E229" s="178"/>
      <c r="F229" s="180">
        <v>2</v>
      </c>
      <c r="G229" s="178" t="s">
        <v>1161</v>
      </c>
      <c r="H229" s="172"/>
      <c r="I229" s="169" t="s">
        <v>66</v>
      </c>
      <c r="J229" s="165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89">
        <f t="shared" si="20"/>
        <v>0</v>
      </c>
    </row>
    <row r="230" spans="2:22" x14ac:dyDescent="0.3">
      <c r="B230" t="s">
        <v>962</v>
      </c>
      <c r="C230" s="169"/>
      <c r="D230" s="175"/>
      <c r="E230" s="178"/>
      <c r="F230" s="180"/>
      <c r="G230" s="178"/>
      <c r="H230" s="172"/>
      <c r="I230" s="169" t="s">
        <v>62</v>
      </c>
      <c r="J230" s="165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89">
        <f t="shared" si="20"/>
        <v>0</v>
      </c>
    </row>
    <row r="231" spans="2:22" x14ac:dyDescent="0.3">
      <c r="B231" t="s">
        <v>963</v>
      </c>
      <c r="C231" s="169"/>
      <c r="D231" s="175"/>
      <c r="E231" s="178"/>
      <c r="F231" s="180">
        <v>3</v>
      </c>
      <c r="G231" s="178" t="s">
        <v>1162</v>
      </c>
      <c r="H231" s="172"/>
      <c r="I231" s="169" t="s">
        <v>66</v>
      </c>
      <c r="J231" s="165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89">
        <f t="shared" si="20"/>
        <v>0</v>
      </c>
    </row>
    <row r="232" spans="2:22" x14ac:dyDescent="0.3">
      <c r="B232" t="s">
        <v>963</v>
      </c>
      <c r="C232" s="169"/>
      <c r="D232" s="175"/>
      <c r="E232" s="178"/>
      <c r="F232" s="178"/>
      <c r="G232" s="178"/>
      <c r="H232" s="172"/>
      <c r="I232" s="169" t="s">
        <v>62</v>
      </c>
      <c r="J232" s="165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89">
        <f t="shared" si="20"/>
        <v>0</v>
      </c>
    </row>
    <row r="233" spans="2:22" x14ac:dyDescent="0.3">
      <c r="B233" t="s">
        <v>964</v>
      </c>
      <c r="C233" s="169"/>
      <c r="D233" s="175"/>
      <c r="E233" s="180">
        <v>2</v>
      </c>
      <c r="F233" s="178" t="s">
        <v>1163</v>
      </c>
      <c r="G233" s="178"/>
      <c r="H233" s="172"/>
      <c r="I233" s="169" t="s">
        <v>66</v>
      </c>
      <c r="J233" s="165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89">
        <f t="shared" si="20"/>
        <v>0</v>
      </c>
    </row>
    <row r="234" spans="2:22" x14ac:dyDescent="0.3">
      <c r="B234" t="s">
        <v>964</v>
      </c>
      <c r="C234" s="169"/>
      <c r="D234" s="176"/>
      <c r="E234" s="178"/>
      <c r="F234" s="178"/>
      <c r="G234" s="178"/>
      <c r="H234" s="172"/>
      <c r="I234" s="169" t="s">
        <v>62</v>
      </c>
      <c r="J234" s="165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89">
        <f t="shared" si="20"/>
        <v>0</v>
      </c>
    </row>
    <row r="235" spans="2:22" x14ac:dyDescent="0.3">
      <c r="B235" s="164"/>
      <c r="C235" s="169"/>
      <c r="D235" s="176"/>
      <c r="E235" s="178"/>
      <c r="F235" s="178"/>
      <c r="G235" s="178"/>
      <c r="H235" s="172"/>
      <c r="I235" s="169"/>
      <c r="J235" s="194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88"/>
    </row>
    <row r="236" spans="2:22" x14ac:dyDescent="0.3">
      <c r="B236"/>
      <c r="C236" s="168">
        <v>7</v>
      </c>
      <c r="D236" s="174" t="s">
        <v>1173</v>
      </c>
      <c r="E236" s="178"/>
      <c r="F236" s="178"/>
      <c r="G236" s="178"/>
      <c r="H236" s="172"/>
      <c r="I236" s="169"/>
      <c r="J236" s="194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88"/>
    </row>
    <row r="237" spans="2:22" x14ac:dyDescent="0.3">
      <c r="B237" t="s">
        <v>965</v>
      </c>
      <c r="C237" s="169"/>
      <c r="D237" s="175">
        <v>1</v>
      </c>
      <c r="E237" s="178" t="s">
        <v>1117</v>
      </c>
      <c r="F237" s="178"/>
      <c r="G237" s="178"/>
      <c r="H237" s="172"/>
      <c r="I237" s="169" t="s">
        <v>51</v>
      </c>
      <c r="J237" s="165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89">
        <f t="shared" ref="V237:V238" si="21">SUM(J237:U237)</f>
        <v>0</v>
      </c>
    </row>
    <row r="238" spans="2:22" x14ac:dyDescent="0.3">
      <c r="B238" t="s">
        <v>966</v>
      </c>
      <c r="C238" s="169"/>
      <c r="D238" s="175">
        <v>2</v>
      </c>
      <c r="E238" s="178" t="s">
        <v>1174</v>
      </c>
      <c r="F238" s="178"/>
      <c r="G238" s="178"/>
      <c r="H238" s="172"/>
      <c r="I238" s="169" t="s">
        <v>1154</v>
      </c>
      <c r="J238" s="165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89">
        <f t="shared" si="21"/>
        <v>0</v>
      </c>
    </row>
    <row r="239" spans="2:22" x14ac:dyDescent="0.3">
      <c r="B239"/>
      <c r="C239" s="169"/>
      <c r="D239" s="175">
        <v>3</v>
      </c>
      <c r="E239" s="178" t="s">
        <v>1159</v>
      </c>
      <c r="F239" s="178"/>
      <c r="G239" s="178"/>
      <c r="H239" s="172"/>
      <c r="I239" s="169"/>
      <c r="J239" s="194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88"/>
    </row>
    <row r="240" spans="2:22" x14ac:dyDescent="0.3">
      <c r="B240"/>
      <c r="C240" s="169"/>
      <c r="D240" s="176"/>
      <c r="E240" s="180">
        <v>1</v>
      </c>
      <c r="F240" s="178" t="s">
        <v>1160</v>
      </c>
      <c r="G240" s="178"/>
      <c r="H240" s="172"/>
      <c r="I240" s="169"/>
      <c r="J240" s="194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88"/>
    </row>
    <row r="241" spans="2:22" x14ac:dyDescent="0.3">
      <c r="B241" t="s">
        <v>967</v>
      </c>
      <c r="C241" s="169"/>
      <c r="D241" s="176"/>
      <c r="E241" s="178"/>
      <c r="F241" s="180">
        <v>1</v>
      </c>
      <c r="G241" s="178" t="s">
        <v>1120</v>
      </c>
      <c r="H241" s="172"/>
      <c r="I241" s="169" t="s">
        <v>51</v>
      </c>
      <c r="J241" s="165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89">
        <f t="shared" ref="V241:V244" si="22">SUM(J241:U241)</f>
        <v>0</v>
      </c>
    </row>
    <row r="242" spans="2:22" x14ac:dyDescent="0.3">
      <c r="B242" t="s">
        <v>968</v>
      </c>
      <c r="C242" s="169"/>
      <c r="D242" s="176"/>
      <c r="E242" s="178"/>
      <c r="F242" s="180">
        <v>2</v>
      </c>
      <c r="G242" s="178" t="s">
        <v>1161</v>
      </c>
      <c r="H242" s="172"/>
      <c r="I242" s="169" t="s">
        <v>51</v>
      </c>
      <c r="J242" s="165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89">
        <f t="shared" si="22"/>
        <v>0</v>
      </c>
    </row>
    <row r="243" spans="2:22" x14ac:dyDescent="0.3">
      <c r="B243" t="s">
        <v>969</v>
      </c>
      <c r="C243" s="169"/>
      <c r="D243" s="176"/>
      <c r="E243" s="178"/>
      <c r="F243" s="180">
        <v>3</v>
      </c>
      <c r="G243" s="178" t="s">
        <v>1162</v>
      </c>
      <c r="H243" s="172"/>
      <c r="I243" s="169" t="s">
        <v>51</v>
      </c>
      <c r="J243" s="165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89">
        <f t="shared" si="22"/>
        <v>0</v>
      </c>
    </row>
    <row r="244" spans="2:22" x14ac:dyDescent="0.3">
      <c r="B244" t="s">
        <v>970</v>
      </c>
      <c r="C244" s="169"/>
      <c r="D244" s="176"/>
      <c r="E244" s="180">
        <v>2</v>
      </c>
      <c r="F244" s="178" t="s">
        <v>1163</v>
      </c>
      <c r="G244" s="178"/>
      <c r="H244" s="172"/>
      <c r="I244" s="169" t="s">
        <v>51</v>
      </c>
      <c r="J244" s="165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89">
        <f t="shared" si="22"/>
        <v>0</v>
      </c>
    </row>
    <row r="245" spans="2:22" x14ac:dyDescent="0.3">
      <c r="B245" s="164"/>
      <c r="C245" s="169"/>
      <c r="D245" s="176"/>
      <c r="E245" s="178"/>
      <c r="F245" s="178"/>
      <c r="G245" s="178"/>
      <c r="H245" s="172"/>
      <c r="I245" s="169"/>
      <c r="J245" s="194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88"/>
    </row>
    <row r="246" spans="2:22" x14ac:dyDescent="0.3">
      <c r="B246"/>
      <c r="C246" s="168">
        <v>8</v>
      </c>
      <c r="D246" s="174" t="s">
        <v>1175</v>
      </c>
      <c r="E246" s="178"/>
      <c r="F246" s="178"/>
      <c r="G246" s="178"/>
      <c r="H246" s="172"/>
      <c r="I246" s="169"/>
      <c r="J246" s="194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88"/>
    </row>
    <row r="247" spans="2:22" x14ac:dyDescent="0.3">
      <c r="B247" t="s">
        <v>965</v>
      </c>
      <c r="C247" s="169"/>
      <c r="D247" s="175">
        <v>1</v>
      </c>
      <c r="E247" s="178" t="s">
        <v>1117</v>
      </c>
      <c r="F247" s="178"/>
      <c r="G247" s="178"/>
      <c r="H247" s="172"/>
      <c r="I247" s="169" t="s">
        <v>68</v>
      </c>
      <c r="J247" s="165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89">
        <f t="shared" ref="V247:V248" si="23">SUM(J247:U247)</f>
        <v>0</v>
      </c>
    </row>
    <row r="248" spans="2:22" x14ac:dyDescent="0.3">
      <c r="B248" t="s">
        <v>966</v>
      </c>
      <c r="C248" s="169"/>
      <c r="D248" s="175">
        <v>2</v>
      </c>
      <c r="E248" s="178" t="s">
        <v>1174</v>
      </c>
      <c r="F248" s="178"/>
      <c r="G248" s="178"/>
      <c r="H248" s="172"/>
      <c r="I248" s="169" t="s">
        <v>1176</v>
      </c>
      <c r="J248" s="165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89">
        <f t="shared" si="23"/>
        <v>0</v>
      </c>
    </row>
    <row r="249" spans="2:22" x14ac:dyDescent="0.3">
      <c r="B249"/>
      <c r="C249" s="169"/>
      <c r="D249" s="175">
        <v>3</v>
      </c>
      <c r="E249" s="178" t="s">
        <v>1159</v>
      </c>
      <c r="F249" s="178"/>
      <c r="G249" s="178"/>
      <c r="H249" s="172"/>
      <c r="I249" s="169"/>
      <c r="J249" s="194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88"/>
    </row>
    <row r="250" spans="2:22" x14ac:dyDescent="0.3">
      <c r="B250"/>
      <c r="C250" s="169"/>
      <c r="D250" s="176"/>
      <c r="E250" s="180">
        <v>1</v>
      </c>
      <c r="F250" s="178" t="s">
        <v>1160</v>
      </c>
      <c r="G250" s="178"/>
      <c r="H250" s="172"/>
      <c r="I250" s="169"/>
      <c r="J250" s="194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88"/>
    </row>
    <row r="251" spans="2:22" x14ac:dyDescent="0.3">
      <c r="B251" t="s">
        <v>967</v>
      </c>
      <c r="C251" s="169"/>
      <c r="D251" s="176"/>
      <c r="E251" s="178"/>
      <c r="F251" s="180">
        <v>1</v>
      </c>
      <c r="G251" s="178" t="s">
        <v>1120</v>
      </c>
      <c r="H251" s="172"/>
      <c r="I251" s="169" t="s">
        <v>68</v>
      </c>
      <c r="J251" s="165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89">
        <f t="shared" ref="V251:V254" si="24">SUM(J251:U251)</f>
        <v>0</v>
      </c>
    </row>
    <row r="252" spans="2:22" x14ac:dyDescent="0.3">
      <c r="B252" t="s">
        <v>968</v>
      </c>
      <c r="C252" s="169"/>
      <c r="D252" s="176"/>
      <c r="E252" s="178"/>
      <c r="F252" s="180">
        <v>2</v>
      </c>
      <c r="G252" s="178" t="s">
        <v>1161</v>
      </c>
      <c r="H252" s="172"/>
      <c r="I252" s="169" t="s">
        <v>68</v>
      </c>
      <c r="J252" s="165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89">
        <f t="shared" si="24"/>
        <v>0</v>
      </c>
    </row>
    <row r="253" spans="2:22" x14ac:dyDescent="0.3">
      <c r="B253" t="s">
        <v>969</v>
      </c>
      <c r="C253" s="169"/>
      <c r="D253" s="176"/>
      <c r="E253" s="178"/>
      <c r="F253" s="180">
        <v>3</v>
      </c>
      <c r="G253" s="178" t="s">
        <v>1162</v>
      </c>
      <c r="H253" s="172"/>
      <c r="I253" s="169" t="s">
        <v>68</v>
      </c>
      <c r="J253" s="165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89">
        <f t="shared" si="24"/>
        <v>0</v>
      </c>
    </row>
    <row r="254" spans="2:22" x14ac:dyDescent="0.3">
      <c r="B254" t="s">
        <v>970</v>
      </c>
      <c r="C254" s="169"/>
      <c r="D254" s="176"/>
      <c r="E254" s="180">
        <v>2</v>
      </c>
      <c r="F254" s="178" t="s">
        <v>1163</v>
      </c>
      <c r="G254" s="178"/>
      <c r="H254" s="172"/>
      <c r="I254" s="169" t="s">
        <v>68</v>
      </c>
      <c r="J254" s="165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89">
        <f t="shared" si="24"/>
        <v>0</v>
      </c>
    </row>
    <row r="255" spans="2:22" x14ac:dyDescent="0.3">
      <c r="B255" s="164"/>
      <c r="C255" s="169"/>
      <c r="D255" s="176"/>
      <c r="E255" s="178"/>
      <c r="F255" s="178"/>
      <c r="G255" s="178"/>
      <c r="H255" s="172"/>
      <c r="I255" s="169"/>
      <c r="J255" s="194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88"/>
    </row>
    <row r="256" spans="2:22" x14ac:dyDescent="0.3">
      <c r="B256"/>
      <c r="C256" s="168">
        <v>9</v>
      </c>
      <c r="D256" s="174" t="s">
        <v>1115</v>
      </c>
      <c r="E256" s="178"/>
      <c r="F256" s="178"/>
      <c r="G256" s="178"/>
      <c r="H256" s="172"/>
      <c r="I256" s="169"/>
      <c r="J256" s="194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88"/>
    </row>
    <row r="257" spans="2:22" x14ac:dyDescent="0.3">
      <c r="B257" t="s">
        <v>971</v>
      </c>
      <c r="C257" s="169"/>
      <c r="D257" s="175">
        <v>1</v>
      </c>
      <c r="E257" s="178" t="s">
        <v>1135</v>
      </c>
      <c r="F257" s="178"/>
      <c r="G257" s="178"/>
      <c r="H257" s="172"/>
      <c r="I257" s="169" t="s">
        <v>45</v>
      </c>
      <c r="J257" s="165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89">
        <f t="shared" ref="V257:V272" si="25">SUM(J257:U257)</f>
        <v>0</v>
      </c>
    </row>
    <row r="258" spans="2:22" x14ac:dyDescent="0.3">
      <c r="B258" t="s">
        <v>971</v>
      </c>
      <c r="C258" s="169"/>
      <c r="D258" s="175"/>
      <c r="E258" s="178"/>
      <c r="F258" s="178"/>
      <c r="G258" s="178"/>
      <c r="H258" s="172"/>
      <c r="I258" s="169" t="s">
        <v>62</v>
      </c>
      <c r="J258" s="165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89">
        <f t="shared" si="25"/>
        <v>0</v>
      </c>
    </row>
    <row r="259" spans="2:22" x14ac:dyDescent="0.3">
      <c r="B259" t="s">
        <v>971</v>
      </c>
      <c r="C259" s="169"/>
      <c r="D259" s="175"/>
      <c r="E259" s="178"/>
      <c r="F259" s="178"/>
      <c r="G259" s="178"/>
      <c r="H259" s="172"/>
      <c r="I259" s="169" t="s">
        <v>63</v>
      </c>
      <c r="J259" s="165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89">
        <f t="shared" si="25"/>
        <v>0</v>
      </c>
    </row>
    <row r="260" spans="2:22" x14ac:dyDescent="0.3">
      <c r="B260" t="s">
        <v>972</v>
      </c>
      <c r="C260" s="169"/>
      <c r="D260" s="175">
        <v>2</v>
      </c>
      <c r="E260" s="178" t="s">
        <v>1177</v>
      </c>
      <c r="F260" s="178"/>
      <c r="G260" s="178"/>
      <c r="H260" s="172"/>
      <c r="I260" s="169" t="s">
        <v>45</v>
      </c>
      <c r="J260" s="165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89">
        <f t="shared" si="25"/>
        <v>0</v>
      </c>
    </row>
    <row r="261" spans="2:22" x14ac:dyDescent="0.3">
      <c r="B261" t="s">
        <v>973</v>
      </c>
      <c r="C261" s="169"/>
      <c r="D261" s="175">
        <v>3</v>
      </c>
      <c r="E261" s="178" t="s">
        <v>1178</v>
      </c>
      <c r="F261" s="178"/>
      <c r="G261" s="178"/>
      <c r="H261" s="172"/>
      <c r="I261" s="169" t="s">
        <v>62</v>
      </c>
      <c r="J261" s="165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89">
        <f t="shared" si="25"/>
        <v>0</v>
      </c>
    </row>
    <row r="262" spans="2:22" x14ac:dyDescent="0.3">
      <c r="B262" t="s">
        <v>973</v>
      </c>
      <c r="C262" s="169"/>
      <c r="D262" s="175"/>
      <c r="E262" s="178"/>
      <c r="F262" s="178"/>
      <c r="G262" s="178"/>
      <c r="H262" s="172"/>
      <c r="I262" s="169" t="s">
        <v>63</v>
      </c>
      <c r="J262" s="165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89">
        <f t="shared" si="25"/>
        <v>0</v>
      </c>
    </row>
    <row r="263" spans="2:22" x14ac:dyDescent="0.3">
      <c r="B263" t="s">
        <v>974</v>
      </c>
      <c r="C263" s="169"/>
      <c r="D263" s="175">
        <v>4</v>
      </c>
      <c r="E263" s="178" t="s">
        <v>1179</v>
      </c>
      <c r="F263" s="178"/>
      <c r="G263" s="178"/>
      <c r="H263" s="172"/>
      <c r="I263" s="169" t="s">
        <v>1180</v>
      </c>
      <c r="J263" s="165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89">
        <f t="shared" si="25"/>
        <v>0</v>
      </c>
    </row>
    <row r="264" spans="2:22" x14ac:dyDescent="0.3">
      <c r="B264" t="s">
        <v>975</v>
      </c>
      <c r="C264" s="169"/>
      <c r="D264" s="175">
        <v>5</v>
      </c>
      <c r="E264" s="178" t="s">
        <v>1181</v>
      </c>
      <c r="F264" s="178"/>
      <c r="G264" s="178"/>
      <c r="H264" s="172"/>
      <c r="I264" s="169" t="s">
        <v>1180</v>
      </c>
      <c r="J264" s="165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89">
        <f t="shared" si="25"/>
        <v>0</v>
      </c>
    </row>
    <row r="265" spans="2:22" x14ac:dyDescent="0.3">
      <c r="B265" t="s">
        <v>976</v>
      </c>
      <c r="C265" s="169"/>
      <c r="D265" s="175">
        <v>6</v>
      </c>
      <c r="E265" s="178" t="s">
        <v>1182</v>
      </c>
      <c r="F265" s="178"/>
      <c r="G265" s="178"/>
      <c r="H265" s="172"/>
      <c r="I265" s="169" t="s">
        <v>1180</v>
      </c>
      <c r="J265" s="165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89">
        <f t="shared" si="25"/>
        <v>0</v>
      </c>
    </row>
    <row r="266" spans="2:22" x14ac:dyDescent="0.3">
      <c r="B266" t="s">
        <v>977</v>
      </c>
      <c r="C266" s="169"/>
      <c r="D266" s="175">
        <v>7</v>
      </c>
      <c r="E266" s="178" t="s">
        <v>1138</v>
      </c>
      <c r="F266" s="178"/>
      <c r="G266" s="178"/>
      <c r="H266" s="172"/>
      <c r="I266" s="169" t="s">
        <v>1139</v>
      </c>
      <c r="J266" s="165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89">
        <f t="shared" si="25"/>
        <v>0</v>
      </c>
    </row>
    <row r="267" spans="2:22" x14ac:dyDescent="0.3">
      <c r="B267" t="s">
        <v>977</v>
      </c>
      <c r="C267" s="169"/>
      <c r="D267" s="175"/>
      <c r="E267" s="178"/>
      <c r="F267" s="178"/>
      <c r="G267" s="178"/>
      <c r="H267" s="172"/>
      <c r="I267" s="169" t="s">
        <v>1140</v>
      </c>
      <c r="J267" s="165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89">
        <f t="shared" si="25"/>
        <v>0</v>
      </c>
    </row>
    <row r="268" spans="2:22" x14ac:dyDescent="0.3">
      <c r="B268" t="s">
        <v>977</v>
      </c>
      <c r="C268" s="169"/>
      <c r="D268" s="175"/>
      <c r="E268" s="178"/>
      <c r="F268" s="178"/>
      <c r="G268" s="178"/>
      <c r="H268" s="172"/>
      <c r="I268" s="169" t="s">
        <v>1131</v>
      </c>
      <c r="J268" s="165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89">
        <f t="shared" si="25"/>
        <v>0</v>
      </c>
    </row>
    <row r="269" spans="2:22" x14ac:dyDescent="0.3">
      <c r="B269" t="s">
        <v>978</v>
      </c>
      <c r="C269" s="169"/>
      <c r="D269" s="175">
        <v>8</v>
      </c>
      <c r="E269" s="178" t="s">
        <v>1129</v>
      </c>
      <c r="F269" s="178"/>
      <c r="G269" s="178"/>
      <c r="H269" s="172"/>
      <c r="I269" s="169" t="s">
        <v>45</v>
      </c>
      <c r="J269" s="165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89">
        <f t="shared" si="25"/>
        <v>0</v>
      </c>
    </row>
    <row r="270" spans="2:22" x14ac:dyDescent="0.3">
      <c r="B270" t="s">
        <v>979</v>
      </c>
      <c r="C270" s="169"/>
      <c r="D270" s="175">
        <v>9</v>
      </c>
      <c r="E270" s="178" t="s">
        <v>1183</v>
      </c>
      <c r="F270" s="178"/>
      <c r="G270" s="178"/>
      <c r="H270" s="172"/>
      <c r="I270" s="169" t="s">
        <v>45</v>
      </c>
      <c r="J270" s="165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89">
        <f t="shared" si="25"/>
        <v>0</v>
      </c>
    </row>
    <row r="271" spans="2:22" x14ac:dyDescent="0.3">
      <c r="B271" t="s">
        <v>980</v>
      </c>
      <c r="C271" s="169"/>
      <c r="D271" s="175">
        <v>10</v>
      </c>
      <c r="E271" s="178" t="s">
        <v>1184</v>
      </c>
      <c r="F271" s="178"/>
      <c r="G271" s="178"/>
      <c r="H271" s="172"/>
      <c r="I271" s="169" t="s">
        <v>1133</v>
      </c>
      <c r="J271" s="165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89">
        <f t="shared" si="25"/>
        <v>0</v>
      </c>
    </row>
    <row r="272" spans="2:22" x14ac:dyDescent="0.3">
      <c r="B272" t="s">
        <v>981</v>
      </c>
      <c r="C272" s="169"/>
      <c r="D272" s="175">
        <v>11</v>
      </c>
      <c r="E272" s="178" t="s">
        <v>1145</v>
      </c>
      <c r="F272" s="178"/>
      <c r="G272" s="178"/>
      <c r="H272" s="172"/>
      <c r="I272" s="169" t="s">
        <v>45</v>
      </c>
      <c r="J272" s="165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89">
        <f t="shared" si="25"/>
        <v>0</v>
      </c>
    </row>
    <row r="273" spans="2:22" x14ac:dyDescent="0.3">
      <c r="B273" s="164"/>
      <c r="C273" s="169"/>
      <c r="D273" s="176"/>
      <c r="E273" s="178"/>
      <c r="F273" s="178"/>
      <c r="G273" s="178"/>
      <c r="H273" s="172"/>
      <c r="I273" s="169"/>
      <c r="J273" s="194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88"/>
    </row>
    <row r="274" spans="2:22" x14ac:dyDescent="0.3">
      <c r="B274"/>
      <c r="C274" s="168">
        <v>10</v>
      </c>
      <c r="D274" s="174" t="s">
        <v>1185</v>
      </c>
      <c r="E274" s="178"/>
      <c r="F274" s="178"/>
      <c r="G274" s="178"/>
      <c r="H274" s="172"/>
      <c r="I274" s="169"/>
      <c r="J274" s="194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88"/>
    </row>
    <row r="275" spans="2:22" x14ac:dyDescent="0.3">
      <c r="B275" t="s">
        <v>982</v>
      </c>
      <c r="C275" s="169"/>
      <c r="D275" s="175">
        <v>1</v>
      </c>
      <c r="E275" s="178" t="s">
        <v>1186</v>
      </c>
      <c r="F275" s="178"/>
      <c r="G275" s="178"/>
      <c r="H275" s="172"/>
      <c r="I275" s="169" t="s">
        <v>62</v>
      </c>
      <c r="J275" s="165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89">
        <f t="shared" ref="V275:V284" si="26">SUM(J275:U275)</f>
        <v>0</v>
      </c>
    </row>
    <row r="276" spans="2:22" x14ac:dyDescent="0.3">
      <c r="B276" t="s">
        <v>982</v>
      </c>
      <c r="C276" s="169"/>
      <c r="D276" s="175"/>
      <c r="E276" s="178"/>
      <c r="F276" s="178"/>
      <c r="G276" s="178"/>
      <c r="H276" s="172"/>
      <c r="I276" s="169" t="s">
        <v>63</v>
      </c>
      <c r="J276" s="165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89">
        <f t="shared" si="26"/>
        <v>0</v>
      </c>
    </row>
    <row r="277" spans="2:22" x14ac:dyDescent="0.3">
      <c r="B277" t="s">
        <v>983</v>
      </c>
      <c r="C277" s="169"/>
      <c r="D277" s="175">
        <v>2</v>
      </c>
      <c r="E277" s="178" t="s">
        <v>1178</v>
      </c>
      <c r="F277" s="178"/>
      <c r="G277" s="178"/>
      <c r="H277" s="172"/>
      <c r="I277" s="169" t="s">
        <v>62</v>
      </c>
      <c r="J277" s="165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89">
        <f t="shared" si="26"/>
        <v>0</v>
      </c>
    </row>
    <row r="278" spans="2:22" x14ac:dyDescent="0.3">
      <c r="B278" t="s">
        <v>983</v>
      </c>
      <c r="C278" s="169"/>
      <c r="D278" s="175"/>
      <c r="E278" s="178"/>
      <c r="F278" s="178"/>
      <c r="G278" s="178"/>
      <c r="H278" s="172"/>
      <c r="I278" s="169" t="s">
        <v>63</v>
      </c>
      <c r="J278" s="165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89">
        <f t="shared" si="26"/>
        <v>0</v>
      </c>
    </row>
    <row r="279" spans="2:22" x14ac:dyDescent="0.3">
      <c r="B279" t="s">
        <v>984</v>
      </c>
      <c r="C279" s="169"/>
      <c r="D279" s="175">
        <v>3</v>
      </c>
      <c r="E279" s="178" t="s">
        <v>1179</v>
      </c>
      <c r="F279" s="178"/>
      <c r="G279" s="178"/>
      <c r="H279" s="172"/>
      <c r="I279" s="169" t="s">
        <v>51</v>
      </c>
      <c r="J279" s="165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89">
        <f t="shared" si="26"/>
        <v>0</v>
      </c>
    </row>
    <row r="280" spans="2:22" x14ac:dyDescent="0.3">
      <c r="B280" t="s">
        <v>985</v>
      </c>
      <c r="C280" s="169"/>
      <c r="D280" s="175">
        <v>4</v>
      </c>
      <c r="E280" s="178" t="s">
        <v>1181</v>
      </c>
      <c r="F280" s="178"/>
      <c r="G280" s="178"/>
      <c r="H280" s="172"/>
      <c r="I280" s="169" t="s">
        <v>51</v>
      </c>
      <c r="J280" s="165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89">
        <f t="shared" si="26"/>
        <v>0</v>
      </c>
    </row>
    <row r="281" spans="2:22" x14ac:dyDescent="0.3">
      <c r="B281" t="s">
        <v>986</v>
      </c>
      <c r="C281" s="169"/>
      <c r="D281" s="175">
        <v>5</v>
      </c>
      <c r="E281" s="178" t="s">
        <v>1182</v>
      </c>
      <c r="F281" s="178"/>
      <c r="G281" s="178"/>
      <c r="H281" s="172"/>
      <c r="I281" s="169" t="s">
        <v>51</v>
      </c>
      <c r="J281" s="165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89">
        <f t="shared" si="26"/>
        <v>0</v>
      </c>
    </row>
    <row r="282" spans="2:22" x14ac:dyDescent="0.3">
      <c r="B282" t="s">
        <v>987</v>
      </c>
      <c r="C282" s="169"/>
      <c r="D282" s="175">
        <v>6</v>
      </c>
      <c r="E282" s="178" t="s">
        <v>1187</v>
      </c>
      <c r="F282" s="178"/>
      <c r="G282" s="178"/>
      <c r="H282" s="172"/>
      <c r="I282" s="169" t="s">
        <v>1139</v>
      </c>
      <c r="J282" s="165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89">
        <f t="shared" si="26"/>
        <v>0</v>
      </c>
    </row>
    <row r="283" spans="2:22" x14ac:dyDescent="0.3">
      <c r="B283" t="s">
        <v>987</v>
      </c>
      <c r="C283" s="169"/>
      <c r="D283" s="175"/>
      <c r="E283" s="178"/>
      <c r="F283" s="178"/>
      <c r="G283" s="178"/>
      <c r="H283" s="172"/>
      <c r="I283" s="169" t="s">
        <v>1140</v>
      </c>
      <c r="J283" s="165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89">
        <f t="shared" si="26"/>
        <v>0</v>
      </c>
    </row>
    <row r="284" spans="2:22" x14ac:dyDescent="0.3">
      <c r="B284" t="s">
        <v>988</v>
      </c>
      <c r="C284" s="169"/>
      <c r="D284" s="175">
        <v>7</v>
      </c>
      <c r="E284" s="178" t="s">
        <v>1145</v>
      </c>
      <c r="F284" s="178"/>
      <c r="G284" s="178"/>
      <c r="H284" s="172"/>
      <c r="I284" s="169" t="s">
        <v>45</v>
      </c>
      <c r="J284" s="165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89">
        <f t="shared" si="26"/>
        <v>0</v>
      </c>
    </row>
    <row r="285" spans="2:22" x14ac:dyDescent="0.3">
      <c r="B285" s="164"/>
      <c r="C285" s="169"/>
      <c r="D285" s="176"/>
      <c r="E285" s="178"/>
      <c r="F285" s="178"/>
      <c r="G285" s="178"/>
      <c r="H285" s="172"/>
      <c r="I285" s="169"/>
      <c r="J285" s="194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88"/>
    </row>
    <row r="286" spans="2:22" x14ac:dyDescent="0.3">
      <c r="B286"/>
      <c r="C286" s="168">
        <v>11</v>
      </c>
      <c r="D286" s="174" t="s">
        <v>1188</v>
      </c>
      <c r="E286" s="178"/>
      <c r="F286" s="178"/>
      <c r="G286" s="178"/>
      <c r="H286" s="172"/>
      <c r="I286" s="169"/>
      <c r="J286" s="194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88"/>
    </row>
    <row r="287" spans="2:22" x14ac:dyDescent="0.3">
      <c r="B287" t="s">
        <v>989</v>
      </c>
      <c r="C287" s="169"/>
      <c r="D287" s="175">
        <v>1</v>
      </c>
      <c r="E287" s="178" t="s">
        <v>1189</v>
      </c>
      <c r="F287" s="178"/>
      <c r="G287" s="178"/>
      <c r="H287" s="172"/>
      <c r="I287" s="169" t="s">
        <v>51</v>
      </c>
      <c r="J287" s="165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89">
        <f t="shared" ref="V287:V288" si="27">SUM(J287:U287)</f>
        <v>0</v>
      </c>
    </row>
    <row r="288" spans="2:22" x14ac:dyDescent="0.3">
      <c r="B288" t="s">
        <v>989</v>
      </c>
      <c r="C288" s="169"/>
      <c r="D288" s="176"/>
      <c r="E288" s="178"/>
      <c r="F288" s="178"/>
      <c r="G288" s="178"/>
      <c r="H288" s="172"/>
      <c r="I288" s="169" t="s">
        <v>8</v>
      </c>
      <c r="J288" s="165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89">
        <f t="shared" si="27"/>
        <v>0</v>
      </c>
    </row>
    <row r="289" spans="2:22" x14ac:dyDescent="0.3">
      <c r="B289"/>
      <c r="C289" s="169"/>
      <c r="D289" s="175">
        <v>2</v>
      </c>
      <c r="E289" s="178" t="s">
        <v>1190</v>
      </c>
      <c r="F289" s="178"/>
      <c r="G289" s="178"/>
      <c r="H289" s="172"/>
      <c r="I289" s="169"/>
      <c r="J289" s="194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88"/>
    </row>
    <row r="290" spans="2:22" x14ac:dyDescent="0.3">
      <c r="B290" t="s">
        <v>990</v>
      </c>
      <c r="C290" s="169"/>
      <c r="D290" s="176"/>
      <c r="E290" s="180">
        <v>1</v>
      </c>
      <c r="F290" s="178" t="s">
        <v>1191</v>
      </c>
      <c r="G290" s="178"/>
      <c r="H290" s="172"/>
      <c r="I290" s="169" t="s">
        <v>1103</v>
      </c>
      <c r="J290" s="165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89">
        <f t="shared" ref="V290:V301" si="28">SUM(J290:U290)</f>
        <v>0</v>
      </c>
    </row>
    <row r="291" spans="2:22" x14ac:dyDescent="0.3">
      <c r="B291" t="s">
        <v>991</v>
      </c>
      <c r="C291" s="169"/>
      <c r="D291" s="176"/>
      <c r="E291" s="180">
        <v>2</v>
      </c>
      <c r="F291" s="178" t="s">
        <v>1192</v>
      </c>
      <c r="G291" s="178"/>
      <c r="H291" s="172"/>
      <c r="I291" s="169" t="s">
        <v>1111</v>
      </c>
      <c r="J291" s="165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89">
        <f t="shared" si="28"/>
        <v>0</v>
      </c>
    </row>
    <row r="292" spans="2:22" x14ac:dyDescent="0.3">
      <c r="B292" t="s">
        <v>992</v>
      </c>
      <c r="C292" s="169"/>
      <c r="D292" s="176"/>
      <c r="E292" s="180">
        <v>3</v>
      </c>
      <c r="F292" s="178" t="s">
        <v>1193</v>
      </c>
      <c r="G292" s="178"/>
      <c r="H292" s="172"/>
      <c r="I292" s="169" t="s">
        <v>1114</v>
      </c>
      <c r="J292" s="165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89">
        <f t="shared" si="28"/>
        <v>0</v>
      </c>
    </row>
    <row r="293" spans="2:22" x14ac:dyDescent="0.3">
      <c r="B293" t="s">
        <v>992</v>
      </c>
      <c r="C293" s="169"/>
      <c r="D293" s="176"/>
      <c r="E293" s="180"/>
      <c r="F293" s="178"/>
      <c r="G293" s="178"/>
      <c r="H293" s="172"/>
      <c r="I293" s="169" t="s">
        <v>9</v>
      </c>
      <c r="J293" s="165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89">
        <f t="shared" si="28"/>
        <v>0</v>
      </c>
    </row>
    <row r="294" spans="2:22" x14ac:dyDescent="0.3">
      <c r="B294" t="s">
        <v>993</v>
      </c>
      <c r="C294" s="169"/>
      <c r="D294" s="176"/>
      <c r="E294" s="180">
        <v>4</v>
      </c>
      <c r="F294" s="178" t="s">
        <v>1117</v>
      </c>
      <c r="G294" s="178"/>
      <c r="H294" s="172"/>
      <c r="I294" s="169" t="s">
        <v>62</v>
      </c>
      <c r="J294" s="165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89">
        <f t="shared" si="28"/>
        <v>0</v>
      </c>
    </row>
    <row r="295" spans="2:22" x14ac:dyDescent="0.3">
      <c r="B295" t="s">
        <v>993</v>
      </c>
      <c r="C295" s="169"/>
      <c r="D295" s="176"/>
      <c r="E295" s="180"/>
      <c r="F295" s="178"/>
      <c r="G295" s="178"/>
      <c r="H295" s="172"/>
      <c r="I295" s="169" t="s">
        <v>63</v>
      </c>
      <c r="J295" s="165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89">
        <f t="shared" si="28"/>
        <v>0</v>
      </c>
    </row>
    <row r="296" spans="2:22" x14ac:dyDescent="0.3">
      <c r="B296" t="s">
        <v>993</v>
      </c>
      <c r="C296" s="169"/>
      <c r="D296" s="176"/>
      <c r="E296" s="180"/>
      <c r="F296" s="178"/>
      <c r="G296" s="178"/>
      <c r="H296" s="172"/>
      <c r="I296" s="169" t="s">
        <v>68</v>
      </c>
      <c r="J296" s="165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89">
        <f t="shared" si="28"/>
        <v>0</v>
      </c>
    </row>
    <row r="297" spans="2:22" x14ac:dyDescent="0.3">
      <c r="B297" t="s">
        <v>994</v>
      </c>
      <c r="C297" s="169"/>
      <c r="D297" s="176"/>
      <c r="E297" s="180">
        <v>5</v>
      </c>
      <c r="F297" s="178" t="s">
        <v>1157</v>
      </c>
      <c r="G297" s="178"/>
      <c r="H297" s="172"/>
      <c r="I297" s="169" t="s">
        <v>1139</v>
      </c>
      <c r="J297" s="165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89">
        <f t="shared" si="28"/>
        <v>0</v>
      </c>
    </row>
    <row r="298" spans="2:22" x14ac:dyDescent="0.3">
      <c r="B298" t="s">
        <v>994</v>
      </c>
      <c r="C298" s="169"/>
      <c r="D298" s="176"/>
      <c r="E298" s="180"/>
      <c r="F298" s="178"/>
      <c r="G298" s="178"/>
      <c r="H298" s="172"/>
      <c r="I298" s="169" t="s">
        <v>1140</v>
      </c>
      <c r="J298" s="165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89">
        <f t="shared" si="28"/>
        <v>0</v>
      </c>
    </row>
    <row r="299" spans="2:22" x14ac:dyDescent="0.3">
      <c r="B299" t="s">
        <v>995</v>
      </c>
      <c r="C299" s="169"/>
      <c r="D299" s="176"/>
      <c r="E299" s="180">
        <v>6</v>
      </c>
      <c r="F299" s="178" t="s">
        <v>1158</v>
      </c>
      <c r="G299" s="178"/>
      <c r="H299" s="172"/>
      <c r="I299" s="169" t="s">
        <v>1139</v>
      </c>
      <c r="J299" s="165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89">
        <f t="shared" si="28"/>
        <v>0</v>
      </c>
    </row>
    <row r="300" spans="2:22" x14ac:dyDescent="0.3">
      <c r="B300" t="s">
        <v>995</v>
      </c>
      <c r="C300" s="169"/>
      <c r="D300" s="176"/>
      <c r="E300" s="178"/>
      <c r="F300" s="178"/>
      <c r="G300" s="178"/>
      <c r="H300" s="172"/>
      <c r="I300" s="169" t="s">
        <v>1140</v>
      </c>
      <c r="J300" s="165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89">
        <f t="shared" si="28"/>
        <v>0</v>
      </c>
    </row>
    <row r="301" spans="2:22" x14ac:dyDescent="0.3">
      <c r="B301" t="s">
        <v>995</v>
      </c>
      <c r="C301" s="169"/>
      <c r="D301" s="176"/>
      <c r="E301" s="178"/>
      <c r="F301" s="178"/>
      <c r="G301" s="178"/>
      <c r="H301" s="172"/>
      <c r="I301" s="169" t="s">
        <v>1176</v>
      </c>
      <c r="J301" s="165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89">
        <f t="shared" si="28"/>
        <v>0</v>
      </c>
    </row>
    <row r="302" spans="2:22" x14ac:dyDescent="0.3">
      <c r="B302"/>
      <c r="C302" s="169"/>
      <c r="D302" s="176"/>
      <c r="E302" s="180">
        <v>7</v>
      </c>
      <c r="F302" s="178" t="s">
        <v>1159</v>
      </c>
      <c r="G302" s="178"/>
      <c r="H302" s="172"/>
      <c r="I302" s="169"/>
      <c r="J302" s="194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88"/>
    </row>
    <row r="303" spans="2:22" x14ac:dyDescent="0.3">
      <c r="B303"/>
      <c r="C303" s="169"/>
      <c r="D303" s="176"/>
      <c r="E303" s="178"/>
      <c r="F303" s="180">
        <v>1</v>
      </c>
      <c r="G303" s="178" t="s">
        <v>1160</v>
      </c>
      <c r="H303" s="172"/>
      <c r="I303" s="169"/>
      <c r="J303" s="194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88"/>
    </row>
    <row r="304" spans="2:22" x14ac:dyDescent="0.3">
      <c r="B304" t="s">
        <v>996</v>
      </c>
      <c r="C304" s="169"/>
      <c r="D304" s="176"/>
      <c r="E304" s="178"/>
      <c r="F304" s="178"/>
      <c r="G304" s="180">
        <v>1</v>
      </c>
      <c r="H304" s="172" t="s">
        <v>1120</v>
      </c>
      <c r="I304" s="169" t="s">
        <v>62</v>
      </c>
      <c r="J304" s="165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89">
        <f t="shared" ref="V304:V314" si="29">SUM(J304:U304)</f>
        <v>0</v>
      </c>
    </row>
    <row r="305" spans="2:22" x14ac:dyDescent="0.3">
      <c r="B305" t="s">
        <v>996</v>
      </c>
      <c r="C305" s="169"/>
      <c r="D305" s="176"/>
      <c r="E305" s="178"/>
      <c r="F305" s="178"/>
      <c r="G305" s="180"/>
      <c r="H305" s="172"/>
      <c r="I305" s="169" t="s">
        <v>63</v>
      </c>
      <c r="J305" s="165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89">
        <f t="shared" si="29"/>
        <v>0</v>
      </c>
    </row>
    <row r="306" spans="2:22" x14ac:dyDescent="0.3">
      <c r="B306" t="s">
        <v>997</v>
      </c>
      <c r="C306" s="169"/>
      <c r="D306" s="176"/>
      <c r="E306" s="178"/>
      <c r="F306" s="178"/>
      <c r="G306" s="180">
        <v>2</v>
      </c>
      <c r="H306" s="172" t="s">
        <v>1161</v>
      </c>
      <c r="I306" s="169" t="s">
        <v>62</v>
      </c>
      <c r="J306" s="165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89">
        <f t="shared" si="29"/>
        <v>0</v>
      </c>
    </row>
    <row r="307" spans="2:22" x14ac:dyDescent="0.3">
      <c r="B307" t="s">
        <v>997</v>
      </c>
      <c r="C307" s="169"/>
      <c r="D307" s="176"/>
      <c r="E307" s="178"/>
      <c r="F307" s="178"/>
      <c r="G307" s="180"/>
      <c r="H307" s="172"/>
      <c r="I307" s="169" t="s">
        <v>63</v>
      </c>
      <c r="J307" s="165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89">
        <f t="shared" si="29"/>
        <v>0</v>
      </c>
    </row>
    <row r="308" spans="2:22" x14ac:dyDescent="0.3">
      <c r="B308" t="s">
        <v>998</v>
      </c>
      <c r="C308" s="169"/>
      <c r="D308" s="176"/>
      <c r="E308" s="178"/>
      <c r="F308" s="178"/>
      <c r="G308" s="180">
        <v>3</v>
      </c>
      <c r="H308" s="172" t="s">
        <v>1162</v>
      </c>
      <c r="I308" s="169" t="s">
        <v>62</v>
      </c>
      <c r="J308" s="165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89">
        <f t="shared" si="29"/>
        <v>0</v>
      </c>
    </row>
    <row r="309" spans="2:22" x14ac:dyDescent="0.3">
      <c r="B309" t="s">
        <v>998</v>
      </c>
      <c r="C309" s="169"/>
      <c r="D309" s="176"/>
      <c r="E309" s="178"/>
      <c r="F309" s="178"/>
      <c r="G309" s="180"/>
      <c r="H309" s="172"/>
      <c r="I309" s="169" t="s">
        <v>63</v>
      </c>
      <c r="J309" s="165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89">
        <f t="shared" si="29"/>
        <v>0</v>
      </c>
    </row>
    <row r="310" spans="2:22" x14ac:dyDescent="0.3">
      <c r="B310" t="s">
        <v>999</v>
      </c>
      <c r="C310" s="169"/>
      <c r="D310" s="176"/>
      <c r="E310" s="178"/>
      <c r="F310" s="178"/>
      <c r="G310" s="180">
        <v>4</v>
      </c>
      <c r="H310" s="172" t="s">
        <v>1163</v>
      </c>
      <c r="I310" s="169" t="s">
        <v>62</v>
      </c>
      <c r="J310" s="165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89">
        <f t="shared" si="29"/>
        <v>0</v>
      </c>
    </row>
    <row r="311" spans="2:22" x14ac:dyDescent="0.3">
      <c r="B311" t="s">
        <v>999</v>
      </c>
      <c r="C311" s="169"/>
      <c r="D311" s="176"/>
      <c r="E311" s="178"/>
      <c r="F311" s="178"/>
      <c r="G311" s="180"/>
      <c r="H311" s="172"/>
      <c r="I311" s="169" t="s">
        <v>63</v>
      </c>
      <c r="J311" s="165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89">
        <f t="shared" si="29"/>
        <v>0</v>
      </c>
    </row>
    <row r="312" spans="2:22" x14ac:dyDescent="0.3">
      <c r="B312" t="s">
        <v>999</v>
      </c>
      <c r="C312" s="169"/>
      <c r="D312" s="176"/>
      <c r="E312" s="178"/>
      <c r="F312" s="178"/>
      <c r="G312" s="180"/>
      <c r="H312" s="172"/>
      <c r="I312" s="169" t="s">
        <v>68</v>
      </c>
      <c r="J312" s="165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89">
        <f t="shared" si="29"/>
        <v>0</v>
      </c>
    </row>
    <row r="313" spans="2:22" x14ac:dyDescent="0.3">
      <c r="B313" t="s">
        <v>1000</v>
      </c>
      <c r="C313" s="169"/>
      <c r="D313" s="176"/>
      <c r="E313" s="178"/>
      <c r="F313" s="178"/>
      <c r="G313" s="180">
        <v>5</v>
      </c>
      <c r="H313" s="172" t="s">
        <v>1153</v>
      </c>
      <c r="I313" s="169" t="s">
        <v>62</v>
      </c>
      <c r="J313" s="165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89">
        <f t="shared" si="29"/>
        <v>0</v>
      </c>
    </row>
    <row r="314" spans="2:22" x14ac:dyDescent="0.3">
      <c r="B314" t="s">
        <v>1000</v>
      </c>
      <c r="C314" s="169"/>
      <c r="D314" s="176"/>
      <c r="E314" s="178"/>
      <c r="F314" s="178"/>
      <c r="G314" s="178"/>
      <c r="H314" s="172"/>
      <c r="I314" s="169" t="s">
        <v>63</v>
      </c>
      <c r="J314" s="165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89">
        <f t="shared" si="29"/>
        <v>0</v>
      </c>
    </row>
    <row r="315" spans="2:22" x14ac:dyDescent="0.3">
      <c r="B315" s="164"/>
      <c r="C315" s="169"/>
      <c r="D315" s="176"/>
      <c r="E315" s="178"/>
      <c r="F315" s="178"/>
      <c r="G315" s="178"/>
      <c r="H315" s="172"/>
      <c r="I315" s="169"/>
      <c r="J315" s="194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88"/>
    </row>
    <row r="316" spans="2:22" x14ac:dyDescent="0.3">
      <c r="B316"/>
      <c r="C316" s="168">
        <v>12</v>
      </c>
      <c r="D316" s="174" t="s">
        <v>1194</v>
      </c>
      <c r="E316" s="178"/>
      <c r="F316" s="178"/>
      <c r="G316" s="178"/>
      <c r="H316" s="172"/>
      <c r="I316" s="169"/>
      <c r="J316" s="194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88"/>
    </row>
    <row r="317" spans="2:22" x14ac:dyDescent="0.3">
      <c r="B317"/>
      <c r="C317" s="169"/>
      <c r="D317" s="175">
        <v>1</v>
      </c>
      <c r="E317" s="178" t="s">
        <v>1195</v>
      </c>
      <c r="F317" s="178"/>
      <c r="G317" s="178"/>
      <c r="H317" s="172"/>
      <c r="I317" s="169"/>
      <c r="J317" s="194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88"/>
    </row>
    <row r="318" spans="2:22" x14ac:dyDescent="0.3">
      <c r="B318" t="s">
        <v>1001</v>
      </c>
      <c r="C318" s="169"/>
      <c r="D318" s="176"/>
      <c r="E318" s="180">
        <v>1</v>
      </c>
      <c r="F318" s="178" t="s">
        <v>1196</v>
      </c>
      <c r="G318" s="178"/>
      <c r="H318" s="172"/>
      <c r="I318" s="169" t="s">
        <v>45</v>
      </c>
      <c r="J318" s="165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89">
        <f t="shared" ref="V318:V355" si="30">SUM(J318:U318)</f>
        <v>0</v>
      </c>
    </row>
    <row r="319" spans="2:22" x14ac:dyDescent="0.3">
      <c r="B319" t="s">
        <v>1001</v>
      </c>
      <c r="C319" s="169"/>
      <c r="D319" s="176"/>
      <c r="E319" s="180"/>
      <c r="F319" s="178"/>
      <c r="G319" s="178"/>
      <c r="H319" s="172"/>
      <c r="I319" s="169" t="s">
        <v>62</v>
      </c>
      <c r="J319" s="165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89">
        <f t="shared" si="30"/>
        <v>0</v>
      </c>
    </row>
    <row r="320" spans="2:22" x14ac:dyDescent="0.3">
      <c r="B320" t="s">
        <v>1001</v>
      </c>
      <c r="C320" s="169"/>
      <c r="D320" s="176"/>
      <c r="E320" s="180"/>
      <c r="F320" s="178"/>
      <c r="G320" s="178"/>
      <c r="H320" s="172"/>
      <c r="I320" s="169" t="s">
        <v>671</v>
      </c>
      <c r="J320" s="165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89">
        <f t="shared" si="30"/>
        <v>0</v>
      </c>
    </row>
    <row r="321" spans="2:22" x14ac:dyDescent="0.3">
      <c r="B321" t="s">
        <v>1002</v>
      </c>
      <c r="C321" s="169"/>
      <c r="D321" s="176"/>
      <c r="E321" s="180">
        <v>2</v>
      </c>
      <c r="F321" s="178" t="s">
        <v>1197</v>
      </c>
      <c r="G321" s="178"/>
      <c r="H321" s="172"/>
      <c r="I321" s="169" t="s">
        <v>45</v>
      </c>
      <c r="J321" s="165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89">
        <f t="shared" si="30"/>
        <v>0</v>
      </c>
    </row>
    <row r="322" spans="2:22" x14ac:dyDescent="0.3">
      <c r="B322" t="s">
        <v>1002</v>
      </c>
      <c r="C322" s="169"/>
      <c r="D322" s="176"/>
      <c r="E322" s="180"/>
      <c r="F322" s="178"/>
      <c r="G322" s="178"/>
      <c r="H322" s="172"/>
      <c r="I322" s="169" t="s">
        <v>62</v>
      </c>
      <c r="J322" s="165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89">
        <f t="shared" si="30"/>
        <v>0</v>
      </c>
    </row>
    <row r="323" spans="2:22" x14ac:dyDescent="0.3">
      <c r="B323" t="s">
        <v>1002</v>
      </c>
      <c r="C323" s="169"/>
      <c r="D323" s="176"/>
      <c r="E323" s="180"/>
      <c r="F323" s="178"/>
      <c r="G323" s="178"/>
      <c r="H323" s="172"/>
      <c r="I323" s="169" t="s">
        <v>63</v>
      </c>
      <c r="J323" s="165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89">
        <f t="shared" si="30"/>
        <v>0</v>
      </c>
    </row>
    <row r="324" spans="2:22" x14ac:dyDescent="0.3">
      <c r="B324" t="s">
        <v>1002</v>
      </c>
      <c r="C324" s="169"/>
      <c r="D324" s="176"/>
      <c r="E324" s="180"/>
      <c r="F324" s="178"/>
      <c r="G324" s="178"/>
      <c r="H324" s="172"/>
      <c r="I324" s="169" t="s">
        <v>671</v>
      </c>
      <c r="J324" s="165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89">
        <f t="shared" si="30"/>
        <v>0</v>
      </c>
    </row>
    <row r="325" spans="2:22" x14ac:dyDescent="0.3">
      <c r="B325" t="s">
        <v>1003</v>
      </c>
      <c r="C325" s="169"/>
      <c r="D325" s="176"/>
      <c r="E325" s="180">
        <v>3</v>
      </c>
      <c r="F325" s="178" t="s">
        <v>844</v>
      </c>
      <c r="G325" s="178"/>
      <c r="H325" s="172"/>
      <c r="I325" s="169" t="s">
        <v>45</v>
      </c>
      <c r="J325" s="165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89">
        <f t="shared" si="30"/>
        <v>0</v>
      </c>
    </row>
    <row r="326" spans="2:22" x14ac:dyDescent="0.3">
      <c r="B326" t="s">
        <v>1003</v>
      </c>
      <c r="C326" s="169"/>
      <c r="D326" s="176"/>
      <c r="E326" s="180"/>
      <c r="F326" s="178"/>
      <c r="G326" s="178"/>
      <c r="H326" s="172"/>
      <c r="I326" s="169" t="s">
        <v>62</v>
      </c>
      <c r="J326" s="165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89">
        <f t="shared" si="30"/>
        <v>0</v>
      </c>
    </row>
    <row r="327" spans="2:22" x14ac:dyDescent="0.3">
      <c r="B327" t="s">
        <v>1003</v>
      </c>
      <c r="C327" s="169"/>
      <c r="D327" s="176"/>
      <c r="E327" s="180"/>
      <c r="F327" s="178"/>
      <c r="G327" s="178"/>
      <c r="H327" s="172"/>
      <c r="I327" s="169" t="s">
        <v>671</v>
      </c>
      <c r="J327" s="165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89">
        <f t="shared" si="30"/>
        <v>0</v>
      </c>
    </row>
    <row r="328" spans="2:22" x14ac:dyDescent="0.3">
      <c r="B328" t="s">
        <v>1004</v>
      </c>
      <c r="C328" s="169"/>
      <c r="D328" s="176"/>
      <c r="E328" s="180">
        <v>4</v>
      </c>
      <c r="F328" s="178" t="s">
        <v>834</v>
      </c>
      <c r="G328" s="178"/>
      <c r="H328" s="172"/>
      <c r="I328" s="169" t="s">
        <v>45</v>
      </c>
      <c r="J328" s="165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89">
        <f t="shared" si="30"/>
        <v>0</v>
      </c>
    </row>
    <row r="329" spans="2:22" x14ac:dyDescent="0.3">
      <c r="B329" t="s">
        <v>1004</v>
      </c>
      <c r="C329" s="169"/>
      <c r="D329" s="176"/>
      <c r="E329" s="180"/>
      <c r="F329" s="178"/>
      <c r="G329" s="178"/>
      <c r="H329" s="172"/>
      <c r="I329" s="169" t="s">
        <v>62</v>
      </c>
      <c r="J329" s="165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89">
        <f t="shared" si="30"/>
        <v>0</v>
      </c>
    </row>
    <row r="330" spans="2:22" x14ac:dyDescent="0.3">
      <c r="B330" t="s">
        <v>1004</v>
      </c>
      <c r="C330" s="169"/>
      <c r="D330" s="176"/>
      <c r="E330" s="180"/>
      <c r="F330" s="178"/>
      <c r="G330" s="178"/>
      <c r="H330" s="172"/>
      <c r="I330" s="169" t="s">
        <v>63</v>
      </c>
      <c r="J330" s="165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89">
        <f t="shared" si="30"/>
        <v>0</v>
      </c>
    </row>
    <row r="331" spans="2:22" x14ac:dyDescent="0.3">
      <c r="B331" t="s">
        <v>1004</v>
      </c>
      <c r="C331" s="169"/>
      <c r="D331" s="176"/>
      <c r="E331" s="180"/>
      <c r="F331" s="178"/>
      <c r="G331" s="178"/>
      <c r="H331" s="172"/>
      <c r="I331" s="169" t="s">
        <v>671</v>
      </c>
      <c r="J331" s="165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89">
        <f t="shared" si="30"/>
        <v>0</v>
      </c>
    </row>
    <row r="332" spans="2:22" x14ac:dyDescent="0.3">
      <c r="B332" t="s">
        <v>1005</v>
      </c>
      <c r="C332" s="169"/>
      <c r="D332" s="176"/>
      <c r="E332" s="180">
        <v>5</v>
      </c>
      <c r="F332" s="178" t="s">
        <v>833</v>
      </c>
      <c r="G332" s="178"/>
      <c r="H332" s="172"/>
      <c r="I332" s="169" t="s">
        <v>45</v>
      </c>
      <c r="J332" s="165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89">
        <f t="shared" si="30"/>
        <v>0</v>
      </c>
    </row>
    <row r="333" spans="2:22" x14ac:dyDescent="0.3">
      <c r="B333" t="s">
        <v>1005</v>
      </c>
      <c r="C333" s="169"/>
      <c r="D333" s="176"/>
      <c r="E333" s="180"/>
      <c r="F333" s="178"/>
      <c r="G333" s="178"/>
      <c r="H333" s="172"/>
      <c r="I333" s="169" t="s">
        <v>62</v>
      </c>
      <c r="J333" s="165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89">
        <f t="shared" si="30"/>
        <v>0</v>
      </c>
    </row>
    <row r="334" spans="2:22" x14ac:dyDescent="0.3">
      <c r="B334" t="s">
        <v>1005</v>
      </c>
      <c r="C334" s="169"/>
      <c r="D334" s="176"/>
      <c r="E334" s="180"/>
      <c r="F334" s="178"/>
      <c r="G334" s="178"/>
      <c r="H334" s="172"/>
      <c r="I334" s="169" t="s">
        <v>671</v>
      </c>
      <c r="J334" s="165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89">
        <f t="shared" si="30"/>
        <v>0</v>
      </c>
    </row>
    <row r="335" spans="2:22" x14ac:dyDescent="0.3">
      <c r="B335" t="s">
        <v>1005</v>
      </c>
      <c r="C335" s="169"/>
      <c r="D335" s="176"/>
      <c r="E335" s="180"/>
      <c r="F335" s="178"/>
      <c r="G335" s="178"/>
      <c r="H335" s="172"/>
      <c r="I335" s="169" t="s">
        <v>1155</v>
      </c>
      <c r="J335" s="165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89">
        <f t="shared" si="30"/>
        <v>0</v>
      </c>
    </row>
    <row r="336" spans="2:22" x14ac:dyDescent="0.3">
      <c r="B336" t="s">
        <v>1006</v>
      </c>
      <c r="C336" s="169"/>
      <c r="D336" s="176"/>
      <c r="E336" s="180">
        <v>6</v>
      </c>
      <c r="F336" s="178" t="s">
        <v>1198</v>
      </c>
      <c r="G336" s="178"/>
      <c r="H336" s="172"/>
      <c r="I336" s="169" t="s">
        <v>671</v>
      </c>
      <c r="J336" s="165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89">
        <f t="shared" si="30"/>
        <v>0</v>
      </c>
    </row>
    <row r="337" spans="2:22" x14ac:dyDescent="0.3">
      <c r="B337" t="s">
        <v>1007</v>
      </c>
      <c r="C337" s="169"/>
      <c r="D337" s="176"/>
      <c r="E337" s="180">
        <v>7</v>
      </c>
      <c r="F337" s="178" t="s">
        <v>1199</v>
      </c>
      <c r="G337" s="178"/>
      <c r="H337" s="172"/>
      <c r="I337" s="169" t="s">
        <v>45</v>
      </c>
      <c r="J337" s="165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89">
        <f t="shared" si="30"/>
        <v>0</v>
      </c>
    </row>
    <row r="338" spans="2:22" x14ac:dyDescent="0.3">
      <c r="B338" t="s">
        <v>1008</v>
      </c>
      <c r="C338" s="169"/>
      <c r="D338" s="176"/>
      <c r="E338" s="180">
        <v>8</v>
      </c>
      <c r="F338" s="178" t="s">
        <v>823</v>
      </c>
      <c r="G338" s="178"/>
      <c r="H338" s="172"/>
      <c r="I338" s="169" t="s">
        <v>45</v>
      </c>
      <c r="J338" s="165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89">
        <f t="shared" si="30"/>
        <v>0</v>
      </c>
    </row>
    <row r="339" spans="2:22" x14ac:dyDescent="0.3">
      <c r="B339" t="s">
        <v>1008</v>
      </c>
      <c r="C339" s="169"/>
      <c r="D339" s="176"/>
      <c r="E339" s="180"/>
      <c r="F339" s="178"/>
      <c r="G339" s="178"/>
      <c r="H339" s="172"/>
      <c r="I339" s="169" t="s">
        <v>671</v>
      </c>
      <c r="J339" s="165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89">
        <f t="shared" si="30"/>
        <v>0</v>
      </c>
    </row>
    <row r="340" spans="2:22" x14ac:dyDescent="0.3">
      <c r="B340" t="s">
        <v>1008</v>
      </c>
      <c r="C340" s="169"/>
      <c r="D340" s="176"/>
      <c r="E340" s="180"/>
      <c r="F340" s="178"/>
      <c r="G340" s="178"/>
      <c r="H340" s="172"/>
      <c r="I340" s="169" t="s">
        <v>62</v>
      </c>
      <c r="J340" s="165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89">
        <f t="shared" si="30"/>
        <v>0</v>
      </c>
    </row>
    <row r="341" spans="2:22" x14ac:dyDescent="0.3">
      <c r="B341" t="s">
        <v>1009</v>
      </c>
      <c r="C341" s="169"/>
      <c r="D341" s="176"/>
      <c r="E341" s="180">
        <v>9</v>
      </c>
      <c r="F341" s="178" t="s">
        <v>825</v>
      </c>
      <c r="G341" s="178"/>
      <c r="H341" s="172"/>
      <c r="I341" s="169" t="s">
        <v>45</v>
      </c>
      <c r="J341" s="165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89">
        <f t="shared" si="30"/>
        <v>0</v>
      </c>
    </row>
    <row r="342" spans="2:22" x14ac:dyDescent="0.3">
      <c r="B342" t="s">
        <v>1009</v>
      </c>
      <c r="C342" s="169"/>
      <c r="D342" s="176"/>
      <c r="E342" s="180"/>
      <c r="F342" s="178"/>
      <c r="G342" s="178"/>
      <c r="H342" s="172"/>
      <c r="I342" s="169" t="s">
        <v>671</v>
      </c>
      <c r="J342" s="165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89">
        <f t="shared" si="30"/>
        <v>0</v>
      </c>
    </row>
    <row r="343" spans="2:22" x14ac:dyDescent="0.3">
      <c r="B343" t="s">
        <v>1009</v>
      </c>
      <c r="C343" s="169"/>
      <c r="D343" s="176"/>
      <c r="E343" s="180"/>
      <c r="F343" s="178"/>
      <c r="G343" s="178"/>
      <c r="H343" s="172"/>
      <c r="I343" s="169" t="s">
        <v>62</v>
      </c>
      <c r="J343" s="165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89">
        <f t="shared" si="30"/>
        <v>0</v>
      </c>
    </row>
    <row r="344" spans="2:22" x14ac:dyDescent="0.3">
      <c r="B344" t="s">
        <v>1010</v>
      </c>
      <c r="C344" s="169"/>
      <c r="D344" s="176"/>
      <c r="E344" s="180">
        <v>10</v>
      </c>
      <c r="F344" s="178" t="s">
        <v>840</v>
      </c>
      <c r="G344" s="178"/>
      <c r="H344" s="172"/>
      <c r="I344" s="169" t="s">
        <v>62</v>
      </c>
      <c r="J344" s="165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89">
        <f t="shared" si="30"/>
        <v>0</v>
      </c>
    </row>
    <row r="345" spans="2:22" x14ac:dyDescent="0.3">
      <c r="B345" t="s">
        <v>1010</v>
      </c>
      <c r="C345" s="169"/>
      <c r="D345" s="176"/>
      <c r="E345" s="180"/>
      <c r="F345" s="178"/>
      <c r="G345" s="178"/>
      <c r="H345" s="172"/>
      <c r="I345" s="169" t="s">
        <v>671</v>
      </c>
      <c r="J345" s="165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89">
        <f t="shared" si="30"/>
        <v>0</v>
      </c>
    </row>
    <row r="346" spans="2:22" x14ac:dyDescent="0.3">
      <c r="B346" t="s">
        <v>1011</v>
      </c>
      <c r="C346" s="169"/>
      <c r="D346" s="176"/>
      <c r="E346" s="180">
        <v>11</v>
      </c>
      <c r="F346" s="178" t="s">
        <v>832</v>
      </c>
      <c r="G346" s="178"/>
      <c r="H346" s="172"/>
      <c r="I346" s="169" t="s">
        <v>45</v>
      </c>
      <c r="J346" s="165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89">
        <f t="shared" si="30"/>
        <v>0</v>
      </c>
    </row>
    <row r="347" spans="2:22" x14ac:dyDescent="0.3">
      <c r="B347" t="s">
        <v>1011</v>
      </c>
      <c r="C347" s="169"/>
      <c r="D347" s="176"/>
      <c r="E347" s="180"/>
      <c r="F347" s="178"/>
      <c r="G347" s="178"/>
      <c r="H347" s="172"/>
      <c r="I347" s="169" t="s">
        <v>62</v>
      </c>
      <c r="J347" s="165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89">
        <f t="shared" si="30"/>
        <v>0</v>
      </c>
    </row>
    <row r="348" spans="2:22" x14ac:dyDescent="0.3">
      <c r="B348" t="s">
        <v>1011</v>
      </c>
      <c r="C348" s="169"/>
      <c r="D348" s="176"/>
      <c r="E348" s="180"/>
      <c r="F348" s="178"/>
      <c r="G348" s="178"/>
      <c r="H348" s="172"/>
      <c r="I348" s="169" t="s">
        <v>63</v>
      </c>
      <c r="J348" s="165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89">
        <f t="shared" si="30"/>
        <v>0</v>
      </c>
    </row>
    <row r="349" spans="2:22" x14ac:dyDescent="0.3">
      <c r="B349" t="s">
        <v>1011</v>
      </c>
      <c r="C349" s="169"/>
      <c r="D349" s="176"/>
      <c r="E349" s="180"/>
      <c r="F349" s="178"/>
      <c r="G349" s="178"/>
      <c r="H349" s="172"/>
      <c r="I349" s="169" t="s">
        <v>62</v>
      </c>
      <c r="J349" s="165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89">
        <f t="shared" si="30"/>
        <v>0</v>
      </c>
    </row>
    <row r="350" spans="2:22" x14ac:dyDescent="0.3">
      <c r="B350" t="s">
        <v>1012</v>
      </c>
      <c r="C350" s="169"/>
      <c r="D350" s="176"/>
      <c r="E350" s="180">
        <v>12</v>
      </c>
      <c r="F350" s="178" t="s">
        <v>824</v>
      </c>
      <c r="G350" s="178"/>
      <c r="H350" s="172"/>
      <c r="I350" s="169" t="s">
        <v>45</v>
      </c>
      <c r="J350" s="165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89">
        <f t="shared" si="30"/>
        <v>0</v>
      </c>
    </row>
    <row r="351" spans="2:22" x14ac:dyDescent="0.3">
      <c r="B351" t="s">
        <v>1012</v>
      </c>
      <c r="C351" s="169"/>
      <c r="D351" s="176"/>
      <c r="E351" s="180"/>
      <c r="F351" s="178"/>
      <c r="G351" s="178"/>
      <c r="H351" s="172"/>
      <c r="I351" s="169" t="s">
        <v>671</v>
      </c>
      <c r="J351" s="165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89">
        <f t="shared" si="30"/>
        <v>0</v>
      </c>
    </row>
    <row r="352" spans="2:22" x14ac:dyDescent="0.3">
      <c r="B352" t="s">
        <v>1012</v>
      </c>
      <c r="C352" s="169"/>
      <c r="D352" s="176"/>
      <c r="E352" s="180"/>
      <c r="F352" s="178"/>
      <c r="G352" s="178"/>
      <c r="H352" s="172"/>
      <c r="I352" s="169" t="s">
        <v>62</v>
      </c>
      <c r="J352" s="165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89">
        <f t="shared" si="30"/>
        <v>0</v>
      </c>
    </row>
    <row r="353" spans="2:22" x14ac:dyDescent="0.3">
      <c r="B353" t="s">
        <v>1013</v>
      </c>
      <c r="C353" s="169"/>
      <c r="D353" s="176"/>
      <c r="E353" s="180">
        <v>13</v>
      </c>
      <c r="F353" s="178" t="s">
        <v>837</v>
      </c>
      <c r="G353" s="178"/>
      <c r="H353" s="172"/>
      <c r="I353" s="169" t="s">
        <v>671</v>
      </c>
      <c r="J353" s="165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89">
        <f t="shared" si="30"/>
        <v>0</v>
      </c>
    </row>
    <row r="354" spans="2:22" x14ac:dyDescent="0.3">
      <c r="B354" t="s">
        <v>1013</v>
      </c>
      <c r="C354" s="169"/>
      <c r="D354" s="176"/>
      <c r="E354" s="180"/>
      <c r="F354" s="178"/>
      <c r="G354" s="178"/>
      <c r="H354" s="172"/>
      <c r="I354" s="169" t="s">
        <v>62</v>
      </c>
      <c r="J354" s="165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89">
        <f t="shared" si="30"/>
        <v>0</v>
      </c>
    </row>
    <row r="355" spans="2:22" x14ac:dyDescent="0.3">
      <c r="B355" t="s">
        <v>1014</v>
      </c>
      <c r="C355" s="169"/>
      <c r="D355" s="176"/>
      <c r="E355" s="180">
        <v>14</v>
      </c>
      <c r="F355" s="178" t="s">
        <v>822</v>
      </c>
      <c r="G355" s="178"/>
      <c r="H355" s="172"/>
      <c r="I355" s="169" t="s">
        <v>45</v>
      </c>
      <c r="J355" s="165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89">
        <f t="shared" si="30"/>
        <v>0</v>
      </c>
    </row>
    <row r="356" spans="2:22" x14ac:dyDescent="0.3">
      <c r="B356"/>
      <c r="C356" s="169"/>
      <c r="D356" s="175">
        <v>2</v>
      </c>
      <c r="E356" s="178" t="s">
        <v>1200</v>
      </c>
      <c r="F356" s="178"/>
      <c r="G356" s="178"/>
      <c r="H356" s="172"/>
      <c r="I356" s="169"/>
      <c r="J356" s="194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88"/>
    </row>
    <row r="357" spans="2:22" x14ac:dyDescent="0.3">
      <c r="B357" t="s">
        <v>1015</v>
      </c>
      <c r="C357" s="169"/>
      <c r="D357" s="176"/>
      <c r="E357" s="180">
        <v>1</v>
      </c>
      <c r="F357" s="178" t="s">
        <v>826</v>
      </c>
      <c r="G357" s="178"/>
      <c r="H357" s="172"/>
      <c r="I357" s="169" t="s">
        <v>45</v>
      </c>
      <c r="J357" s="165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89">
        <f t="shared" ref="V357:V372" si="31">SUM(J357:U357)</f>
        <v>0</v>
      </c>
    </row>
    <row r="358" spans="2:22" x14ac:dyDescent="0.3">
      <c r="B358" t="s">
        <v>1015</v>
      </c>
      <c r="C358" s="169"/>
      <c r="D358" s="176"/>
      <c r="E358" s="180"/>
      <c r="F358" s="178"/>
      <c r="G358" s="178"/>
      <c r="H358" s="172"/>
      <c r="I358" s="169" t="s">
        <v>1201</v>
      </c>
      <c r="J358" s="165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89">
        <f t="shared" si="31"/>
        <v>0</v>
      </c>
    </row>
    <row r="359" spans="2:22" x14ac:dyDescent="0.3">
      <c r="B359" t="s">
        <v>1015</v>
      </c>
      <c r="C359" s="169"/>
      <c r="D359" s="176"/>
      <c r="E359" s="180"/>
      <c r="F359" s="178"/>
      <c r="G359" s="178"/>
      <c r="H359" s="172"/>
      <c r="I359" s="169" t="s">
        <v>671</v>
      </c>
      <c r="J359" s="165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89">
        <f t="shared" si="31"/>
        <v>0</v>
      </c>
    </row>
    <row r="360" spans="2:22" x14ac:dyDescent="0.3">
      <c r="B360" t="s">
        <v>1015</v>
      </c>
      <c r="C360" s="169"/>
      <c r="D360" s="176"/>
      <c r="E360" s="180"/>
      <c r="F360" s="178"/>
      <c r="G360" s="178"/>
      <c r="H360" s="172"/>
      <c r="I360" s="169" t="s">
        <v>62</v>
      </c>
      <c r="J360" s="165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89">
        <f t="shared" si="31"/>
        <v>0</v>
      </c>
    </row>
    <row r="361" spans="2:22" x14ac:dyDescent="0.3">
      <c r="B361" t="s">
        <v>1016</v>
      </c>
      <c r="C361" s="169"/>
      <c r="D361" s="176"/>
      <c r="E361" s="180">
        <v>2</v>
      </c>
      <c r="F361" s="178" t="s">
        <v>827</v>
      </c>
      <c r="G361" s="178"/>
      <c r="H361" s="172"/>
      <c r="I361" s="169" t="s">
        <v>45</v>
      </c>
      <c r="J361" s="165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89">
        <f t="shared" si="31"/>
        <v>0</v>
      </c>
    </row>
    <row r="362" spans="2:22" x14ac:dyDescent="0.3">
      <c r="B362" t="s">
        <v>1016</v>
      </c>
      <c r="C362" s="169"/>
      <c r="D362" s="176"/>
      <c r="E362" s="180"/>
      <c r="F362" s="178"/>
      <c r="G362" s="178"/>
      <c r="H362" s="172"/>
      <c r="I362" s="169" t="s">
        <v>1201</v>
      </c>
      <c r="J362" s="165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89">
        <f t="shared" si="31"/>
        <v>0</v>
      </c>
    </row>
    <row r="363" spans="2:22" x14ac:dyDescent="0.3">
      <c r="B363" t="s">
        <v>1016</v>
      </c>
      <c r="C363" s="169"/>
      <c r="D363" s="176"/>
      <c r="E363" s="180"/>
      <c r="F363" s="178"/>
      <c r="G363" s="178"/>
      <c r="H363" s="172"/>
      <c r="I363" s="169" t="s">
        <v>671</v>
      </c>
      <c r="J363" s="165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89">
        <f t="shared" si="31"/>
        <v>0</v>
      </c>
    </row>
    <row r="364" spans="2:22" x14ac:dyDescent="0.3">
      <c r="B364" t="s">
        <v>1016</v>
      </c>
      <c r="C364" s="169"/>
      <c r="D364" s="176"/>
      <c r="E364" s="180"/>
      <c r="F364" s="178"/>
      <c r="G364" s="178"/>
      <c r="H364" s="172"/>
      <c r="I364" s="169" t="s">
        <v>62</v>
      </c>
      <c r="J364" s="165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89">
        <f t="shared" si="31"/>
        <v>0</v>
      </c>
    </row>
    <row r="365" spans="2:22" x14ac:dyDescent="0.3">
      <c r="B365" t="s">
        <v>1017</v>
      </c>
      <c r="C365" s="169"/>
      <c r="D365" s="176"/>
      <c r="E365" s="180">
        <v>3</v>
      </c>
      <c r="F365" s="178" t="s">
        <v>1202</v>
      </c>
      <c r="G365" s="178"/>
      <c r="H365" s="172"/>
      <c r="I365" s="169" t="s">
        <v>45</v>
      </c>
      <c r="J365" s="165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89">
        <f t="shared" si="31"/>
        <v>0</v>
      </c>
    </row>
    <row r="366" spans="2:22" x14ac:dyDescent="0.3">
      <c r="B366" t="s">
        <v>1017</v>
      </c>
      <c r="C366" s="169"/>
      <c r="D366" s="176"/>
      <c r="E366" s="180"/>
      <c r="F366" s="178"/>
      <c r="G366" s="178"/>
      <c r="H366" s="172"/>
      <c r="I366" s="169" t="s">
        <v>671</v>
      </c>
      <c r="J366" s="165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89">
        <f t="shared" si="31"/>
        <v>0</v>
      </c>
    </row>
    <row r="367" spans="2:22" x14ac:dyDescent="0.3">
      <c r="B367" t="s">
        <v>1018</v>
      </c>
      <c r="C367" s="169"/>
      <c r="D367" s="176"/>
      <c r="E367" s="180">
        <v>4</v>
      </c>
      <c r="F367" s="178" t="s">
        <v>842</v>
      </c>
      <c r="G367" s="178"/>
      <c r="H367" s="172"/>
      <c r="I367" s="169" t="s">
        <v>62</v>
      </c>
      <c r="J367" s="165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89">
        <f t="shared" si="31"/>
        <v>0</v>
      </c>
    </row>
    <row r="368" spans="2:22" x14ac:dyDescent="0.3">
      <c r="B368" t="s">
        <v>1018</v>
      </c>
      <c r="C368" s="169"/>
      <c r="D368" s="176"/>
      <c r="E368" s="180"/>
      <c r="F368" s="178"/>
      <c r="G368" s="178"/>
      <c r="H368" s="172"/>
      <c r="I368" s="169" t="s">
        <v>671</v>
      </c>
      <c r="J368" s="165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89">
        <f t="shared" si="31"/>
        <v>0</v>
      </c>
    </row>
    <row r="369" spans="2:22" x14ac:dyDescent="0.3">
      <c r="B369" t="s">
        <v>1019</v>
      </c>
      <c r="C369" s="169"/>
      <c r="D369" s="176"/>
      <c r="E369" s="180">
        <v>5</v>
      </c>
      <c r="F369" s="178" t="s">
        <v>839</v>
      </c>
      <c r="G369" s="178"/>
      <c r="H369" s="172"/>
      <c r="I369" s="169" t="s">
        <v>62</v>
      </c>
      <c r="J369" s="165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89">
        <f t="shared" si="31"/>
        <v>0</v>
      </c>
    </row>
    <row r="370" spans="2:22" x14ac:dyDescent="0.3">
      <c r="B370" t="s">
        <v>1019</v>
      </c>
      <c r="C370" s="169"/>
      <c r="D370" s="176"/>
      <c r="E370" s="180"/>
      <c r="F370" s="178"/>
      <c r="G370" s="178"/>
      <c r="H370" s="172"/>
      <c r="I370" s="169" t="s">
        <v>1201</v>
      </c>
      <c r="J370" s="165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89">
        <f t="shared" si="31"/>
        <v>0</v>
      </c>
    </row>
    <row r="371" spans="2:22" x14ac:dyDescent="0.3">
      <c r="B371" t="s">
        <v>1019</v>
      </c>
      <c r="C371" s="169"/>
      <c r="D371" s="176"/>
      <c r="E371" s="180"/>
      <c r="F371" s="178"/>
      <c r="G371" s="178"/>
      <c r="H371" s="172"/>
      <c r="I371" s="169" t="s">
        <v>671</v>
      </c>
      <c r="J371" s="165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89">
        <f t="shared" si="31"/>
        <v>0</v>
      </c>
    </row>
    <row r="372" spans="2:22" x14ac:dyDescent="0.3">
      <c r="B372" t="s">
        <v>1020</v>
      </c>
      <c r="C372" s="169"/>
      <c r="D372" s="176"/>
      <c r="E372" s="180">
        <v>6</v>
      </c>
      <c r="F372" s="178" t="s">
        <v>1203</v>
      </c>
      <c r="G372" s="178"/>
      <c r="H372" s="172"/>
      <c r="I372" s="169" t="s">
        <v>45</v>
      </c>
      <c r="J372" s="165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89">
        <f t="shared" si="31"/>
        <v>0</v>
      </c>
    </row>
    <row r="373" spans="2:22" x14ac:dyDescent="0.3">
      <c r="B373"/>
      <c r="C373" s="169"/>
      <c r="D373" s="175">
        <v>3</v>
      </c>
      <c r="E373" s="178" t="s">
        <v>1204</v>
      </c>
      <c r="F373" s="178"/>
      <c r="G373" s="178"/>
      <c r="H373" s="172"/>
      <c r="I373" s="169"/>
      <c r="J373" s="194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88"/>
    </row>
    <row r="374" spans="2:22" x14ac:dyDescent="0.3">
      <c r="B374" t="s">
        <v>1021</v>
      </c>
      <c r="C374" s="169"/>
      <c r="D374" s="176"/>
      <c r="E374" s="180">
        <v>1</v>
      </c>
      <c r="F374" s="178" t="s">
        <v>1205</v>
      </c>
      <c r="G374" s="178"/>
      <c r="H374" s="172"/>
      <c r="I374" s="169" t="s">
        <v>62</v>
      </c>
      <c r="J374" s="165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89">
        <f t="shared" ref="V374:V387" si="32">SUM(J374:U374)</f>
        <v>0</v>
      </c>
    </row>
    <row r="375" spans="2:22" x14ac:dyDescent="0.3">
      <c r="B375" t="s">
        <v>1021</v>
      </c>
      <c r="C375" s="169"/>
      <c r="D375" s="176"/>
      <c r="E375" s="180"/>
      <c r="F375" s="178"/>
      <c r="G375" s="178"/>
      <c r="H375" s="172"/>
      <c r="I375" s="169" t="s">
        <v>671</v>
      </c>
      <c r="J375" s="165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89">
        <f t="shared" si="32"/>
        <v>0</v>
      </c>
    </row>
    <row r="376" spans="2:22" x14ac:dyDescent="0.3">
      <c r="B376" t="s">
        <v>1021</v>
      </c>
      <c r="C376" s="169"/>
      <c r="D376" s="176"/>
      <c r="E376" s="180"/>
      <c r="F376" s="178"/>
      <c r="G376" s="178"/>
      <c r="H376" s="172"/>
      <c r="I376" s="169" t="s">
        <v>45</v>
      </c>
      <c r="J376" s="165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89">
        <f t="shared" si="32"/>
        <v>0</v>
      </c>
    </row>
    <row r="377" spans="2:22" x14ac:dyDescent="0.3">
      <c r="B377" t="s">
        <v>1022</v>
      </c>
      <c r="C377" s="169"/>
      <c r="D377" s="176"/>
      <c r="E377" s="180">
        <v>2</v>
      </c>
      <c r="F377" s="178" t="s">
        <v>1206</v>
      </c>
      <c r="G377" s="178"/>
      <c r="H377" s="172"/>
      <c r="I377" s="169" t="s">
        <v>62</v>
      </c>
      <c r="J377" s="165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89">
        <f t="shared" si="32"/>
        <v>0</v>
      </c>
    </row>
    <row r="378" spans="2:22" x14ac:dyDescent="0.3">
      <c r="B378" t="s">
        <v>1022</v>
      </c>
      <c r="C378" s="169"/>
      <c r="D378" s="176"/>
      <c r="E378" s="180"/>
      <c r="F378" s="178"/>
      <c r="G378" s="178"/>
      <c r="H378" s="172"/>
      <c r="I378" s="169" t="s">
        <v>671</v>
      </c>
      <c r="J378" s="165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89">
        <f t="shared" si="32"/>
        <v>0</v>
      </c>
    </row>
    <row r="379" spans="2:22" x14ac:dyDescent="0.3">
      <c r="B379" t="s">
        <v>1023</v>
      </c>
      <c r="C379" s="169"/>
      <c r="D379" s="176"/>
      <c r="E379" s="180">
        <v>3</v>
      </c>
      <c r="F379" s="178" t="s">
        <v>836</v>
      </c>
      <c r="G379" s="178"/>
      <c r="H379" s="172"/>
      <c r="I379" s="169" t="s">
        <v>62</v>
      </c>
      <c r="J379" s="165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89">
        <f t="shared" si="32"/>
        <v>0</v>
      </c>
    </row>
    <row r="380" spans="2:22" x14ac:dyDescent="0.3">
      <c r="B380" t="s">
        <v>1023</v>
      </c>
      <c r="C380" s="169"/>
      <c r="D380" s="176"/>
      <c r="E380" s="180"/>
      <c r="F380" s="178"/>
      <c r="G380" s="178"/>
      <c r="H380" s="172"/>
      <c r="I380" s="169" t="s">
        <v>671</v>
      </c>
      <c r="J380" s="165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89">
        <f t="shared" si="32"/>
        <v>0</v>
      </c>
    </row>
    <row r="381" spans="2:22" x14ac:dyDescent="0.3">
      <c r="B381" t="s">
        <v>1024</v>
      </c>
      <c r="C381" s="169"/>
      <c r="D381" s="176"/>
      <c r="E381" s="180">
        <v>4</v>
      </c>
      <c r="F381" s="178" t="s">
        <v>1207</v>
      </c>
      <c r="G381" s="178"/>
      <c r="H381" s="172"/>
      <c r="I381" s="169" t="s">
        <v>671</v>
      </c>
      <c r="J381" s="165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89">
        <f t="shared" si="32"/>
        <v>0</v>
      </c>
    </row>
    <row r="382" spans="2:22" x14ac:dyDescent="0.3">
      <c r="B382" t="s">
        <v>1025</v>
      </c>
      <c r="C382" s="169"/>
      <c r="D382" s="176"/>
      <c r="E382" s="180">
        <v>5</v>
      </c>
      <c r="F382" s="178" t="s">
        <v>1208</v>
      </c>
      <c r="G382" s="178"/>
      <c r="H382" s="172"/>
      <c r="I382" s="169" t="s">
        <v>62</v>
      </c>
      <c r="J382" s="165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89">
        <f t="shared" si="32"/>
        <v>0</v>
      </c>
    </row>
    <row r="383" spans="2:22" x14ac:dyDescent="0.3">
      <c r="B383" t="s">
        <v>1025</v>
      </c>
      <c r="C383" s="169"/>
      <c r="D383" s="176"/>
      <c r="E383" s="180"/>
      <c r="F383" s="178"/>
      <c r="G383" s="178"/>
      <c r="H383" s="172"/>
      <c r="I383" s="169" t="s">
        <v>671</v>
      </c>
      <c r="J383" s="165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89">
        <f t="shared" si="32"/>
        <v>0</v>
      </c>
    </row>
    <row r="384" spans="2:22" x14ac:dyDescent="0.3">
      <c r="B384" t="s">
        <v>1026</v>
      </c>
      <c r="C384" s="169"/>
      <c r="D384" s="176"/>
      <c r="E384" s="180">
        <v>6</v>
      </c>
      <c r="F384" s="178" t="s">
        <v>1209</v>
      </c>
      <c r="G384" s="178"/>
      <c r="H384" s="172"/>
      <c r="I384" s="169" t="s">
        <v>62</v>
      </c>
      <c r="J384" s="165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89">
        <f t="shared" si="32"/>
        <v>0</v>
      </c>
    </row>
    <row r="385" spans="2:22" x14ac:dyDescent="0.3">
      <c r="B385" t="s">
        <v>1026</v>
      </c>
      <c r="C385" s="169"/>
      <c r="D385" s="176"/>
      <c r="E385" s="180"/>
      <c r="F385" s="178"/>
      <c r="G385" s="178"/>
      <c r="H385" s="172"/>
      <c r="I385" s="169" t="s">
        <v>671</v>
      </c>
      <c r="J385" s="165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89">
        <f t="shared" si="32"/>
        <v>0</v>
      </c>
    </row>
    <row r="386" spans="2:22" x14ac:dyDescent="0.3">
      <c r="B386" t="s">
        <v>1027</v>
      </c>
      <c r="C386" s="169"/>
      <c r="D386" s="176"/>
      <c r="E386" s="180">
        <v>7</v>
      </c>
      <c r="F386" s="178" t="s">
        <v>1210</v>
      </c>
      <c r="G386" s="178"/>
      <c r="H386" s="172"/>
      <c r="I386" s="169" t="s">
        <v>671</v>
      </c>
      <c r="J386" s="165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89">
        <f t="shared" si="32"/>
        <v>0</v>
      </c>
    </row>
    <row r="387" spans="2:22" x14ac:dyDescent="0.3">
      <c r="B387" t="s">
        <v>1028</v>
      </c>
      <c r="C387" s="169"/>
      <c r="D387" s="176"/>
      <c r="E387" s="180">
        <v>8</v>
      </c>
      <c r="F387" s="178" t="s">
        <v>1211</v>
      </c>
      <c r="G387" s="178"/>
      <c r="H387" s="172"/>
      <c r="I387" s="169" t="s">
        <v>45</v>
      </c>
      <c r="J387" s="165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89">
        <f t="shared" si="32"/>
        <v>0</v>
      </c>
    </row>
    <row r="388" spans="2:22" x14ac:dyDescent="0.3">
      <c r="B388"/>
      <c r="C388" s="169"/>
      <c r="D388" s="175">
        <v>4</v>
      </c>
      <c r="E388" s="178" t="s">
        <v>1212</v>
      </c>
      <c r="F388" s="178"/>
      <c r="G388" s="178"/>
      <c r="H388" s="172"/>
      <c r="I388" s="169"/>
      <c r="J388" s="194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88"/>
    </row>
    <row r="389" spans="2:22" x14ac:dyDescent="0.3">
      <c r="B389" t="s">
        <v>1029</v>
      </c>
      <c r="C389" s="169"/>
      <c r="D389" s="176"/>
      <c r="E389" s="180">
        <v>1</v>
      </c>
      <c r="F389" s="178" t="s">
        <v>1213</v>
      </c>
      <c r="G389" s="178"/>
      <c r="H389" s="172"/>
      <c r="I389" s="169" t="s">
        <v>671</v>
      </c>
      <c r="J389" s="165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89">
        <f t="shared" ref="V389:V397" si="33">SUM(J389:U389)</f>
        <v>0</v>
      </c>
    </row>
    <row r="390" spans="2:22" x14ac:dyDescent="0.3">
      <c r="B390" t="s">
        <v>1029</v>
      </c>
      <c r="C390" s="169"/>
      <c r="D390" s="176"/>
      <c r="E390" s="178"/>
      <c r="F390" s="178"/>
      <c r="G390" s="178"/>
      <c r="H390" s="172"/>
      <c r="I390" s="169" t="s">
        <v>62</v>
      </c>
      <c r="J390" s="165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89">
        <f t="shared" si="33"/>
        <v>0</v>
      </c>
    </row>
    <row r="391" spans="2:22" x14ac:dyDescent="0.3">
      <c r="B391" t="s">
        <v>1030</v>
      </c>
      <c r="C391" s="169"/>
      <c r="D391" s="176"/>
      <c r="E391" s="180">
        <v>2</v>
      </c>
      <c r="F391" s="178" t="s">
        <v>803</v>
      </c>
      <c r="G391" s="178"/>
      <c r="H391" s="172"/>
      <c r="I391" s="169" t="s">
        <v>671</v>
      </c>
      <c r="J391" s="165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89">
        <f t="shared" si="33"/>
        <v>0</v>
      </c>
    </row>
    <row r="392" spans="2:22" x14ac:dyDescent="0.3">
      <c r="B392" t="s">
        <v>1030</v>
      </c>
      <c r="C392" s="169"/>
      <c r="D392" s="176"/>
      <c r="E392" s="178"/>
      <c r="F392" s="178"/>
      <c r="G392" s="178"/>
      <c r="H392" s="172"/>
      <c r="I392" s="169" t="s">
        <v>62</v>
      </c>
      <c r="J392" s="165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89">
        <f t="shared" si="33"/>
        <v>0</v>
      </c>
    </row>
    <row r="393" spans="2:22" x14ac:dyDescent="0.3">
      <c r="B393" t="s">
        <v>1031</v>
      </c>
      <c r="C393" s="169"/>
      <c r="D393" s="176"/>
      <c r="E393" s="180">
        <v>3</v>
      </c>
      <c r="F393" s="178" t="s">
        <v>804</v>
      </c>
      <c r="G393" s="178"/>
      <c r="H393" s="172"/>
      <c r="I393" s="169" t="s">
        <v>671</v>
      </c>
      <c r="J393" s="165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89">
        <f t="shared" si="33"/>
        <v>0</v>
      </c>
    </row>
    <row r="394" spans="2:22" x14ac:dyDescent="0.3">
      <c r="B394" t="s">
        <v>1032</v>
      </c>
      <c r="C394" s="169"/>
      <c r="D394" s="176"/>
      <c r="E394" s="180">
        <v>4</v>
      </c>
      <c r="F394" s="178" t="s">
        <v>805</v>
      </c>
      <c r="G394" s="178"/>
      <c r="H394" s="172"/>
      <c r="I394" s="169" t="s">
        <v>671</v>
      </c>
      <c r="J394" s="165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89">
        <f t="shared" si="33"/>
        <v>0</v>
      </c>
    </row>
    <row r="395" spans="2:22" x14ac:dyDescent="0.3">
      <c r="B395" t="s">
        <v>1033</v>
      </c>
      <c r="C395" s="169"/>
      <c r="D395" s="176"/>
      <c r="E395" s="180">
        <v>5</v>
      </c>
      <c r="F395" s="178" t="s">
        <v>806</v>
      </c>
      <c r="G395" s="178"/>
      <c r="H395" s="172"/>
      <c r="I395" s="169" t="s">
        <v>1214</v>
      </c>
      <c r="J395" s="165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89">
        <f t="shared" si="33"/>
        <v>0</v>
      </c>
    </row>
    <row r="396" spans="2:22" x14ac:dyDescent="0.3">
      <c r="B396" t="s">
        <v>1034</v>
      </c>
      <c r="C396" s="169"/>
      <c r="D396" s="176"/>
      <c r="E396" s="180">
        <v>6</v>
      </c>
      <c r="F396" s="178" t="s">
        <v>807</v>
      </c>
      <c r="G396" s="178"/>
      <c r="H396" s="172"/>
      <c r="I396" s="169" t="s">
        <v>671</v>
      </c>
      <c r="J396" s="165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89">
        <f t="shared" si="33"/>
        <v>0</v>
      </c>
    </row>
    <row r="397" spans="2:22" x14ac:dyDescent="0.3">
      <c r="B397" t="s">
        <v>1035</v>
      </c>
      <c r="C397" s="169"/>
      <c r="D397" s="176"/>
      <c r="E397" s="180">
        <v>7</v>
      </c>
      <c r="F397" s="178" t="s">
        <v>1215</v>
      </c>
      <c r="G397" s="178"/>
      <c r="H397" s="172"/>
      <c r="I397" s="169" t="s">
        <v>671</v>
      </c>
      <c r="J397" s="165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89">
        <f t="shared" si="33"/>
        <v>0</v>
      </c>
    </row>
    <row r="398" spans="2:22" x14ac:dyDescent="0.3">
      <c r="B398" s="164"/>
      <c r="C398" s="169"/>
      <c r="D398" s="176"/>
      <c r="E398" s="178"/>
      <c r="F398" s="178"/>
      <c r="G398" s="178"/>
      <c r="H398" s="172"/>
      <c r="I398" s="169"/>
      <c r="J398" s="194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88"/>
    </row>
    <row r="399" spans="2:22" x14ac:dyDescent="0.3">
      <c r="B399"/>
      <c r="C399" s="168">
        <v>13</v>
      </c>
      <c r="D399" s="174" t="s">
        <v>1216</v>
      </c>
      <c r="E399" s="178"/>
      <c r="F399" s="178"/>
      <c r="G399" s="178"/>
      <c r="H399" s="172"/>
      <c r="I399" s="169"/>
      <c r="J399" s="194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88"/>
    </row>
    <row r="400" spans="2:22" x14ac:dyDescent="0.3">
      <c r="B400"/>
      <c r="C400" s="169"/>
      <c r="D400" s="175">
        <v>1</v>
      </c>
      <c r="E400" s="178" t="s">
        <v>1217</v>
      </c>
      <c r="F400" s="178"/>
      <c r="G400" s="178"/>
      <c r="H400" s="172"/>
      <c r="I400" s="169"/>
      <c r="J400" s="194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88"/>
    </row>
    <row r="401" spans="2:22" x14ac:dyDescent="0.3">
      <c r="B401" t="s">
        <v>1036</v>
      </c>
      <c r="C401" s="169"/>
      <c r="D401" s="175"/>
      <c r="E401" s="181">
        <v>1</v>
      </c>
      <c r="F401" s="178" t="s">
        <v>1218</v>
      </c>
      <c r="G401" s="178"/>
      <c r="H401" s="172"/>
      <c r="I401" s="169" t="s">
        <v>1219</v>
      </c>
      <c r="J401" s="165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89">
        <f t="shared" ref="V401:V411" si="34">SUM(J401:U401)</f>
        <v>0</v>
      </c>
    </row>
    <row r="402" spans="2:22" x14ac:dyDescent="0.3">
      <c r="B402" t="s">
        <v>1037</v>
      </c>
      <c r="C402" s="169"/>
      <c r="D402" s="175"/>
      <c r="E402" s="181">
        <v>2</v>
      </c>
      <c r="F402" s="178" t="s">
        <v>1220</v>
      </c>
      <c r="G402" s="178"/>
      <c r="H402" s="172"/>
      <c r="I402" s="169" t="s">
        <v>62</v>
      </c>
      <c r="J402" s="165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89">
        <f t="shared" si="34"/>
        <v>0</v>
      </c>
    </row>
    <row r="403" spans="2:22" x14ac:dyDescent="0.3">
      <c r="B403" t="s">
        <v>1037</v>
      </c>
      <c r="C403" s="169"/>
      <c r="D403" s="175"/>
      <c r="E403" s="178"/>
      <c r="F403" s="178"/>
      <c r="G403" s="178"/>
      <c r="H403" s="172"/>
      <c r="I403" s="169" t="s">
        <v>51</v>
      </c>
      <c r="J403" s="165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89">
        <f t="shared" si="34"/>
        <v>0</v>
      </c>
    </row>
    <row r="404" spans="2:22" x14ac:dyDescent="0.3">
      <c r="B404" t="s">
        <v>1037</v>
      </c>
      <c r="C404" s="169"/>
      <c r="D404" s="175"/>
      <c r="E404" s="178"/>
      <c r="F404" s="178"/>
      <c r="G404" s="178"/>
      <c r="H404" s="172"/>
      <c r="I404" s="169" t="s">
        <v>63</v>
      </c>
      <c r="J404" s="165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89">
        <f t="shared" si="34"/>
        <v>0</v>
      </c>
    </row>
    <row r="405" spans="2:22" x14ac:dyDescent="0.3">
      <c r="B405" t="s">
        <v>1037</v>
      </c>
      <c r="C405" s="169"/>
      <c r="D405" s="175"/>
      <c r="E405" s="178"/>
      <c r="F405" s="178"/>
      <c r="G405" s="178"/>
      <c r="H405" s="172"/>
      <c r="I405" s="169" t="s">
        <v>1219</v>
      </c>
      <c r="J405" s="165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89">
        <f t="shared" si="34"/>
        <v>0</v>
      </c>
    </row>
    <row r="406" spans="2:22" x14ac:dyDescent="0.3">
      <c r="B406" t="s">
        <v>1038</v>
      </c>
      <c r="C406" s="169"/>
      <c r="D406" s="175">
        <v>2</v>
      </c>
      <c r="E406" s="178" t="s">
        <v>1221</v>
      </c>
      <c r="F406" s="178"/>
      <c r="G406" s="178"/>
      <c r="H406" s="172"/>
      <c r="I406" s="169" t="s">
        <v>1219</v>
      </c>
      <c r="J406" s="165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89">
        <f t="shared" si="34"/>
        <v>0</v>
      </c>
    </row>
    <row r="407" spans="2:22" x14ac:dyDescent="0.3">
      <c r="B407" t="s">
        <v>1039</v>
      </c>
      <c r="C407" s="169"/>
      <c r="D407" s="175">
        <v>3</v>
      </c>
      <c r="E407" s="178" t="s">
        <v>1222</v>
      </c>
      <c r="F407" s="178"/>
      <c r="G407" s="178"/>
      <c r="H407" s="172"/>
      <c r="I407" s="169" t="s">
        <v>62</v>
      </c>
      <c r="J407" s="165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89">
        <f t="shared" si="34"/>
        <v>0</v>
      </c>
    </row>
    <row r="408" spans="2:22" x14ac:dyDescent="0.3">
      <c r="B408" t="s">
        <v>1039</v>
      </c>
      <c r="C408" s="169"/>
      <c r="D408" s="175"/>
      <c r="E408" s="178"/>
      <c r="F408" s="178"/>
      <c r="G408" s="178"/>
      <c r="H408" s="172"/>
      <c r="I408" s="169" t="s">
        <v>63</v>
      </c>
      <c r="J408" s="165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89">
        <f t="shared" si="34"/>
        <v>0</v>
      </c>
    </row>
    <row r="409" spans="2:22" x14ac:dyDescent="0.3">
      <c r="B409" t="s">
        <v>1039</v>
      </c>
      <c r="C409" s="169"/>
      <c r="D409" s="175"/>
      <c r="E409" s="178"/>
      <c r="F409" s="178"/>
      <c r="G409" s="178"/>
      <c r="H409" s="172"/>
      <c r="I409" s="169" t="s">
        <v>1219</v>
      </c>
      <c r="J409" s="165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89">
        <f t="shared" si="34"/>
        <v>0</v>
      </c>
    </row>
    <row r="410" spans="2:22" x14ac:dyDescent="0.3">
      <c r="B410" t="s">
        <v>1039</v>
      </c>
      <c r="C410" s="169"/>
      <c r="D410" s="175"/>
      <c r="E410" s="178"/>
      <c r="F410" s="178"/>
      <c r="G410" s="178"/>
      <c r="H410" s="172"/>
      <c r="I410" s="169" t="s">
        <v>1223</v>
      </c>
      <c r="J410" s="165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89">
        <f t="shared" si="34"/>
        <v>0</v>
      </c>
    </row>
    <row r="411" spans="2:22" x14ac:dyDescent="0.3">
      <c r="B411" t="s">
        <v>1040</v>
      </c>
      <c r="C411" s="169"/>
      <c r="D411" s="175">
        <v>4</v>
      </c>
      <c r="E411" s="178" t="s">
        <v>1224</v>
      </c>
      <c r="F411" s="178"/>
      <c r="G411" s="178"/>
      <c r="H411" s="172"/>
      <c r="I411" s="169" t="s">
        <v>1225</v>
      </c>
      <c r="J411" s="165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89">
        <f t="shared" si="34"/>
        <v>0</v>
      </c>
    </row>
    <row r="412" spans="2:22" x14ac:dyDescent="0.3">
      <c r="B412" s="164"/>
      <c r="C412" s="169"/>
      <c r="D412" s="176"/>
      <c r="E412" s="178"/>
      <c r="F412" s="178"/>
      <c r="G412" s="178"/>
      <c r="H412" s="172"/>
      <c r="I412" s="169"/>
      <c r="J412" s="194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88"/>
    </row>
    <row r="413" spans="2:22" x14ac:dyDescent="0.3">
      <c r="B413"/>
      <c r="C413" s="168">
        <v>14</v>
      </c>
      <c r="D413" s="174" t="s">
        <v>1226</v>
      </c>
      <c r="E413" s="178"/>
      <c r="F413" s="178"/>
      <c r="G413" s="178"/>
      <c r="H413" s="172"/>
      <c r="I413" s="169"/>
      <c r="J413" s="194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88"/>
    </row>
    <row r="414" spans="2:22" x14ac:dyDescent="0.3">
      <c r="B414"/>
      <c r="C414" s="169"/>
      <c r="D414" s="175">
        <v>1</v>
      </c>
      <c r="E414" s="178" t="s">
        <v>1227</v>
      </c>
      <c r="F414" s="178"/>
      <c r="G414" s="178"/>
      <c r="H414" s="172"/>
      <c r="I414" s="169"/>
      <c r="J414" s="194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88"/>
    </row>
    <row r="415" spans="2:22" x14ac:dyDescent="0.3">
      <c r="B415"/>
      <c r="C415" s="169"/>
      <c r="D415" s="175"/>
      <c r="E415" s="180">
        <v>1</v>
      </c>
      <c r="F415" s="178" t="s">
        <v>1228</v>
      </c>
      <c r="G415" s="178"/>
      <c r="H415" s="172"/>
      <c r="I415" s="169"/>
      <c r="J415" s="194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88"/>
    </row>
    <row r="416" spans="2:22" x14ac:dyDescent="0.3">
      <c r="B416" t="s">
        <v>1041</v>
      </c>
      <c r="C416" s="169"/>
      <c r="D416" s="175"/>
      <c r="E416" s="180"/>
      <c r="F416" s="180">
        <v>1</v>
      </c>
      <c r="G416" s="178" t="s">
        <v>1229</v>
      </c>
      <c r="H416" s="172"/>
      <c r="I416" s="169" t="s">
        <v>62</v>
      </c>
      <c r="J416" s="165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89">
        <f t="shared" ref="V416:V417" si="35">SUM(J416:U416)</f>
        <v>0</v>
      </c>
    </row>
    <row r="417" spans="2:22" x14ac:dyDescent="0.3">
      <c r="B417" t="s">
        <v>1042</v>
      </c>
      <c r="C417" s="169"/>
      <c r="D417" s="175"/>
      <c r="E417" s="180"/>
      <c r="F417" s="180">
        <v>2</v>
      </c>
      <c r="G417" s="178" t="s">
        <v>1230</v>
      </c>
      <c r="H417" s="172"/>
      <c r="I417" s="169" t="s">
        <v>62</v>
      </c>
      <c r="J417" s="165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89">
        <f t="shared" si="35"/>
        <v>0</v>
      </c>
    </row>
    <row r="418" spans="2:22" x14ac:dyDescent="0.3">
      <c r="B418"/>
      <c r="C418" s="169"/>
      <c r="D418" s="175"/>
      <c r="E418" s="180">
        <v>2</v>
      </c>
      <c r="F418" s="178" t="s">
        <v>1231</v>
      </c>
      <c r="G418" s="178"/>
      <c r="H418" s="172"/>
      <c r="I418" s="169"/>
      <c r="J418" s="194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88"/>
    </row>
    <row r="419" spans="2:22" x14ac:dyDescent="0.3">
      <c r="B419" t="s">
        <v>1043</v>
      </c>
      <c r="C419" s="169"/>
      <c r="D419" s="175"/>
      <c r="E419" s="178"/>
      <c r="F419" s="180">
        <v>1</v>
      </c>
      <c r="G419" s="178" t="s">
        <v>1229</v>
      </c>
      <c r="H419" s="172"/>
      <c r="I419" s="169" t="s">
        <v>62</v>
      </c>
      <c r="J419" s="165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89">
        <f t="shared" ref="V419:V421" si="36">SUM(J419:U419)</f>
        <v>0</v>
      </c>
    </row>
    <row r="420" spans="2:22" x14ac:dyDescent="0.3">
      <c r="B420" t="s">
        <v>1044</v>
      </c>
      <c r="C420" s="169"/>
      <c r="D420" s="175"/>
      <c r="E420" s="178"/>
      <c r="F420" s="180">
        <v>2</v>
      </c>
      <c r="G420" s="178" t="s">
        <v>1230</v>
      </c>
      <c r="H420" s="172"/>
      <c r="I420" s="169" t="s">
        <v>62</v>
      </c>
      <c r="J420" s="165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89">
        <f t="shared" si="36"/>
        <v>0</v>
      </c>
    </row>
    <row r="421" spans="2:22" x14ac:dyDescent="0.3">
      <c r="B421" t="s">
        <v>1045</v>
      </c>
      <c r="C421" s="169"/>
      <c r="D421" s="175">
        <v>2</v>
      </c>
      <c r="E421" s="178" t="s">
        <v>1232</v>
      </c>
      <c r="F421" s="178"/>
      <c r="G421" s="178"/>
      <c r="H421" s="172"/>
      <c r="I421" s="169" t="s">
        <v>1233</v>
      </c>
      <c r="J421" s="165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89">
        <f t="shared" si="36"/>
        <v>0</v>
      </c>
    </row>
    <row r="422" spans="2:22" x14ac:dyDescent="0.3">
      <c r="B422" s="164"/>
      <c r="C422" s="169"/>
      <c r="D422" s="176"/>
      <c r="E422" s="178"/>
      <c r="F422" s="178"/>
      <c r="G422" s="178"/>
      <c r="H422" s="172"/>
      <c r="I422" s="169"/>
      <c r="J422" s="194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88"/>
    </row>
    <row r="423" spans="2:22" x14ac:dyDescent="0.3">
      <c r="B423"/>
      <c r="C423" s="168">
        <v>15</v>
      </c>
      <c r="D423" s="174" t="s">
        <v>1234</v>
      </c>
      <c r="E423" s="178"/>
      <c r="F423" s="178"/>
      <c r="G423" s="178"/>
      <c r="H423" s="172"/>
      <c r="I423" s="169"/>
      <c r="J423" s="194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88"/>
    </row>
    <row r="424" spans="2:22" x14ac:dyDescent="0.3">
      <c r="B424"/>
      <c r="C424" s="169"/>
      <c r="D424" s="175">
        <v>1</v>
      </c>
      <c r="E424" s="178" t="s">
        <v>1303</v>
      </c>
      <c r="F424" s="178"/>
      <c r="G424" s="178"/>
      <c r="H424" s="172"/>
      <c r="I424" s="169"/>
      <c r="J424" s="194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88"/>
    </row>
    <row r="425" spans="2:22" x14ac:dyDescent="0.3">
      <c r="B425" t="s">
        <v>1046</v>
      </c>
      <c r="C425" s="169"/>
      <c r="D425" s="175"/>
      <c r="E425" s="180">
        <v>1</v>
      </c>
      <c r="F425" s="178" t="s">
        <v>1235</v>
      </c>
      <c r="G425" s="178"/>
      <c r="H425" s="172"/>
      <c r="I425" s="169" t="s">
        <v>299</v>
      </c>
      <c r="J425" s="165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89">
        <f t="shared" ref="V425" si="37">SUM(J425:U425)</f>
        <v>0</v>
      </c>
    </row>
    <row r="426" spans="2:22" x14ac:dyDescent="0.3">
      <c r="B426"/>
      <c r="C426" s="169"/>
      <c r="D426" s="175">
        <v>2</v>
      </c>
      <c r="E426" s="178" t="s">
        <v>1304</v>
      </c>
      <c r="F426" s="178"/>
      <c r="G426" s="178"/>
      <c r="H426" s="172"/>
      <c r="I426" s="169"/>
      <c r="J426" s="194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88"/>
    </row>
    <row r="427" spans="2:22" x14ac:dyDescent="0.3">
      <c r="B427" t="s">
        <v>1047</v>
      </c>
      <c r="C427" s="169"/>
      <c r="D427" s="175"/>
      <c r="E427" s="180">
        <v>1</v>
      </c>
      <c r="F427" s="178" t="s">
        <v>1236</v>
      </c>
      <c r="G427" s="178"/>
      <c r="H427" s="172"/>
      <c r="I427" s="169" t="s">
        <v>299</v>
      </c>
      <c r="J427" s="165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89">
        <f t="shared" ref="V427:V428" si="38">SUM(J427:U427)</f>
        <v>0</v>
      </c>
    </row>
    <row r="428" spans="2:22" x14ac:dyDescent="0.3">
      <c r="B428" t="s">
        <v>1048</v>
      </c>
      <c r="C428" s="169"/>
      <c r="D428" s="175"/>
      <c r="E428" s="180">
        <v>2</v>
      </c>
      <c r="F428" s="178" t="s">
        <v>1237</v>
      </c>
      <c r="G428" s="178"/>
      <c r="H428" s="172"/>
      <c r="I428" s="169" t="s">
        <v>299</v>
      </c>
      <c r="J428" s="165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89">
        <f t="shared" si="38"/>
        <v>0</v>
      </c>
    </row>
    <row r="429" spans="2:22" x14ac:dyDescent="0.3">
      <c r="B429"/>
      <c r="C429" s="169"/>
      <c r="D429" s="175">
        <v>3</v>
      </c>
      <c r="E429" s="178" t="s">
        <v>1305</v>
      </c>
      <c r="F429" s="178"/>
      <c r="G429" s="178"/>
      <c r="H429" s="172"/>
      <c r="I429" s="169"/>
      <c r="J429" s="194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88"/>
    </row>
    <row r="430" spans="2:22" x14ac:dyDescent="0.3">
      <c r="B430" t="s">
        <v>1049</v>
      </c>
      <c r="C430" s="169"/>
      <c r="D430" s="175"/>
      <c r="E430" s="180">
        <v>1</v>
      </c>
      <c r="F430" s="178" t="s">
        <v>1238</v>
      </c>
      <c r="G430" s="178"/>
      <c r="H430" s="172"/>
      <c r="I430" s="169" t="s">
        <v>299</v>
      </c>
      <c r="J430" s="165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89">
        <f t="shared" ref="V430:V441" si="39">SUM(J430:U430)</f>
        <v>0</v>
      </c>
    </row>
    <row r="431" spans="2:22" x14ac:dyDescent="0.3">
      <c r="B431" t="s">
        <v>1049</v>
      </c>
      <c r="C431" s="169"/>
      <c r="D431" s="175"/>
      <c r="E431" s="178"/>
      <c r="F431" s="178"/>
      <c r="G431" s="178"/>
      <c r="H431" s="172"/>
      <c r="I431" s="169" t="s">
        <v>45</v>
      </c>
      <c r="J431" s="165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89">
        <f t="shared" si="39"/>
        <v>0</v>
      </c>
    </row>
    <row r="432" spans="2:22" x14ac:dyDescent="0.3">
      <c r="B432" t="s">
        <v>1049</v>
      </c>
      <c r="C432" s="169"/>
      <c r="D432" s="175"/>
      <c r="E432" s="178"/>
      <c r="F432" s="178"/>
      <c r="G432" s="178"/>
      <c r="H432" s="172"/>
      <c r="I432" s="169" t="s">
        <v>62</v>
      </c>
      <c r="J432" s="165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89">
        <f t="shared" si="39"/>
        <v>0</v>
      </c>
    </row>
    <row r="433" spans="2:22" x14ac:dyDescent="0.3">
      <c r="B433" t="s">
        <v>1049</v>
      </c>
      <c r="C433" s="169"/>
      <c r="D433" s="175"/>
      <c r="E433" s="178"/>
      <c r="F433" s="178"/>
      <c r="G433" s="178"/>
      <c r="H433" s="172"/>
      <c r="I433" s="169" t="s">
        <v>63</v>
      </c>
      <c r="J433" s="165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89">
        <f t="shared" si="39"/>
        <v>0</v>
      </c>
    </row>
    <row r="434" spans="2:22" x14ac:dyDescent="0.3">
      <c r="B434" t="s">
        <v>1049</v>
      </c>
      <c r="C434" s="169"/>
      <c r="D434" s="175"/>
      <c r="E434" s="178"/>
      <c r="F434" s="178"/>
      <c r="G434" s="178"/>
      <c r="H434" s="172"/>
      <c r="I434" s="169" t="s">
        <v>51</v>
      </c>
      <c r="J434" s="165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89">
        <f t="shared" si="39"/>
        <v>0</v>
      </c>
    </row>
    <row r="435" spans="2:22" x14ac:dyDescent="0.3">
      <c r="B435" t="s">
        <v>1049</v>
      </c>
      <c r="C435" s="169"/>
      <c r="D435" s="175"/>
      <c r="E435" s="178"/>
      <c r="F435" s="178"/>
      <c r="G435" s="178"/>
      <c r="H435" s="172"/>
      <c r="I435" s="169" t="s">
        <v>68</v>
      </c>
      <c r="J435" s="165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89">
        <f t="shared" si="39"/>
        <v>0</v>
      </c>
    </row>
    <row r="436" spans="2:22" x14ac:dyDescent="0.3">
      <c r="B436" t="s">
        <v>1050</v>
      </c>
      <c r="C436" s="169"/>
      <c r="D436" s="175"/>
      <c r="E436" s="180">
        <v>2</v>
      </c>
      <c r="F436" s="178" t="s">
        <v>1239</v>
      </c>
      <c r="G436" s="178"/>
      <c r="H436" s="172"/>
      <c r="I436" s="169" t="s">
        <v>299</v>
      </c>
      <c r="J436" s="165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89">
        <f t="shared" si="39"/>
        <v>0</v>
      </c>
    </row>
    <row r="437" spans="2:22" x14ac:dyDescent="0.3">
      <c r="B437" t="s">
        <v>1050</v>
      </c>
      <c r="C437" s="169"/>
      <c r="D437" s="175"/>
      <c r="E437" s="178"/>
      <c r="F437" s="178"/>
      <c r="G437" s="178"/>
      <c r="H437" s="172"/>
      <c r="I437" s="169" t="s">
        <v>45</v>
      </c>
      <c r="J437" s="165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89">
        <f t="shared" si="39"/>
        <v>0</v>
      </c>
    </row>
    <row r="438" spans="2:22" x14ac:dyDescent="0.3">
      <c r="B438" t="s">
        <v>1050</v>
      </c>
      <c r="C438" s="169"/>
      <c r="D438" s="175"/>
      <c r="E438" s="178"/>
      <c r="F438" s="178"/>
      <c r="G438" s="178"/>
      <c r="H438" s="172"/>
      <c r="I438" s="169" t="s">
        <v>62</v>
      </c>
      <c r="J438" s="165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89">
        <f t="shared" si="39"/>
        <v>0</v>
      </c>
    </row>
    <row r="439" spans="2:22" x14ac:dyDescent="0.3">
      <c r="B439" t="s">
        <v>1050</v>
      </c>
      <c r="C439" s="169"/>
      <c r="D439" s="175"/>
      <c r="E439" s="178"/>
      <c r="F439" s="178"/>
      <c r="G439" s="178"/>
      <c r="H439" s="172"/>
      <c r="I439" s="169" t="s">
        <v>63</v>
      </c>
      <c r="J439" s="165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89">
        <f t="shared" si="39"/>
        <v>0</v>
      </c>
    </row>
    <row r="440" spans="2:22" x14ac:dyDescent="0.3">
      <c r="B440" t="s">
        <v>1050</v>
      </c>
      <c r="C440" s="169"/>
      <c r="D440" s="175"/>
      <c r="E440" s="178"/>
      <c r="F440" s="178"/>
      <c r="G440" s="178"/>
      <c r="H440" s="172"/>
      <c r="I440" s="169" t="s">
        <v>51</v>
      </c>
      <c r="J440" s="165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89">
        <f t="shared" si="39"/>
        <v>0</v>
      </c>
    </row>
    <row r="441" spans="2:22" x14ac:dyDescent="0.3">
      <c r="B441" t="s">
        <v>1050</v>
      </c>
      <c r="C441" s="169"/>
      <c r="D441" s="175"/>
      <c r="E441" s="178"/>
      <c r="F441" s="178"/>
      <c r="G441" s="178"/>
      <c r="H441" s="172"/>
      <c r="I441" s="169" t="s">
        <v>68</v>
      </c>
      <c r="J441" s="165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89">
        <f t="shared" si="39"/>
        <v>0</v>
      </c>
    </row>
    <row r="442" spans="2:22" x14ac:dyDescent="0.3">
      <c r="B442"/>
      <c r="C442" s="169"/>
      <c r="D442" s="175">
        <v>4</v>
      </c>
      <c r="E442" s="178" t="s">
        <v>1306</v>
      </c>
      <c r="F442" s="178"/>
      <c r="G442" s="178"/>
      <c r="H442" s="172"/>
      <c r="I442" s="169"/>
      <c r="J442" s="194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88"/>
    </row>
    <row r="443" spans="2:22" x14ac:dyDescent="0.3">
      <c r="B443" t="s">
        <v>1051</v>
      </c>
      <c r="C443" s="169"/>
      <c r="D443" s="175"/>
      <c r="E443" s="180">
        <v>1</v>
      </c>
      <c r="F443" s="178" t="s">
        <v>1240</v>
      </c>
      <c r="G443" s="178"/>
      <c r="H443" s="172"/>
      <c r="I443" s="169" t="s">
        <v>51</v>
      </c>
      <c r="J443" s="165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89">
        <f t="shared" ref="V443" si="40">SUM(J443:U443)</f>
        <v>0</v>
      </c>
    </row>
    <row r="444" spans="2:22" x14ac:dyDescent="0.3">
      <c r="B444"/>
      <c r="C444" s="169"/>
      <c r="D444" s="175">
        <v>5</v>
      </c>
      <c r="E444" s="178" t="s">
        <v>1307</v>
      </c>
      <c r="F444" s="178"/>
      <c r="G444" s="178"/>
      <c r="H444" s="172"/>
      <c r="I444" s="169"/>
      <c r="J444" s="194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88"/>
    </row>
    <row r="445" spans="2:22" x14ac:dyDescent="0.3">
      <c r="B445" t="s">
        <v>1052</v>
      </c>
      <c r="C445" s="169"/>
      <c r="D445" s="175"/>
      <c r="E445" s="180">
        <v>1</v>
      </c>
      <c r="F445" s="178" t="s">
        <v>1241</v>
      </c>
      <c r="G445" s="178"/>
      <c r="H445" s="172"/>
      <c r="I445" s="169" t="s">
        <v>51</v>
      </c>
      <c r="J445" s="165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89">
        <f t="shared" ref="V445:V468" si="41">SUM(J445:U445)</f>
        <v>0</v>
      </c>
    </row>
    <row r="446" spans="2:22" x14ac:dyDescent="0.3">
      <c r="B446" t="s">
        <v>1052</v>
      </c>
      <c r="C446" s="169"/>
      <c r="D446" s="175"/>
      <c r="E446" s="180"/>
      <c r="F446" s="178"/>
      <c r="G446" s="178"/>
      <c r="H446" s="172"/>
      <c r="I446" s="169" t="s">
        <v>671</v>
      </c>
      <c r="J446" s="165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89">
        <f t="shared" si="41"/>
        <v>0</v>
      </c>
    </row>
    <row r="447" spans="2:22" x14ac:dyDescent="0.3">
      <c r="B447" t="s">
        <v>1052</v>
      </c>
      <c r="C447" s="169"/>
      <c r="D447" s="175"/>
      <c r="E447" s="180"/>
      <c r="F447" s="178"/>
      <c r="G447" s="178"/>
      <c r="H447" s="172"/>
      <c r="I447" s="169" t="s">
        <v>62</v>
      </c>
      <c r="J447" s="165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89">
        <f t="shared" si="41"/>
        <v>0</v>
      </c>
    </row>
    <row r="448" spans="2:22" x14ac:dyDescent="0.3">
      <c r="B448" t="s">
        <v>1052</v>
      </c>
      <c r="C448" s="169"/>
      <c r="D448" s="175"/>
      <c r="E448" s="180"/>
      <c r="F448" s="178"/>
      <c r="G448" s="178"/>
      <c r="H448" s="172"/>
      <c r="I448" s="169" t="s">
        <v>63</v>
      </c>
      <c r="J448" s="165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89">
        <f t="shared" si="41"/>
        <v>0</v>
      </c>
    </row>
    <row r="449" spans="2:22" x14ac:dyDescent="0.3">
      <c r="B449" t="s">
        <v>1053</v>
      </c>
      <c r="C449" s="169"/>
      <c r="D449" s="175"/>
      <c r="E449" s="180">
        <v>2</v>
      </c>
      <c r="F449" s="178" t="s">
        <v>1242</v>
      </c>
      <c r="G449" s="178"/>
      <c r="H449" s="172"/>
      <c r="I449" s="169" t="s">
        <v>671</v>
      </c>
      <c r="J449" s="165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89">
        <f t="shared" si="41"/>
        <v>0</v>
      </c>
    </row>
    <row r="450" spans="2:22" x14ac:dyDescent="0.3">
      <c r="B450" t="s">
        <v>1053</v>
      </c>
      <c r="C450" s="169"/>
      <c r="D450" s="175"/>
      <c r="E450" s="180"/>
      <c r="F450" s="178"/>
      <c r="G450" s="178"/>
      <c r="H450" s="172"/>
      <c r="I450" s="169" t="s">
        <v>1219</v>
      </c>
      <c r="J450" s="165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89">
        <f t="shared" si="41"/>
        <v>0</v>
      </c>
    </row>
    <row r="451" spans="2:22" x14ac:dyDescent="0.3">
      <c r="B451" t="s">
        <v>1054</v>
      </c>
      <c r="C451" s="169"/>
      <c r="D451" s="175"/>
      <c r="E451" s="180">
        <v>3</v>
      </c>
      <c r="F451" s="178" t="s">
        <v>1243</v>
      </c>
      <c r="G451" s="178"/>
      <c r="H451" s="172"/>
      <c r="I451" s="169" t="s">
        <v>671</v>
      </c>
      <c r="J451" s="165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89">
        <f t="shared" si="41"/>
        <v>0</v>
      </c>
    </row>
    <row r="452" spans="2:22" x14ac:dyDescent="0.3">
      <c r="B452" t="s">
        <v>1054</v>
      </c>
      <c r="C452" s="169"/>
      <c r="D452" s="175"/>
      <c r="E452" s="180"/>
      <c r="F452" s="178"/>
      <c r="G452" s="178"/>
      <c r="H452" s="172"/>
      <c r="I452" s="169" t="s">
        <v>62</v>
      </c>
      <c r="J452" s="165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89">
        <f t="shared" si="41"/>
        <v>0</v>
      </c>
    </row>
    <row r="453" spans="2:22" x14ac:dyDescent="0.3">
      <c r="B453" t="s">
        <v>1054</v>
      </c>
      <c r="C453" s="169"/>
      <c r="D453" s="175"/>
      <c r="E453" s="180"/>
      <c r="F453" s="178"/>
      <c r="G453" s="178"/>
      <c r="H453" s="172"/>
      <c r="I453" s="169" t="s">
        <v>63</v>
      </c>
      <c r="J453" s="165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89">
        <f t="shared" si="41"/>
        <v>0</v>
      </c>
    </row>
    <row r="454" spans="2:22" x14ac:dyDescent="0.3">
      <c r="B454" t="s">
        <v>1055</v>
      </c>
      <c r="C454" s="169"/>
      <c r="D454" s="175"/>
      <c r="E454" s="180">
        <v>4</v>
      </c>
      <c r="F454" s="178" t="s">
        <v>1244</v>
      </c>
      <c r="G454" s="178"/>
      <c r="H454" s="172"/>
      <c r="I454" s="169" t="s">
        <v>62</v>
      </c>
      <c r="J454" s="165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89">
        <f t="shared" si="41"/>
        <v>0</v>
      </c>
    </row>
    <row r="455" spans="2:22" x14ac:dyDescent="0.3">
      <c r="B455" t="s">
        <v>1056</v>
      </c>
      <c r="C455" s="169"/>
      <c r="D455" s="175"/>
      <c r="E455" s="180">
        <v>5</v>
      </c>
      <c r="F455" s="178" t="s">
        <v>1245</v>
      </c>
      <c r="G455" s="178"/>
      <c r="H455" s="172"/>
      <c r="I455" s="169" t="s">
        <v>62</v>
      </c>
      <c r="J455" s="165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89">
        <f t="shared" si="41"/>
        <v>0</v>
      </c>
    </row>
    <row r="456" spans="2:22" x14ac:dyDescent="0.3">
      <c r="B456" t="s">
        <v>1057</v>
      </c>
      <c r="C456" s="169"/>
      <c r="D456" s="175"/>
      <c r="E456" s="180">
        <v>6</v>
      </c>
      <c r="F456" s="178" t="s">
        <v>1246</v>
      </c>
      <c r="G456" s="178"/>
      <c r="H456" s="172"/>
      <c r="I456" s="169" t="s">
        <v>62</v>
      </c>
      <c r="J456" s="165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89">
        <f t="shared" si="41"/>
        <v>0</v>
      </c>
    </row>
    <row r="457" spans="2:22" x14ac:dyDescent="0.3">
      <c r="B457" t="s">
        <v>1058</v>
      </c>
      <c r="C457" s="169"/>
      <c r="D457" s="175"/>
      <c r="E457" s="180">
        <v>7</v>
      </c>
      <c r="F457" s="178" t="s">
        <v>1247</v>
      </c>
      <c r="G457" s="178"/>
      <c r="H457" s="172"/>
      <c r="I457" s="169" t="s">
        <v>51</v>
      </c>
      <c r="J457" s="165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89">
        <f t="shared" si="41"/>
        <v>0</v>
      </c>
    </row>
    <row r="458" spans="2:22" x14ac:dyDescent="0.3">
      <c r="B458" t="s">
        <v>1058</v>
      </c>
      <c r="C458" s="169"/>
      <c r="D458" s="175"/>
      <c r="E458" s="180"/>
      <c r="F458" s="178"/>
      <c r="G458" s="178"/>
      <c r="H458" s="172"/>
      <c r="I458" s="169" t="s">
        <v>1225</v>
      </c>
      <c r="J458" s="165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89">
        <f t="shared" si="41"/>
        <v>0</v>
      </c>
    </row>
    <row r="459" spans="2:22" x14ac:dyDescent="0.3">
      <c r="B459" t="s">
        <v>1059</v>
      </c>
      <c r="C459" s="169"/>
      <c r="D459" s="175"/>
      <c r="E459" s="180">
        <v>8</v>
      </c>
      <c r="F459" s="178" t="s">
        <v>1248</v>
      </c>
      <c r="G459" s="178"/>
      <c r="H459" s="172"/>
      <c r="I459" s="169" t="s">
        <v>62</v>
      </c>
      <c r="J459" s="165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89">
        <f t="shared" si="41"/>
        <v>0</v>
      </c>
    </row>
    <row r="460" spans="2:22" x14ac:dyDescent="0.3">
      <c r="B460" t="s">
        <v>1060</v>
      </c>
      <c r="C460" s="169"/>
      <c r="D460" s="175"/>
      <c r="E460" s="180">
        <v>9</v>
      </c>
      <c r="F460" s="178" t="s">
        <v>1249</v>
      </c>
      <c r="G460" s="178"/>
      <c r="H460" s="172"/>
      <c r="I460" s="169" t="s">
        <v>1250</v>
      </c>
      <c r="J460" s="165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89">
        <f t="shared" si="41"/>
        <v>0</v>
      </c>
    </row>
    <row r="461" spans="2:22" x14ac:dyDescent="0.3">
      <c r="B461" t="s">
        <v>1061</v>
      </c>
      <c r="C461" s="169"/>
      <c r="D461" s="175"/>
      <c r="E461" s="180">
        <v>10</v>
      </c>
      <c r="F461" s="178" t="s">
        <v>1251</v>
      </c>
      <c r="G461" s="178"/>
      <c r="H461" s="172"/>
      <c r="I461" s="169" t="s">
        <v>62</v>
      </c>
      <c r="J461" s="165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89">
        <f t="shared" si="41"/>
        <v>0</v>
      </c>
    </row>
    <row r="462" spans="2:22" x14ac:dyDescent="0.3">
      <c r="B462" t="s">
        <v>1061</v>
      </c>
      <c r="C462" s="169"/>
      <c r="D462" s="175"/>
      <c r="E462" s="180"/>
      <c r="F462" s="178"/>
      <c r="G462" s="178"/>
      <c r="H462" s="172"/>
      <c r="I462" s="169" t="s">
        <v>63</v>
      </c>
      <c r="J462" s="165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89">
        <f t="shared" si="41"/>
        <v>0</v>
      </c>
    </row>
    <row r="463" spans="2:22" x14ac:dyDescent="0.3">
      <c r="B463" t="s">
        <v>1061</v>
      </c>
      <c r="C463" s="169"/>
      <c r="D463" s="175"/>
      <c r="E463" s="180"/>
      <c r="F463" s="178"/>
      <c r="G463" s="178"/>
      <c r="H463" s="172"/>
      <c r="I463" s="169" t="s">
        <v>51</v>
      </c>
      <c r="J463" s="165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89">
        <f t="shared" si="41"/>
        <v>0</v>
      </c>
    </row>
    <row r="464" spans="2:22" x14ac:dyDescent="0.3">
      <c r="B464" t="s">
        <v>1061</v>
      </c>
      <c r="C464" s="169"/>
      <c r="D464" s="175"/>
      <c r="E464" s="180"/>
      <c r="F464" s="178"/>
      <c r="G464" s="178"/>
      <c r="H464" s="172"/>
      <c r="I464" s="169" t="s">
        <v>45</v>
      </c>
      <c r="J464" s="165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89">
        <f t="shared" si="41"/>
        <v>0</v>
      </c>
    </row>
    <row r="465" spans="2:22" x14ac:dyDescent="0.3">
      <c r="B465" t="s">
        <v>1062</v>
      </c>
      <c r="C465" s="169"/>
      <c r="D465" s="175"/>
      <c r="E465" s="180">
        <v>11</v>
      </c>
      <c r="F465" s="178" t="s">
        <v>1252</v>
      </c>
      <c r="G465" s="178"/>
      <c r="H465" s="172"/>
      <c r="I465" s="169" t="s">
        <v>1250</v>
      </c>
      <c r="J465" s="165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89">
        <f t="shared" si="41"/>
        <v>0</v>
      </c>
    </row>
    <row r="466" spans="2:22" x14ac:dyDescent="0.3">
      <c r="B466" t="s">
        <v>1063</v>
      </c>
      <c r="C466" s="169"/>
      <c r="D466" s="175"/>
      <c r="E466" s="180">
        <v>12</v>
      </c>
      <c r="F466" s="178" t="s">
        <v>1253</v>
      </c>
      <c r="G466" s="178"/>
      <c r="H466" s="172"/>
      <c r="I466" s="169" t="s">
        <v>51</v>
      </c>
      <c r="J466" s="165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89">
        <f t="shared" si="41"/>
        <v>0</v>
      </c>
    </row>
    <row r="467" spans="2:22" x14ac:dyDescent="0.3">
      <c r="B467" t="s">
        <v>1064</v>
      </c>
      <c r="C467" s="169"/>
      <c r="D467" s="175">
        <v>6</v>
      </c>
      <c r="E467" s="178" t="s">
        <v>1308</v>
      </c>
      <c r="F467" s="178"/>
      <c r="G467" s="178"/>
      <c r="H467" s="172"/>
      <c r="I467" s="169" t="s">
        <v>62</v>
      </c>
      <c r="J467" s="165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89">
        <f t="shared" si="41"/>
        <v>0</v>
      </c>
    </row>
    <row r="468" spans="2:22" x14ac:dyDescent="0.3">
      <c r="B468" t="s">
        <v>1064</v>
      </c>
      <c r="C468" s="169"/>
      <c r="D468" s="175"/>
      <c r="E468" s="178"/>
      <c r="F468" s="178"/>
      <c r="G468" s="178"/>
      <c r="H468" s="172"/>
      <c r="I468" s="169" t="s">
        <v>63</v>
      </c>
      <c r="J468" s="165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89">
        <f t="shared" si="41"/>
        <v>0</v>
      </c>
    </row>
    <row r="469" spans="2:22" x14ac:dyDescent="0.3">
      <c r="B469" t="s">
        <v>1363</v>
      </c>
      <c r="C469" s="169"/>
      <c r="D469" s="175">
        <v>7</v>
      </c>
      <c r="E469" s="178" t="s">
        <v>1309</v>
      </c>
      <c r="F469" s="178"/>
      <c r="G469" s="178"/>
      <c r="H469" s="172"/>
      <c r="I469" s="169" t="s">
        <v>1225</v>
      </c>
      <c r="J469" s="165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89">
        <f t="shared" ref="V469:V473" si="42">SUM(J469:U469)</f>
        <v>0</v>
      </c>
    </row>
    <row r="470" spans="2:22" x14ac:dyDescent="0.3">
      <c r="B470" t="s">
        <v>1363</v>
      </c>
      <c r="C470" s="169"/>
      <c r="D470" s="175"/>
      <c r="E470" s="178"/>
      <c r="F470" s="178"/>
      <c r="G470" s="178"/>
      <c r="H470" s="172"/>
      <c r="I470" s="169" t="s">
        <v>62</v>
      </c>
      <c r="J470" s="165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89">
        <f t="shared" si="42"/>
        <v>0</v>
      </c>
    </row>
    <row r="471" spans="2:22" x14ac:dyDescent="0.3">
      <c r="B471" t="s">
        <v>1363</v>
      </c>
      <c r="C471" s="169"/>
      <c r="D471" s="175"/>
      <c r="E471" s="178"/>
      <c r="F471" s="178"/>
      <c r="G471" s="178"/>
      <c r="H471" s="172"/>
      <c r="I471" s="169" t="s">
        <v>63</v>
      </c>
      <c r="J471" s="165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89">
        <f t="shared" si="42"/>
        <v>0</v>
      </c>
    </row>
    <row r="472" spans="2:22" x14ac:dyDescent="0.3">
      <c r="B472" t="s">
        <v>1363</v>
      </c>
      <c r="C472" s="169"/>
      <c r="D472" s="175"/>
      <c r="E472" s="178"/>
      <c r="F472" s="178"/>
      <c r="G472" s="178"/>
      <c r="H472" s="172"/>
      <c r="I472" s="169" t="s">
        <v>51</v>
      </c>
      <c r="J472" s="165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89">
        <f t="shared" si="42"/>
        <v>0</v>
      </c>
    </row>
    <row r="473" spans="2:22" x14ac:dyDescent="0.3">
      <c r="B473" t="s">
        <v>1363</v>
      </c>
      <c r="C473" s="169"/>
      <c r="D473" s="175"/>
      <c r="E473" s="178"/>
      <c r="F473" s="178"/>
      <c r="G473" s="178"/>
      <c r="H473" s="172"/>
      <c r="I473" s="169" t="s">
        <v>45</v>
      </c>
      <c r="J473" s="165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89">
        <f t="shared" si="42"/>
        <v>0</v>
      </c>
    </row>
    <row r="474" spans="2:22" x14ac:dyDescent="0.3">
      <c r="B474" s="164"/>
      <c r="C474" s="169"/>
      <c r="D474" s="176"/>
      <c r="E474" s="178"/>
      <c r="F474" s="178"/>
      <c r="G474" s="178"/>
      <c r="H474" s="172"/>
      <c r="I474" s="169"/>
      <c r="J474" s="194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88"/>
    </row>
    <row r="475" spans="2:22" x14ac:dyDescent="0.3">
      <c r="B475"/>
      <c r="C475" s="168">
        <v>16</v>
      </c>
      <c r="D475" s="174" t="s">
        <v>1254</v>
      </c>
      <c r="E475" s="178"/>
      <c r="F475" s="178"/>
      <c r="G475" s="178"/>
      <c r="H475" s="172"/>
      <c r="I475" s="169"/>
      <c r="J475" s="194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88"/>
    </row>
    <row r="476" spans="2:22" x14ac:dyDescent="0.3">
      <c r="B476" t="s">
        <v>1065</v>
      </c>
      <c r="C476" s="169"/>
      <c r="D476" s="175">
        <v>1</v>
      </c>
      <c r="E476" s="178" t="s">
        <v>1255</v>
      </c>
      <c r="F476" s="178"/>
      <c r="G476" s="178"/>
      <c r="H476" s="172"/>
      <c r="I476" s="169" t="s">
        <v>45</v>
      </c>
      <c r="J476" s="165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89">
        <f t="shared" ref="V476:V480" si="43">SUM(J476:U476)</f>
        <v>0</v>
      </c>
    </row>
    <row r="477" spans="2:22" x14ac:dyDescent="0.3">
      <c r="B477" t="s">
        <v>1066</v>
      </c>
      <c r="C477" s="169"/>
      <c r="D477" s="175">
        <v>2</v>
      </c>
      <c r="E477" s="178" t="s">
        <v>1256</v>
      </c>
      <c r="F477" s="178"/>
      <c r="G477" s="178"/>
      <c r="H477" s="172"/>
      <c r="I477" s="169" t="s">
        <v>1257</v>
      </c>
      <c r="J477" s="165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89">
        <f t="shared" si="43"/>
        <v>0</v>
      </c>
    </row>
    <row r="478" spans="2:22" x14ac:dyDescent="0.3">
      <c r="B478" t="s">
        <v>1067</v>
      </c>
      <c r="C478" s="169"/>
      <c r="D478" s="175">
        <v>3</v>
      </c>
      <c r="E478" s="178" t="s">
        <v>1258</v>
      </c>
      <c r="F478" s="178"/>
      <c r="G478" s="178"/>
      <c r="H478" s="172"/>
      <c r="I478" s="169" t="s">
        <v>45</v>
      </c>
      <c r="J478" s="165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89">
        <f t="shared" si="43"/>
        <v>0</v>
      </c>
    </row>
    <row r="479" spans="2:22" x14ac:dyDescent="0.3">
      <c r="B479" t="s">
        <v>1068</v>
      </c>
      <c r="C479" s="169"/>
      <c r="D479" s="175">
        <v>4</v>
      </c>
      <c r="E479" s="178" t="s">
        <v>1259</v>
      </c>
      <c r="F479" s="178"/>
      <c r="G479" s="178"/>
      <c r="H479" s="172"/>
      <c r="I479" s="169" t="s">
        <v>45</v>
      </c>
      <c r="J479" s="165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89">
        <f t="shared" si="43"/>
        <v>0</v>
      </c>
    </row>
    <row r="480" spans="2:22" x14ac:dyDescent="0.3">
      <c r="B480" t="s">
        <v>1069</v>
      </c>
      <c r="C480" s="169"/>
      <c r="D480" s="175">
        <v>5</v>
      </c>
      <c r="E480" s="178" t="s">
        <v>1260</v>
      </c>
      <c r="F480" s="178"/>
      <c r="G480" s="178"/>
      <c r="H480" s="172"/>
      <c r="I480" s="169" t="s">
        <v>45</v>
      </c>
      <c r="J480" s="165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89">
        <f t="shared" si="43"/>
        <v>0</v>
      </c>
    </row>
    <row r="481" spans="2:22" x14ac:dyDescent="0.3">
      <c r="B481" s="164"/>
      <c r="C481" s="169"/>
      <c r="D481" s="176"/>
      <c r="E481" s="178"/>
      <c r="F481" s="178"/>
      <c r="G481" s="178"/>
      <c r="H481" s="172"/>
      <c r="I481" s="169"/>
      <c r="J481" s="194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88"/>
    </row>
    <row r="482" spans="2:22" x14ac:dyDescent="0.3">
      <c r="B482"/>
      <c r="C482" s="168">
        <v>17</v>
      </c>
      <c r="D482" s="174" t="s">
        <v>1261</v>
      </c>
      <c r="E482" s="178"/>
      <c r="F482" s="178"/>
      <c r="G482" s="178"/>
      <c r="H482" s="172"/>
      <c r="I482" s="169"/>
      <c r="J482" s="194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88"/>
    </row>
    <row r="483" spans="2:22" x14ac:dyDescent="0.3">
      <c r="B483" t="s">
        <v>1070</v>
      </c>
      <c r="C483" s="169"/>
      <c r="D483" s="175">
        <v>1</v>
      </c>
      <c r="E483" s="178" t="s">
        <v>1191</v>
      </c>
      <c r="F483" s="178"/>
      <c r="G483" s="178"/>
      <c r="H483" s="172"/>
      <c r="I483" s="169" t="s">
        <v>1103</v>
      </c>
      <c r="J483" s="165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89">
        <f t="shared" ref="V483:V492" si="44">SUM(J483:U483)</f>
        <v>0</v>
      </c>
    </row>
    <row r="484" spans="2:22" x14ac:dyDescent="0.3">
      <c r="B484" t="s">
        <v>1071</v>
      </c>
      <c r="C484" s="169"/>
      <c r="D484" s="175">
        <v>2</v>
      </c>
      <c r="E484" s="178" t="s">
        <v>1262</v>
      </c>
      <c r="F484" s="178"/>
      <c r="G484" s="178"/>
      <c r="H484" s="172"/>
      <c r="I484" s="169" t="s">
        <v>1105</v>
      </c>
      <c r="J484" s="165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89">
        <f t="shared" si="44"/>
        <v>0</v>
      </c>
    </row>
    <row r="485" spans="2:22" x14ac:dyDescent="0.3">
      <c r="B485" t="s">
        <v>1071</v>
      </c>
      <c r="C485" s="169"/>
      <c r="D485" s="175"/>
      <c r="E485" s="178"/>
      <c r="F485" s="178"/>
      <c r="G485" s="178"/>
      <c r="H485" s="172"/>
      <c r="I485" s="169" t="s">
        <v>1106</v>
      </c>
      <c r="J485" s="165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89">
        <f t="shared" si="44"/>
        <v>0</v>
      </c>
    </row>
    <row r="486" spans="2:22" x14ac:dyDescent="0.3">
      <c r="B486" t="s">
        <v>1072</v>
      </c>
      <c r="C486" s="169"/>
      <c r="D486" s="175">
        <v>3</v>
      </c>
      <c r="E486" s="178" t="s">
        <v>1263</v>
      </c>
      <c r="F486" s="178"/>
      <c r="G486" s="178"/>
      <c r="H486" s="172"/>
      <c r="I486" s="169" t="s">
        <v>1108</v>
      </c>
      <c r="J486" s="165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89">
        <f t="shared" si="44"/>
        <v>0</v>
      </c>
    </row>
    <row r="487" spans="2:22" x14ac:dyDescent="0.3">
      <c r="B487" t="s">
        <v>1072</v>
      </c>
      <c r="C487" s="169"/>
      <c r="D487" s="175"/>
      <c r="E487" s="178"/>
      <c r="F487" s="178"/>
      <c r="G487" s="178"/>
      <c r="H487" s="172"/>
      <c r="I487" s="169" t="s">
        <v>1109</v>
      </c>
      <c r="J487" s="165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89">
        <f t="shared" si="44"/>
        <v>0</v>
      </c>
    </row>
    <row r="488" spans="2:22" x14ac:dyDescent="0.3">
      <c r="B488" t="s">
        <v>1073</v>
      </c>
      <c r="C488" s="169"/>
      <c r="D488" s="175">
        <v>4</v>
      </c>
      <c r="E488" s="178" t="s">
        <v>1192</v>
      </c>
      <c r="F488" s="178"/>
      <c r="G488" s="178"/>
      <c r="H488" s="172"/>
      <c r="I488" s="169" t="s">
        <v>1111</v>
      </c>
      <c r="J488" s="165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89">
        <f t="shared" si="44"/>
        <v>0</v>
      </c>
    </row>
    <row r="489" spans="2:22" x14ac:dyDescent="0.3">
      <c r="B489" t="s">
        <v>1074</v>
      </c>
      <c r="C489" s="169"/>
      <c r="D489" s="175">
        <v>5</v>
      </c>
      <c r="E489" s="178" t="s">
        <v>1117</v>
      </c>
      <c r="F489" s="178"/>
      <c r="G489" s="178"/>
      <c r="H489" s="172"/>
      <c r="I489" s="169" t="s">
        <v>62</v>
      </c>
      <c r="J489" s="165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89">
        <f t="shared" si="44"/>
        <v>0</v>
      </c>
    </row>
    <row r="490" spans="2:22" x14ac:dyDescent="0.3">
      <c r="B490" t="s">
        <v>1074</v>
      </c>
      <c r="C490" s="169"/>
      <c r="D490" s="175"/>
      <c r="E490" s="178"/>
      <c r="F490" s="178"/>
      <c r="G490" s="178"/>
      <c r="H490" s="172"/>
      <c r="I490" s="169" t="s">
        <v>63</v>
      </c>
      <c r="J490" s="165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89">
        <f t="shared" si="44"/>
        <v>0</v>
      </c>
    </row>
    <row r="491" spans="2:22" x14ac:dyDescent="0.3">
      <c r="B491" t="s">
        <v>1075</v>
      </c>
      <c r="C491" s="169"/>
      <c r="D491" s="175">
        <v>6</v>
      </c>
      <c r="E491" s="178" t="s">
        <v>1264</v>
      </c>
      <c r="F491" s="178"/>
      <c r="G491" s="178"/>
      <c r="H491" s="172"/>
      <c r="I491" s="169" t="s">
        <v>62</v>
      </c>
      <c r="J491" s="165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89">
        <f t="shared" si="44"/>
        <v>0</v>
      </c>
    </row>
    <row r="492" spans="2:22" x14ac:dyDescent="0.3">
      <c r="B492" t="s">
        <v>1075</v>
      </c>
      <c r="C492" s="169"/>
      <c r="D492" s="176"/>
      <c r="E492" s="178"/>
      <c r="F492" s="178"/>
      <c r="G492" s="178"/>
      <c r="H492" s="172"/>
      <c r="I492" s="169" t="s">
        <v>63</v>
      </c>
      <c r="J492" s="165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89">
        <f t="shared" si="44"/>
        <v>0</v>
      </c>
    </row>
    <row r="493" spans="2:22" x14ac:dyDescent="0.3">
      <c r="B493" s="164"/>
      <c r="C493" s="169"/>
      <c r="D493" s="176"/>
      <c r="E493" s="178"/>
      <c r="F493" s="178"/>
      <c r="G493" s="178"/>
      <c r="H493" s="172"/>
      <c r="I493" s="169"/>
      <c r="J493" s="194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88"/>
    </row>
    <row r="494" spans="2:22" x14ac:dyDescent="0.3">
      <c r="B494"/>
      <c r="C494" s="168">
        <v>18</v>
      </c>
      <c r="D494" s="174" t="s">
        <v>1265</v>
      </c>
      <c r="E494" s="178"/>
      <c r="F494" s="178"/>
      <c r="G494" s="178"/>
      <c r="H494" s="172"/>
      <c r="I494" s="169"/>
      <c r="J494" s="194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88"/>
    </row>
    <row r="495" spans="2:22" x14ac:dyDescent="0.3">
      <c r="B495"/>
      <c r="C495" s="169"/>
      <c r="D495" s="175">
        <v>1</v>
      </c>
      <c r="E495" s="178" t="s">
        <v>1266</v>
      </c>
      <c r="F495" s="178"/>
      <c r="G495" s="178"/>
      <c r="H495" s="172"/>
      <c r="I495" s="169"/>
      <c r="J495" s="194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88"/>
    </row>
    <row r="496" spans="2:22" x14ac:dyDescent="0.3">
      <c r="B496" t="s">
        <v>1076</v>
      </c>
      <c r="C496" s="169"/>
      <c r="D496" s="175"/>
      <c r="E496" s="180">
        <v>1</v>
      </c>
      <c r="F496" s="178" t="s">
        <v>1267</v>
      </c>
      <c r="G496" s="178"/>
      <c r="H496" s="172"/>
      <c r="I496" s="169" t="s">
        <v>51</v>
      </c>
      <c r="J496" s="165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89">
        <f t="shared" ref="V496:V497" si="45">SUM(J496:U496)</f>
        <v>0</v>
      </c>
    </row>
    <row r="497" spans="2:22" x14ac:dyDescent="0.3">
      <c r="B497" t="s">
        <v>1077</v>
      </c>
      <c r="C497" s="169"/>
      <c r="D497" s="175"/>
      <c r="E497" s="180">
        <v>2</v>
      </c>
      <c r="F497" s="178" t="s">
        <v>1268</v>
      </c>
      <c r="G497" s="178"/>
      <c r="H497" s="172"/>
      <c r="I497" s="169" t="s">
        <v>1154</v>
      </c>
      <c r="J497" s="165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89">
        <f t="shared" si="45"/>
        <v>0</v>
      </c>
    </row>
    <row r="498" spans="2:22" x14ac:dyDescent="0.3">
      <c r="B498"/>
      <c r="C498" s="169"/>
      <c r="D498" s="175">
        <v>2</v>
      </c>
      <c r="E498" s="178" t="s">
        <v>1269</v>
      </c>
      <c r="F498" s="178"/>
      <c r="G498" s="178"/>
      <c r="H498" s="172"/>
      <c r="I498" s="169"/>
      <c r="J498" s="194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88"/>
    </row>
    <row r="499" spans="2:22" x14ac:dyDescent="0.3">
      <c r="B499" t="s">
        <v>1078</v>
      </c>
      <c r="C499" s="169"/>
      <c r="D499" s="175"/>
      <c r="E499" s="180">
        <v>1</v>
      </c>
      <c r="F499" s="178" t="s">
        <v>1262</v>
      </c>
      <c r="G499" s="178"/>
      <c r="H499" s="172"/>
      <c r="I499" s="169" t="s">
        <v>1270</v>
      </c>
      <c r="J499" s="165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89">
        <f t="shared" ref="V499:V501" si="46">SUM(J499:U499)</f>
        <v>0</v>
      </c>
    </row>
    <row r="500" spans="2:22" x14ac:dyDescent="0.3">
      <c r="B500" t="s">
        <v>1079</v>
      </c>
      <c r="C500" s="169"/>
      <c r="D500" s="175"/>
      <c r="E500" s="180">
        <v>2</v>
      </c>
      <c r="F500" s="178" t="s">
        <v>1263</v>
      </c>
      <c r="G500" s="178"/>
      <c r="H500" s="172"/>
      <c r="I500" s="169" t="s">
        <v>671</v>
      </c>
      <c r="J500" s="165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89">
        <f t="shared" si="46"/>
        <v>0</v>
      </c>
    </row>
    <row r="501" spans="2:22" x14ac:dyDescent="0.3">
      <c r="B501" t="s">
        <v>1080</v>
      </c>
      <c r="C501" s="169"/>
      <c r="D501" s="175"/>
      <c r="E501" s="180">
        <v>3</v>
      </c>
      <c r="F501" s="178" t="s">
        <v>1271</v>
      </c>
      <c r="G501" s="178"/>
      <c r="H501" s="172"/>
      <c r="I501" s="169" t="s">
        <v>1272</v>
      </c>
      <c r="J501" s="165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89">
        <f t="shared" si="46"/>
        <v>0</v>
      </c>
    </row>
    <row r="502" spans="2:22" x14ac:dyDescent="0.3">
      <c r="B502"/>
      <c r="C502" s="169"/>
      <c r="D502" s="175">
        <v>3</v>
      </c>
      <c r="E502" s="178" t="s">
        <v>1273</v>
      </c>
      <c r="F502" s="178"/>
      <c r="G502" s="178"/>
      <c r="H502" s="172"/>
      <c r="I502" s="169"/>
      <c r="J502" s="194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88"/>
    </row>
    <row r="503" spans="2:22" x14ac:dyDescent="0.3">
      <c r="B503" t="s">
        <v>1081</v>
      </c>
      <c r="C503" s="169"/>
      <c r="D503" s="175"/>
      <c r="E503" s="180">
        <v>1</v>
      </c>
      <c r="F503" s="178" t="s">
        <v>1274</v>
      </c>
      <c r="G503" s="178"/>
      <c r="H503" s="172"/>
      <c r="I503" s="169" t="s">
        <v>1201</v>
      </c>
      <c r="J503" s="165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89">
        <f t="shared" ref="V503:V504" si="47">SUM(J503:U503)</f>
        <v>0</v>
      </c>
    </row>
    <row r="504" spans="2:22" x14ac:dyDescent="0.3">
      <c r="B504" t="s">
        <v>1082</v>
      </c>
      <c r="C504" s="169"/>
      <c r="D504" s="175"/>
      <c r="E504" s="180">
        <v>2</v>
      </c>
      <c r="F504" s="178" t="s">
        <v>1275</v>
      </c>
      <c r="G504" s="178"/>
      <c r="H504" s="172"/>
      <c r="I504" s="169" t="s">
        <v>671</v>
      </c>
      <c r="J504" s="165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89">
        <f t="shared" si="47"/>
        <v>0</v>
      </c>
    </row>
    <row r="505" spans="2:22" x14ac:dyDescent="0.3">
      <c r="B505"/>
      <c r="C505" s="169"/>
      <c r="D505" s="175">
        <v>4</v>
      </c>
      <c r="E505" s="178" t="s">
        <v>1276</v>
      </c>
      <c r="F505" s="178"/>
      <c r="G505" s="178"/>
      <c r="H505" s="172"/>
      <c r="I505" s="169"/>
      <c r="J505" s="194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88"/>
    </row>
    <row r="506" spans="2:22" x14ac:dyDescent="0.3">
      <c r="B506" t="s">
        <v>1083</v>
      </c>
      <c r="C506" s="169"/>
      <c r="D506" s="175"/>
      <c r="E506" s="180">
        <v>1</v>
      </c>
      <c r="F506" s="178" t="s">
        <v>1277</v>
      </c>
      <c r="G506" s="178"/>
      <c r="H506" s="172"/>
      <c r="I506" s="169" t="s">
        <v>1201</v>
      </c>
      <c r="J506" s="165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89">
        <f t="shared" ref="V506:V507" si="48">SUM(J506:U506)</f>
        <v>0</v>
      </c>
    </row>
    <row r="507" spans="2:22" x14ac:dyDescent="0.3">
      <c r="B507" t="s">
        <v>1084</v>
      </c>
      <c r="C507" s="169"/>
      <c r="D507" s="175"/>
      <c r="E507" s="180">
        <v>2</v>
      </c>
      <c r="F507" s="178" t="s">
        <v>1278</v>
      </c>
      <c r="G507" s="178"/>
      <c r="H507" s="172"/>
      <c r="I507" s="169" t="s">
        <v>671</v>
      </c>
      <c r="J507" s="165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89">
        <f t="shared" si="48"/>
        <v>0</v>
      </c>
    </row>
    <row r="508" spans="2:22" x14ac:dyDescent="0.3">
      <c r="B508"/>
      <c r="C508" s="169"/>
      <c r="D508" s="175"/>
      <c r="E508" s="180">
        <v>3</v>
      </c>
      <c r="F508" s="178" t="s">
        <v>1279</v>
      </c>
      <c r="G508" s="178"/>
      <c r="H508" s="172"/>
      <c r="I508" s="169"/>
      <c r="J508" s="194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88"/>
    </row>
    <row r="509" spans="2:22" x14ac:dyDescent="0.3">
      <c r="B509" t="s">
        <v>1085</v>
      </c>
      <c r="C509" s="169"/>
      <c r="D509" s="175"/>
      <c r="E509" s="178"/>
      <c r="F509" s="180">
        <v>1</v>
      </c>
      <c r="G509" s="178" t="s">
        <v>1280</v>
      </c>
      <c r="H509" s="172"/>
      <c r="I509" s="169" t="s">
        <v>1225</v>
      </c>
      <c r="J509" s="165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89">
        <f t="shared" ref="V509:V510" si="49">SUM(J509:U509)</f>
        <v>0</v>
      </c>
    </row>
    <row r="510" spans="2:22" x14ac:dyDescent="0.3">
      <c r="B510" t="s">
        <v>1086</v>
      </c>
      <c r="C510" s="169"/>
      <c r="D510" s="175"/>
      <c r="E510" s="178"/>
      <c r="F510" s="180">
        <v>2</v>
      </c>
      <c r="G510" s="178" t="s">
        <v>1281</v>
      </c>
      <c r="H510" s="172"/>
      <c r="I510" s="169" t="s">
        <v>1201</v>
      </c>
      <c r="J510" s="165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89">
        <f t="shared" si="49"/>
        <v>0</v>
      </c>
    </row>
    <row r="511" spans="2:22" x14ac:dyDescent="0.3">
      <c r="B511"/>
      <c r="C511" s="169"/>
      <c r="D511" s="175">
        <v>5</v>
      </c>
      <c r="E511" s="178" t="s">
        <v>1282</v>
      </c>
      <c r="F511" s="178"/>
      <c r="G511" s="178"/>
      <c r="H511" s="172"/>
      <c r="I511" s="169"/>
      <c r="J511" s="194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88"/>
    </row>
    <row r="512" spans="2:22" x14ac:dyDescent="0.3">
      <c r="B512" t="s">
        <v>1087</v>
      </c>
      <c r="C512" s="169"/>
      <c r="D512" s="175"/>
      <c r="E512" s="180">
        <v>1</v>
      </c>
      <c r="F512" s="178" t="s">
        <v>1283</v>
      </c>
      <c r="G512" s="178"/>
      <c r="H512" s="172"/>
      <c r="I512" s="169" t="s">
        <v>1201</v>
      </c>
      <c r="J512" s="165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89">
        <f t="shared" ref="V512:V513" si="50">SUM(J512:U512)</f>
        <v>0</v>
      </c>
    </row>
    <row r="513" spans="2:22" x14ac:dyDescent="0.3">
      <c r="B513" t="s">
        <v>1088</v>
      </c>
      <c r="C513" s="169"/>
      <c r="D513" s="175"/>
      <c r="E513" s="180">
        <v>2</v>
      </c>
      <c r="F513" s="178" t="s">
        <v>1284</v>
      </c>
      <c r="G513" s="178"/>
      <c r="H513" s="172"/>
      <c r="I513" s="169" t="s">
        <v>275</v>
      </c>
      <c r="J513" s="165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89">
        <f t="shared" si="50"/>
        <v>0</v>
      </c>
    </row>
    <row r="514" spans="2:22" x14ac:dyDescent="0.3">
      <c r="B514"/>
      <c r="C514" s="169"/>
      <c r="D514" s="175">
        <v>6</v>
      </c>
      <c r="E514" s="178" t="s">
        <v>1285</v>
      </c>
      <c r="F514" s="178"/>
      <c r="G514" s="178"/>
      <c r="H514" s="172"/>
      <c r="I514" s="169"/>
      <c r="J514" s="194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88"/>
    </row>
    <row r="515" spans="2:22" x14ac:dyDescent="0.3">
      <c r="B515" t="s">
        <v>1089</v>
      </c>
      <c r="C515" s="169"/>
      <c r="D515" s="175"/>
      <c r="E515" s="180">
        <v>1</v>
      </c>
      <c r="F515" s="178" t="s">
        <v>1286</v>
      </c>
      <c r="G515" s="178"/>
      <c r="H515" s="172"/>
      <c r="I515" s="169" t="s">
        <v>1287</v>
      </c>
      <c r="J515" s="165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89">
        <f t="shared" ref="V515:V516" si="51">SUM(J515:U515)</f>
        <v>0</v>
      </c>
    </row>
    <row r="516" spans="2:22" x14ac:dyDescent="0.3">
      <c r="B516" t="s">
        <v>1090</v>
      </c>
      <c r="C516" s="169"/>
      <c r="D516" s="175"/>
      <c r="E516" s="180">
        <v>2</v>
      </c>
      <c r="F516" s="178" t="s">
        <v>1288</v>
      </c>
      <c r="G516" s="178"/>
      <c r="H516" s="172"/>
      <c r="I516" s="169" t="s">
        <v>62</v>
      </c>
      <c r="J516" s="165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89">
        <f t="shared" si="51"/>
        <v>0</v>
      </c>
    </row>
    <row r="517" spans="2:22" x14ac:dyDescent="0.3">
      <c r="B517"/>
      <c r="C517" s="169"/>
      <c r="D517" s="175"/>
      <c r="E517" s="180">
        <v>3</v>
      </c>
      <c r="F517" s="178" t="s">
        <v>1232</v>
      </c>
      <c r="G517" s="178"/>
      <c r="H517" s="172"/>
      <c r="I517" s="169"/>
      <c r="J517" s="194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88"/>
    </row>
    <row r="518" spans="2:22" x14ac:dyDescent="0.3">
      <c r="B518" t="s">
        <v>1091</v>
      </c>
      <c r="C518" s="169"/>
      <c r="D518" s="175"/>
      <c r="E518" s="180"/>
      <c r="F518" s="180">
        <v>1</v>
      </c>
      <c r="G518" s="178" t="s">
        <v>1289</v>
      </c>
      <c r="H518" s="172"/>
      <c r="I518" s="169" t="s">
        <v>1290</v>
      </c>
      <c r="J518" s="165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89">
        <f t="shared" ref="V518:V521" si="52">SUM(J518:U518)</f>
        <v>0</v>
      </c>
    </row>
    <row r="519" spans="2:22" x14ac:dyDescent="0.3">
      <c r="B519" t="s">
        <v>1092</v>
      </c>
      <c r="C519" s="169"/>
      <c r="D519" s="175"/>
      <c r="E519" s="180"/>
      <c r="F519" s="180">
        <v>2</v>
      </c>
      <c r="G519" s="178" t="s">
        <v>1291</v>
      </c>
      <c r="H519" s="172"/>
      <c r="I519" s="169" t="s">
        <v>1292</v>
      </c>
      <c r="J519" s="165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89">
        <f t="shared" si="52"/>
        <v>0</v>
      </c>
    </row>
    <row r="520" spans="2:22" x14ac:dyDescent="0.3">
      <c r="B520" t="s">
        <v>1093</v>
      </c>
      <c r="C520" s="169"/>
      <c r="D520" s="175"/>
      <c r="E520" s="180">
        <v>4</v>
      </c>
      <c r="F520" s="178" t="s">
        <v>1293</v>
      </c>
      <c r="G520" s="178"/>
      <c r="H520" s="172"/>
      <c r="I520" s="169" t="s">
        <v>66</v>
      </c>
      <c r="J520" s="165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89">
        <f t="shared" si="52"/>
        <v>0</v>
      </c>
    </row>
    <row r="521" spans="2:22" x14ac:dyDescent="0.3">
      <c r="B521" t="s">
        <v>1094</v>
      </c>
      <c r="C521" s="169"/>
      <c r="D521" s="175"/>
      <c r="E521" s="180">
        <v>5</v>
      </c>
      <c r="F521" s="178" t="s">
        <v>1294</v>
      </c>
      <c r="G521" s="178"/>
      <c r="H521" s="172"/>
      <c r="I521" s="169" t="s">
        <v>1287</v>
      </c>
      <c r="J521" s="165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89">
        <f t="shared" si="52"/>
        <v>0</v>
      </c>
    </row>
    <row r="522" spans="2:22" x14ac:dyDescent="0.3">
      <c r="B522"/>
      <c r="C522" s="169"/>
      <c r="D522" s="175">
        <v>7</v>
      </c>
      <c r="E522" s="178" t="s">
        <v>1295</v>
      </c>
      <c r="F522" s="178"/>
      <c r="G522" s="178"/>
      <c r="H522" s="172"/>
      <c r="I522" s="169"/>
      <c r="J522" s="194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88"/>
    </row>
    <row r="523" spans="2:22" x14ac:dyDescent="0.3">
      <c r="B523" t="s">
        <v>1095</v>
      </c>
      <c r="C523" s="169"/>
      <c r="D523" s="176"/>
      <c r="E523" s="180">
        <v>1</v>
      </c>
      <c r="F523" s="178" t="s">
        <v>1296</v>
      </c>
      <c r="G523" s="178"/>
      <c r="H523" s="172"/>
      <c r="I523" s="169" t="s">
        <v>1270</v>
      </c>
      <c r="J523" s="165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89">
        <f t="shared" ref="V523:V531" si="53">SUM(J523:U523)</f>
        <v>0</v>
      </c>
    </row>
    <row r="524" spans="2:22" x14ac:dyDescent="0.3">
      <c r="B524" t="s">
        <v>1096</v>
      </c>
      <c r="C524" s="169"/>
      <c r="D524" s="176"/>
      <c r="E524" s="180">
        <v>2</v>
      </c>
      <c r="F524" s="178" t="s">
        <v>1297</v>
      </c>
      <c r="G524" s="178"/>
      <c r="H524" s="172"/>
      <c r="I524" s="169" t="s">
        <v>62</v>
      </c>
      <c r="J524" s="165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89">
        <f t="shared" si="53"/>
        <v>0</v>
      </c>
    </row>
    <row r="525" spans="2:22" x14ac:dyDescent="0.3">
      <c r="B525" t="s">
        <v>1097</v>
      </c>
      <c r="C525" s="169"/>
      <c r="D525" s="176"/>
      <c r="E525" s="180">
        <v>3</v>
      </c>
      <c r="F525" s="178" t="s">
        <v>1298</v>
      </c>
      <c r="G525" s="178"/>
      <c r="H525" s="172"/>
      <c r="I525" s="169" t="s">
        <v>8</v>
      </c>
      <c r="J525" s="165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89">
        <f t="shared" si="53"/>
        <v>0</v>
      </c>
    </row>
    <row r="526" spans="2:22" x14ac:dyDescent="0.3">
      <c r="B526" t="s">
        <v>1097</v>
      </c>
      <c r="C526" s="169"/>
      <c r="D526" s="176"/>
      <c r="E526" s="180"/>
      <c r="F526" s="178"/>
      <c r="G526" s="178"/>
      <c r="H526" s="172"/>
      <c r="I526" s="169" t="s">
        <v>45</v>
      </c>
      <c r="J526" s="165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89">
        <f t="shared" si="53"/>
        <v>0</v>
      </c>
    </row>
    <row r="527" spans="2:22" x14ac:dyDescent="0.3">
      <c r="B527" t="s">
        <v>1097</v>
      </c>
      <c r="C527" s="169"/>
      <c r="D527" s="176"/>
      <c r="E527" s="180"/>
      <c r="F527" s="178"/>
      <c r="G527" s="178"/>
      <c r="H527" s="172"/>
      <c r="I527" s="169" t="s">
        <v>62</v>
      </c>
      <c r="J527" s="165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89">
        <f t="shared" si="53"/>
        <v>0</v>
      </c>
    </row>
    <row r="528" spans="2:22" x14ac:dyDescent="0.3">
      <c r="B528" t="s">
        <v>1098</v>
      </c>
      <c r="C528" s="169"/>
      <c r="D528" s="176"/>
      <c r="E528" s="180">
        <v>4</v>
      </c>
      <c r="F528" s="178" t="s">
        <v>1299</v>
      </c>
      <c r="G528" s="178"/>
      <c r="H528" s="172"/>
      <c r="I528" s="169" t="s">
        <v>62</v>
      </c>
      <c r="J528" s="165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89">
        <f t="shared" si="53"/>
        <v>0</v>
      </c>
    </row>
    <row r="529" spans="2:22" x14ac:dyDescent="0.3">
      <c r="B529" t="s">
        <v>1098</v>
      </c>
      <c r="C529" s="169"/>
      <c r="D529" s="176"/>
      <c r="E529" s="180"/>
      <c r="F529" s="178"/>
      <c r="G529" s="178"/>
      <c r="H529" s="172"/>
      <c r="I529" s="169" t="s">
        <v>1300</v>
      </c>
      <c r="J529" s="165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89">
        <f t="shared" si="53"/>
        <v>0</v>
      </c>
    </row>
    <row r="530" spans="2:22" x14ac:dyDescent="0.3">
      <c r="B530" t="s">
        <v>1099</v>
      </c>
      <c r="C530" s="169"/>
      <c r="D530" s="176"/>
      <c r="E530" s="180">
        <v>5</v>
      </c>
      <c r="F530" s="178" t="s">
        <v>1301</v>
      </c>
      <c r="G530" s="178"/>
      <c r="H530" s="172"/>
      <c r="I530" s="169" t="s">
        <v>1270</v>
      </c>
      <c r="J530" s="165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89">
        <f t="shared" si="53"/>
        <v>0</v>
      </c>
    </row>
    <row r="531" spans="2:22" x14ac:dyDescent="0.3">
      <c r="B531" t="s">
        <v>1100</v>
      </c>
      <c r="C531" s="169"/>
      <c r="D531" s="176"/>
      <c r="E531" s="180">
        <v>6</v>
      </c>
      <c r="F531" s="178" t="s">
        <v>1302</v>
      </c>
      <c r="G531" s="178"/>
      <c r="H531" s="172"/>
      <c r="I531" s="169" t="s">
        <v>1270</v>
      </c>
      <c r="J531" s="190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2">
        <f t="shared" si="53"/>
        <v>0</v>
      </c>
    </row>
    <row r="532" spans="2:22" x14ac:dyDescent="0.3">
      <c r="C532" s="169"/>
      <c r="D532" s="176"/>
      <c r="E532" s="178"/>
      <c r="F532" s="178"/>
      <c r="G532" s="178"/>
      <c r="H532" s="172"/>
      <c r="I532" s="169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</row>
    <row r="533" spans="2:22" x14ac:dyDescent="0.3">
      <c r="C533" s="168">
        <v>19</v>
      </c>
      <c r="D533" s="174" t="s">
        <v>1362</v>
      </c>
      <c r="E533" s="178"/>
      <c r="F533" s="178"/>
      <c r="G533" s="178"/>
      <c r="H533" s="172"/>
      <c r="I533" s="169"/>
      <c r="J533" s="195"/>
      <c r="K533" s="196"/>
      <c r="L533" s="196"/>
      <c r="M533" s="196"/>
      <c r="N533" s="196"/>
      <c r="O533" s="196"/>
      <c r="P533" s="196"/>
      <c r="Q533" s="196"/>
      <c r="R533" s="196"/>
      <c r="S533" s="196"/>
      <c r="T533" s="196"/>
      <c r="U533" s="196"/>
      <c r="V533" s="193"/>
    </row>
    <row r="534" spans="2:22" x14ac:dyDescent="0.3">
      <c r="B534" s="2" t="s">
        <v>1356</v>
      </c>
      <c r="C534" s="169"/>
      <c r="D534" s="175">
        <v>1</v>
      </c>
      <c r="E534" s="178" t="s">
        <v>1191</v>
      </c>
      <c r="F534" s="178"/>
      <c r="G534" s="178"/>
      <c r="H534" s="172"/>
      <c r="I534" s="169" t="s">
        <v>1103</v>
      </c>
      <c r="J534" s="165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89">
        <f t="shared" ref="V534:V543" si="54">SUM(J534:U534)</f>
        <v>0</v>
      </c>
    </row>
    <row r="535" spans="2:22" x14ac:dyDescent="0.3">
      <c r="B535" s="2" t="s">
        <v>1357</v>
      </c>
      <c r="C535" s="169"/>
      <c r="D535" s="175">
        <v>2</v>
      </c>
      <c r="E535" s="178" t="s">
        <v>1262</v>
      </c>
      <c r="F535" s="178"/>
      <c r="G535" s="178"/>
      <c r="H535" s="172"/>
      <c r="I535" s="169" t="s">
        <v>1105</v>
      </c>
      <c r="J535" s="165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89">
        <f t="shared" si="54"/>
        <v>0</v>
      </c>
    </row>
    <row r="536" spans="2:22" x14ac:dyDescent="0.3">
      <c r="B536" s="2" t="s">
        <v>1357</v>
      </c>
      <c r="C536" s="169"/>
      <c r="D536" s="175"/>
      <c r="E536" s="178"/>
      <c r="F536" s="178"/>
      <c r="G536" s="178"/>
      <c r="H536" s="172"/>
      <c r="I536" s="169" t="s">
        <v>1106</v>
      </c>
      <c r="J536" s="165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89">
        <f t="shared" si="54"/>
        <v>0</v>
      </c>
    </row>
    <row r="537" spans="2:22" x14ac:dyDescent="0.3">
      <c r="B537" s="2" t="s">
        <v>1358</v>
      </c>
      <c r="C537" s="169"/>
      <c r="D537" s="175">
        <v>3</v>
      </c>
      <c r="E537" s="178" t="s">
        <v>1263</v>
      </c>
      <c r="F537" s="178"/>
      <c r="G537" s="178"/>
      <c r="H537" s="172"/>
      <c r="I537" s="169" t="s">
        <v>1108</v>
      </c>
      <c r="J537" s="165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89">
        <f t="shared" si="54"/>
        <v>0</v>
      </c>
    </row>
    <row r="538" spans="2:22" x14ac:dyDescent="0.3">
      <c r="B538" s="2" t="s">
        <v>1358</v>
      </c>
      <c r="C538" s="169"/>
      <c r="D538" s="175"/>
      <c r="E538" s="178"/>
      <c r="F538" s="178"/>
      <c r="G538" s="178"/>
      <c r="H538" s="172"/>
      <c r="I538" s="169" t="s">
        <v>1109</v>
      </c>
      <c r="J538" s="165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89">
        <f t="shared" si="54"/>
        <v>0</v>
      </c>
    </row>
    <row r="539" spans="2:22" x14ac:dyDescent="0.3">
      <c r="B539" s="2" t="s">
        <v>1359</v>
      </c>
      <c r="C539" s="169"/>
      <c r="D539" s="175">
        <v>4</v>
      </c>
      <c r="E539" s="178" t="s">
        <v>1192</v>
      </c>
      <c r="F539" s="178"/>
      <c r="G539" s="178"/>
      <c r="H539" s="172"/>
      <c r="I539" s="169" t="s">
        <v>1111</v>
      </c>
      <c r="J539" s="165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89">
        <f t="shared" si="54"/>
        <v>0</v>
      </c>
    </row>
    <row r="540" spans="2:22" x14ac:dyDescent="0.3">
      <c r="B540" s="2" t="s">
        <v>1360</v>
      </c>
      <c r="C540" s="169"/>
      <c r="D540" s="175">
        <v>5</v>
      </c>
      <c r="E540" s="178" t="s">
        <v>1117</v>
      </c>
      <c r="F540" s="178"/>
      <c r="G540" s="178"/>
      <c r="H540" s="172"/>
      <c r="I540" s="169" t="s">
        <v>62</v>
      </c>
      <c r="J540" s="165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89">
        <f t="shared" si="54"/>
        <v>0</v>
      </c>
    </row>
    <row r="541" spans="2:22" x14ac:dyDescent="0.3">
      <c r="B541" s="2" t="s">
        <v>1360</v>
      </c>
      <c r="C541" s="169"/>
      <c r="D541" s="175"/>
      <c r="E541" s="178"/>
      <c r="F541" s="178"/>
      <c r="G541" s="178"/>
      <c r="H541" s="172"/>
      <c r="I541" s="169" t="s">
        <v>63</v>
      </c>
      <c r="J541" s="165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89">
        <f t="shared" si="54"/>
        <v>0</v>
      </c>
    </row>
    <row r="542" spans="2:22" x14ac:dyDescent="0.3">
      <c r="B542" s="2" t="s">
        <v>1360</v>
      </c>
      <c r="C542" s="169"/>
      <c r="D542" s="175"/>
      <c r="E542" s="178"/>
      <c r="F542" s="178"/>
      <c r="G542" s="178"/>
      <c r="H542" s="172"/>
      <c r="I542" s="169" t="s">
        <v>45</v>
      </c>
      <c r="J542" s="165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89">
        <f t="shared" si="54"/>
        <v>0</v>
      </c>
    </row>
    <row r="543" spans="2:22" x14ac:dyDescent="0.3">
      <c r="B543" s="2" t="s">
        <v>1360</v>
      </c>
      <c r="C543" s="169"/>
      <c r="D543" s="176"/>
      <c r="E543" s="178"/>
      <c r="F543" s="178"/>
      <c r="G543" s="178"/>
      <c r="H543" s="172"/>
      <c r="I543" s="169" t="s">
        <v>68</v>
      </c>
      <c r="J543" s="165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89">
        <f t="shared" si="54"/>
        <v>0</v>
      </c>
    </row>
    <row r="544" spans="2:22" x14ac:dyDescent="0.3">
      <c r="B544" s="2" t="s">
        <v>1361</v>
      </c>
      <c r="C544" s="169"/>
      <c r="D544" s="175">
        <v>6</v>
      </c>
      <c r="E544" s="178" t="s">
        <v>1264</v>
      </c>
      <c r="F544" s="178"/>
      <c r="G544" s="178"/>
      <c r="H544" s="172"/>
      <c r="I544" s="169" t="s">
        <v>62</v>
      </c>
      <c r="J544" s="165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89">
        <f t="shared" ref="V544:V545" si="55">SUM(J544:U544)</f>
        <v>0</v>
      </c>
    </row>
    <row r="545" spans="2:22" x14ac:dyDescent="0.3">
      <c r="B545" s="2" t="s">
        <v>1361</v>
      </c>
      <c r="C545" s="169"/>
      <c r="D545" s="175"/>
      <c r="E545" s="178"/>
      <c r="F545" s="178"/>
      <c r="G545" s="178"/>
      <c r="H545" s="172"/>
      <c r="I545" s="169" t="s">
        <v>63</v>
      </c>
      <c r="J545" s="165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89">
        <f t="shared" si="55"/>
        <v>0</v>
      </c>
    </row>
  </sheetData>
  <sheetProtection algorithmName="SHA-512" hashValue="gGEBnHwcVDtENAGAe3ZX7NoFSoESISv9UzCTxzjw0dgx7GCHWNrf7vG2sQcXUicfR4cTtHeUsVy1tVeRp8LNUA==" saltValue="p5sFvW4zIK/F6DXnkAj1mg==" spinCount="100000" sheet="1" objects="1" scenarios="1"/>
  <mergeCells count="10">
    <mergeCell ref="D16:H16"/>
    <mergeCell ref="D15:H15"/>
    <mergeCell ref="J15:U15"/>
    <mergeCell ref="I12:I14"/>
    <mergeCell ref="J12:V13"/>
    <mergeCell ref="C2:G2"/>
    <mergeCell ref="C4:G4"/>
    <mergeCell ref="C6:G6"/>
    <mergeCell ref="C12:C14"/>
    <mergeCell ref="D12:H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ARUS</vt:lpstr>
      <vt:lpstr>KINERJA</vt:lpstr>
      <vt:lpstr>UTILISASI</vt:lpstr>
      <vt:lpstr>PRODUKSI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Fadilah</dc:creator>
  <cp:lastModifiedBy>WIN10PC</cp:lastModifiedBy>
  <dcterms:created xsi:type="dcterms:W3CDTF">2021-08-22T08:56:02Z</dcterms:created>
  <dcterms:modified xsi:type="dcterms:W3CDTF">2022-04-04T05:59:42Z</dcterms:modified>
</cp:coreProperties>
</file>