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7D5F7DD-3FD2-4C90-9BE1-110E57442C96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ummary" sheetId="15" r:id="rId1"/>
    <sheet name="HLDesign" sheetId="1" r:id="rId2"/>
    <sheet name="Detailed Design" sheetId="2" r:id="rId3"/>
    <sheet name="Data Center" sheetId="16" r:id="rId4"/>
    <sheet name="Data Center Request Form" sheetId="24" r:id="rId5"/>
    <sheet name="Rack Design" sheetId="8" r:id="rId6"/>
    <sheet name="IP Assignments" sheetId="4" r:id="rId7"/>
    <sheet name="Site Survey" sheetId="14" r:id="rId8"/>
    <sheet name="Wireless Survey" sheetId="11" r:id="rId9"/>
    <sheet name="AP Installation Info" sheetId="22" r:id="rId10"/>
    <sheet name="BOM" sheetId="5" r:id="rId11"/>
    <sheet name="Floor Plan" sheetId="13" r:id="rId12"/>
    <sheet name="Cable Vendor Quote" sheetId="6" r:id="rId13"/>
    <sheet name="ISP Circuit" sheetId="7" r:id="rId14"/>
    <sheet name="Photos" sheetId="17" r:id="rId15"/>
  </sheets>
  <definedNames>
    <definedName name="_xlnm._FilterDatabase" localSheetId="10" hidden="1">BOM!$F$8:$F$11</definedName>
    <definedName name="Photo">INDIRECT('Site Survey'!$K$8)</definedName>
    <definedName name="Tier">HLDesign!$A$99:$A$102</definedName>
    <definedName name="Tier_1">HLDesign!$B$99</definedName>
    <definedName name="Tier_2">HLDesign!$B$100</definedName>
    <definedName name="Tier_3">HLDesign!$B$101</definedName>
    <definedName name="Tier_4">HLDesign!$B$102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14" l="1"/>
  <c r="E15" i="15" l="1"/>
  <c r="K43" i="5" l="1"/>
  <c r="P11" i="5"/>
  <c r="C18" i="5"/>
  <c r="C16" i="5"/>
  <c r="C14" i="5"/>
  <c r="C13" i="5"/>
  <c r="C10" i="5"/>
  <c r="C11" i="5"/>
  <c r="C12" i="5"/>
  <c r="K12" i="5" l="1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Q10" i="5"/>
  <c r="Q11" i="5"/>
  <c r="Q12" i="5"/>
  <c r="E17" i="5" l="1"/>
  <c r="Q23" i="5"/>
  <c r="E23" i="5"/>
  <c r="E22" i="5"/>
  <c r="E21" i="5"/>
  <c r="E20" i="5"/>
  <c r="E19" i="5"/>
  <c r="E18" i="5"/>
  <c r="E16" i="5"/>
  <c r="E15" i="5"/>
  <c r="E14" i="5"/>
  <c r="E13" i="5"/>
  <c r="E12" i="5"/>
  <c r="E11" i="5"/>
  <c r="E10" i="5"/>
  <c r="K11" i="5"/>
  <c r="K10" i="5"/>
  <c r="K44" i="5" s="1"/>
  <c r="B5" i="5" l="1"/>
  <c r="E24" i="5"/>
  <c r="B3" i="5" s="1"/>
  <c r="A1" i="2" l="1"/>
  <c r="A1" i="1"/>
  <c r="H6" i="15" l="1"/>
  <c r="E4" i="15"/>
  <c r="E1" i="15"/>
  <c r="H5" i="15"/>
  <c r="H4" i="15"/>
  <c r="H3" i="15"/>
  <c r="Q24" i="5" l="1"/>
  <c r="B4" i="5" s="1"/>
  <c r="E6" i="15" s="1"/>
  <c r="E5" i="15"/>
  <c r="E7" i="15" l="1"/>
  <c r="B6" i="5"/>
</calcChain>
</file>

<file path=xl/sharedStrings.xml><?xml version="1.0" encoding="utf-8"?>
<sst xmlns="http://schemas.openxmlformats.org/spreadsheetml/2006/main" count="531" uniqueCount="342">
  <si>
    <t>Notes:</t>
  </si>
  <si>
    <t>Please add anything else that may be of relevance here.</t>
  </si>
  <si>
    <t>Additional Notes:</t>
  </si>
  <si>
    <t>Outlet Type</t>
  </si>
  <si>
    <t>Total Ethernet CT</t>
  </si>
  <si>
    <t>Printers</t>
  </si>
  <si>
    <t>Equipment Rooms</t>
  </si>
  <si>
    <t>UPS</t>
  </si>
  <si>
    <t>Phones</t>
  </si>
  <si>
    <t>Servers</t>
  </si>
  <si>
    <t>Wifi Devices</t>
  </si>
  <si>
    <t>Desktops</t>
  </si>
  <si>
    <t>Laptops</t>
  </si>
  <si>
    <t>COMMENTS</t>
  </si>
  <si>
    <t>QTY</t>
  </si>
  <si>
    <t xml:space="preserve">DEVICE </t>
  </si>
  <si>
    <t>How many devices do they have?</t>
  </si>
  <si>
    <t>Engineer of Site Survey</t>
  </si>
  <si>
    <t>City &amp; State &amp; ZIP</t>
  </si>
  <si>
    <t>Site Tier:</t>
  </si>
  <si>
    <t>Site Address:</t>
  </si>
  <si>
    <t>Care of:</t>
  </si>
  <si>
    <t>Date of survey:</t>
  </si>
  <si>
    <t>Company:</t>
  </si>
  <si>
    <t>Local Site Contact Number:</t>
  </si>
  <si>
    <t>IT Contact Name:</t>
  </si>
  <si>
    <t>Site Name:</t>
  </si>
  <si>
    <t>Recommended Equipment</t>
  </si>
  <si>
    <t>Hardware:</t>
  </si>
  <si>
    <t>Total:</t>
  </si>
  <si>
    <t>Hardware</t>
  </si>
  <si>
    <t>Misc</t>
  </si>
  <si>
    <t>Tier 3</t>
  </si>
  <si>
    <t>Tier 2</t>
  </si>
  <si>
    <t>Tier 1</t>
  </si>
  <si>
    <t>SRX320</t>
  </si>
  <si>
    <t>SRX340</t>
  </si>
  <si>
    <t>SRX1500</t>
  </si>
  <si>
    <t>Tier</t>
  </si>
  <si>
    <t>Device</t>
  </si>
  <si>
    <t>Total</t>
  </si>
  <si>
    <t>Type</t>
  </si>
  <si>
    <t>Cost</t>
  </si>
  <si>
    <t>Service</t>
  </si>
  <si>
    <t>Length</t>
  </si>
  <si>
    <t>5'</t>
  </si>
  <si>
    <t>N/A</t>
  </si>
  <si>
    <t>SITE CITY</t>
  </si>
  <si>
    <t>ASN</t>
  </si>
  <si>
    <t>ATL St0 Unit</t>
  </si>
  <si>
    <t>ATL Tunnel IP</t>
  </si>
  <si>
    <t>ATL Remote Tunnel IP</t>
  </si>
  <si>
    <t>SRX Loopback</t>
  </si>
  <si>
    <t>Loopback Switch</t>
  </si>
  <si>
    <t>Entire Site Subnet</t>
  </si>
  <si>
    <t>Comments</t>
  </si>
  <si>
    <t>Tex Tunnel IP</t>
  </si>
  <si>
    <t>Tex Remote Tunnel IP</t>
  </si>
  <si>
    <t>Gateway IP</t>
  </si>
  <si>
    <t>WAN IP</t>
  </si>
  <si>
    <t>SUB</t>
  </si>
  <si>
    <t>Check List</t>
  </si>
  <si>
    <t xml:space="preserve">HL Design </t>
  </si>
  <si>
    <t>Detailed Design</t>
  </si>
  <si>
    <t>Rack Design</t>
  </si>
  <si>
    <t>Site Survey</t>
  </si>
  <si>
    <t>Wireless Survey</t>
  </si>
  <si>
    <t>Floor Plan</t>
  </si>
  <si>
    <t>IP Assignments</t>
  </si>
  <si>
    <t>BOM</t>
  </si>
  <si>
    <t>Cable Vendor Q</t>
  </si>
  <si>
    <t>ISP Circuit</t>
  </si>
  <si>
    <t>Check Mark</t>
  </si>
  <si>
    <t xml:space="preserve">BOM </t>
  </si>
  <si>
    <t>Total Cost</t>
  </si>
  <si>
    <t>Project Name</t>
  </si>
  <si>
    <t>Start Date</t>
  </si>
  <si>
    <t>Projected Turnup</t>
  </si>
  <si>
    <t>Comments / Concerns</t>
  </si>
  <si>
    <t xml:space="preserve">This is an extention of the HQ that already exists to add more office space for more people. </t>
  </si>
  <si>
    <t>Gear Ordered</t>
  </si>
  <si>
    <t>Change Ticket</t>
  </si>
  <si>
    <t>Detailed Approval</t>
  </si>
  <si>
    <t>Link to Folder</t>
  </si>
  <si>
    <t>https://drive.google.com/drive/folders/0B0MNNto2ntBsTlBEQ2U0U21FcEk?usp=sharing</t>
  </si>
  <si>
    <t>New Site</t>
  </si>
  <si>
    <t>Expansion</t>
  </si>
  <si>
    <t>Go Live Date</t>
  </si>
  <si>
    <t>ISP 1</t>
  </si>
  <si>
    <t>ISP 2</t>
  </si>
  <si>
    <t>Project Code</t>
  </si>
  <si>
    <t>Core</t>
  </si>
  <si>
    <t>Access</t>
  </si>
  <si>
    <t>Information</t>
  </si>
  <si>
    <t>Purpose</t>
  </si>
  <si>
    <t xml:space="preserve">Project Code </t>
  </si>
  <si>
    <t>SRX Firewall</t>
  </si>
  <si>
    <t>EX Switch</t>
  </si>
  <si>
    <t>AP (Aruba, Juniper)</t>
  </si>
  <si>
    <t>Type of UPS</t>
  </si>
  <si>
    <t>Task Number</t>
  </si>
  <si>
    <t>Incident Number</t>
  </si>
  <si>
    <t>Change Ticket Number</t>
  </si>
  <si>
    <t>Ring Central</t>
  </si>
  <si>
    <t>Rack On Site</t>
  </si>
  <si>
    <t>Structure Cable</t>
  </si>
  <si>
    <t>Power Extention</t>
  </si>
  <si>
    <t>Room Have A/C</t>
  </si>
  <si>
    <t>Power Outlets</t>
  </si>
  <si>
    <t>AMPS</t>
  </si>
  <si>
    <t>1. A Site Information</t>
  </si>
  <si>
    <t>1. B What is the shipping address for the site?</t>
  </si>
  <si>
    <t>Date</t>
  </si>
  <si>
    <t>Pictures</t>
  </si>
  <si>
    <t>Tier 4</t>
  </si>
  <si>
    <t>Picture</t>
  </si>
  <si>
    <t>ISP 1 Speed</t>
  </si>
  <si>
    <t>ISP 1 Circuit ID</t>
  </si>
  <si>
    <t>ISP 2 Speed</t>
  </si>
  <si>
    <t>ISP 2 Circuit ID</t>
  </si>
  <si>
    <t xml:space="preserve">Company </t>
  </si>
  <si>
    <t>Order Number:</t>
  </si>
  <si>
    <t>Account Number:</t>
  </si>
  <si>
    <t>Business Name:</t>
  </si>
  <si>
    <t>UtiliQuest</t>
  </si>
  <si>
    <t>Service Address:</t>
  </si>
  <si>
    <t>Installation Date:</t>
  </si>
  <si>
    <t>IP Address:</t>
  </si>
  <si>
    <t>Subnet Mask:</t>
  </si>
  <si>
    <t>Gateway IP:</t>
  </si>
  <si>
    <t>DNS Info:</t>
  </si>
  <si>
    <t>APC UPS 1500</t>
  </si>
  <si>
    <t>EX4300 48p</t>
  </si>
  <si>
    <t>EX4300 49p</t>
  </si>
  <si>
    <t>Patch Panel</t>
  </si>
  <si>
    <t>Cable Manager</t>
  </si>
  <si>
    <t>Monitoring</t>
  </si>
  <si>
    <t>AP Name
(on map)</t>
  </si>
  <si>
    <t>AP MAC Address</t>
  </si>
  <si>
    <t>AP Model</t>
  </si>
  <si>
    <t>Antenna Model</t>
  </si>
  <si>
    <t>AP Location / Description / Name</t>
  </si>
  <si>
    <t>IDF</t>
  </si>
  <si>
    <t>Patch Panel Port</t>
  </si>
  <si>
    <t>Switch IP Address</t>
  </si>
  <si>
    <t>Switch Name</t>
  </si>
  <si>
    <t>Switch Interface</t>
  </si>
  <si>
    <t>NEO-WOODSTOCK-AP1</t>
  </si>
  <si>
    <t>80:8d:b7:c8:ec:d6</t>
  </si>
  <si>
    <t>AP 315</t>
  </si>
  <si>
    <t>Main Office 1st Floor</t>
  </si>
  <si>
    <t>Main Building MDF</t>
  </si>
  <si>
    <t>10.249.51.102</t>
  </si>
  <si>
    <t>NEO-WOODSTOCK-VC1</t>
  </si>
  <si>
    <t>ge-2/0/42</t>
  </si>
  <si>
    <t>(Example)</t>
  </si>
  <si>
    <t>Total Cost of Materials</t>
  </si>
  <si>
    <t>MISC Equipment</t>
  </si>
  <si>
    <t>SRX4100</t>
  </si>
  <si>
    <t>Unkown</t>
  </si>
  <si>
    <t>EX2300-12p</t>
  </si>
  <si>
    <t>EX2300-12p Rack Mount</t>
  </si>
  <si>
    <t>EX2300-24p</t>
  </si>
  <si>
    <t xml:space="preserve">TOTAL </t>
  </si>
  <si>
    <t>EX2300-48P</t>
  </si>
  <si>
    <t>EX4300-48P</t>
  </si>
  <si>
    <t xml:space="preserve">JPSU-1100-AC-AFO	</t>
  </si>
  <si>
    <t>EX-QSFP-40GE-DAC-50CM</t>
  </si>
  <si>
    <t>EX-UM-4X4SFP</t>
  </si>
  <si>
    <t xml:space="preserve">EX-SFP-1GE-SX	</t>
  </si>
  <si>
    <t xml:space="preserve">EX-SFP-1GE-LX	</t>
  </si>
  <si>
    <t xml:space="preserve">EX-SFP-1GE-T	</t>
  </si>
  <si>
    <t xml:space="preserve">EX-SFP-10GE-USR	</t>
  </si>
  <si>
    <t xml:space="preserve">EX-SFP-10GE-SR	</t>
  </si>
  <si>
    <t xml:space="preserve">EX-SFP-10GE-LR	</t>
  </si>
  <si>
    <t xml:space="preserve">EX-XFP-10GE-SR	</t>
  </si>
  <si>
    <t xml:space="preserve">EX-XFP-10GE-LR	</t>
  </si>
  <si>
    <t xml:space="preserve">QFX-QSFP-40G-SR4	</t>
  </si>
  <si>
    <t xml:space="preserve">QFX-QSFP-40G-ESR4	</t>
  </si>
  <si>
    <t xml:space="preserve">JNP-QSFP-40G-LR4	</t>
  </si>
  <si>
    <t>EX-SFP-10GE-DAC-1M</t>
  </si>
  <si>
    <t>EX-SFP-10GE-DAC-3M</t>
  </si>
  <si>
    <t>EX-SFP-10GE-DAC-7M</t>
  </si>
  <si>
    <t>QFX-SFP-DAC-10MA</t>
  </si>
  <si>
    <t>QFX-QSFP-DAC-1M</t>
  </si>
  <si>
    <t>QFX-QSFP-DAC-3M</t>
  </si>
  <si>
    <t>JNP-QSFP-DAC-5M</t>
  </si>
  <si>
    <t>JNP-QSFP-DAC-5MA</t>
  </si>
  <si>
    <t>JNP-QSFP-DAC-7MA</t>
  </si>
  <si>
    <t>JNP-QSFP-DAC-10MA</t>
  </si>
  <si>
    <t>Data Center</t>
  </si>
  <si>
    <t>QFX5100-48</t>
  </si>
  <si>
    <t xml:space="preserve">                                        QTS Data Center Request Form</t>
  </si>
  <si>
    <t>Section 1:  Company Details and General Information</t>
  </si>
  <si>
    <t>1.  Name Requesting:</t>
  </si>
  <si>
    <t>2.  Department:</t>
  </si>
  <si>
    <t>3.  Equipment being installed</t>
  </si>
  <si>
    <t xml:space="preserve">      Reason:               </t>
  </si>
  <si>
    <t xml:space="preserve">      Project:</t>
  </si>
  <si>
    <t xml:space="preserve">4.  Tel: </t>
  </si>
  <si>
    <t>5.  Change Ticket:</t>
  </si>
  <si>
    <t xml:space="preserve">6. Email:  </t>
  </si>
  <si>
    <t>7.  Fedex Tracking Number:</t>
  </si>
  <si>
    <t xml:space="preserve">8.  Date Requested Install: </t>
  </si>
  <si>
    <t>9. Equipment Estimated Arrival:</t>
  </si>
  <si>
    <t>10. Data Center Specfications:</t>
  </si>
  <si>
    <t>16. Name of Device:</t>
  </si>
  <si>
    <t xml:space="preserve">12. How many RU's: </t>
  </si>
  <si>
    <t xml:space="preserve">17. Asset Tag of Device: </t>
  </si>
  <si>
    <t xml:space="preserve">13. Power Requirements: </t>
  </si>
  <si>
    <t xml:space="preserve">18. Serial Number of Device: </t>
  </si>
  <si>
    <t>14. VLAN Requirements:</t>
  </si>
  <si>
    <t>19. B2B Requirements:</t>
  </si>
  <si>
    <t xml:space="preserve">15. Purpose of Device: </t>
  </si>
  <si>
    <t>16.  Type of Work Requested</t>
  </si>
  <si>
    <t xml:space="preserve">       Rack &amp; Stack</t>
  </si>
  <si>
    <t xml:space="preserve">  Port Config:</t>
  </si>
  <si>
    <t>Other (specify):</t>
  </si>
  <si>
    <t>17.   Authorization:</t>
  </si>
  <si>
    <t xml:space="preserve">        Design Approval</t>
  </si>
  <si>
    <t xml:space="preserve">  Management</t>
  </si>
  <si>
    <t xml:space="preserve">        Change Approval</t>
  </si>
  <si>
    <t xml:space="preserve">  Asbuilt Design</t>
  </si>
  <si>
    <t>Others (specify):</t>
  </si>
  <si>
    <t xml:space="preserve">Comments &amp; Notes: </t>
  </si>
  <si>
    <t>Cabinet we would install</t>
  </si>
  <si>
    <t>APC NetShelter SX 42U Rack AR3100 Specs:</t>
  </si>
  <si>
    <t>APC NetShelter 42U Rack –</t>
  </si>
  <si>
    <t>rear split doors</t>
  </si>
  <si>
    <t>Net Weight</t>
  </si>
  <si>
    <t>275.20 lbs. (125.09 kg)</t>
  </si>
  <si>
    <t>Maximum Height</t>
  </si>
  <si>
    <t>78.39 inches (1991 mm)</t>
  </si>
  <si>
    <t>Maximum Width</t>
  </si>
  <si>
    <t>23.62 inches (600 mm)</t>
  </si>
  <si>
    <t>Maximum Depth</t>
  </si>
  <si>
    <t>42.13 inches (1070 mm)</t>
  </si>
  <si>
    <t>Net Depth with Stabilizing Feet</t>
  </si>
  <si>
    <t>50.30 inches (1278 mm)</t>
  </si>
  <si>
    <t>Systems Requirements:</t>
  </si>
  <si>
    <t>Cable / Power / SFP</t>
  </si>
  <si>
    <t xml:space="preserve">2001 WESTSIDE PKWY </t>
  </si>
  <si>
    <t>3M</t>
  </si>
  <si>
    <t>1M</t>
  </si>
  <si>
    <t>7M</t>
  </si>
  <si>
    <t>*</t>
  </si>
  <si>
    <t>SRX1500 Cluster</t>
  </si>
  <si>
    <t>UPS:</t>
  </si>
  <si>
    <t>UPS's</t>
  </si>
  <si>
    <t>19'' 2RU</t>
  </si>
  <si>
    <t>APC - SMT 1500</t>
  </si>
  <si>
    <t>APC -  AP4450</t>
  </si>
  <si>
    <t>APC - PDU Horizontal 1U</t>
  </si>
  <si>
    <t xml:space="preserve">Panduit Cable Mgr Vertical </t>
  </si>
  <si>
    <t xml:space="preserve">Panduit Cable Mgr Horizontal </t>
  </si>
  <si>
    <t>Ethernet (Dycom Standard thin blue)</t>
  </si>
  <si>
    <t>Fiber Multi Mode  lc-lc</t>
  </si>
  <si>
    <t>Subnet Breakdown</t>
  </si>
  <si>
    <t>Site Supernet</t>
  </si>
  <si>
    <t>10.xx.0.0/22</t>
  </si>
  <si>
    <t>EF Loopback</t>
  </si>
  <si>
    <t>10.xx.xx(+3).255/32</t>
  </si>
  <si>
    <t>VLAN 300</t>
  </si>
  <si>
    <t>10.xx.0.0/24</t>
  </si>
  <si>
    <t>CS Loopback</t>
  </si>
  <si>
    <t>10.xx.xx(+3).254/32</t>
  </si>
  <si>
    <t>VLAN 310</t>
  </si>
  <si>
    <t>10.xx.xx(+1).0/24</t>
  </si>
  <si>
    <t>AS Loopback</t>
  </si>
  <si>
    <t>10.xx.xx(+3).253/32</t>
  </si>
  <si>
    <t>VLAN 320</t>
  </si>
  <si>
    <t>10.xx.xx(+2).0/24</t>
  </si>
  <si>
    <t>10.xx.xx(+3).252/32</t>
  </si>
  <si>
    <t>VLAN 330</t>
  </si>
  <si>
    <t>10.xx.xx(+3).0/25</t>
  </si>
  <si>
    <t>10.xx.xx(+3).251/32</t>
  </si>
  <si>
    <t>VLAN 311</t>
  </si>
  <si>
    <t>10.xx.xx(+3).128/26</t>
  </si>
  <si>
    <t>reth0.901</t>
  </si>
  <si>
    <t>10.xx.xx(+3).192/31</t>
  </si>
  <si>
    <t>RESERVED</t>
  </si>
  <si>
    <t>10.x.xx(+3.192/26</t>
  </si>
  <si>
    <t>irb.901</t>
  </si>
  <si>
    <t>10.xx.3.193/31</t>
  </si>
  <si>
    <t>Tier 2/3</t>
  </si>
  <si>
    <t>10.xx.xx.0/23</t>
  </si>
  <si>
    <t>EF Loopback</t>
  </si>
  <si>
    <t>10.xx.xx(+1).255</t>
  </si>
  <si>
    <t>10.xx.xx.0/25</t>
  </si>
  <si>
    <t>10.xx.xx(+1).254</t>
  </si>
  <si>
    <t>10.xx.xx.128/25</t>
  </si>
  <si>
    <t>10.xx.xx(+1).253</t>
  </si>
  <si>
    <t>10.xx.xx(+1).0/25</t>
  </si>
  <si>
    <t>10.xx.xx(+1).128/26</t>
  </si>
  <si>
    <t>10.xx.xx(+1).192/27</t>
  </si>
  <si>
    <t>ge-0/0/5.0</t>
  </si>
  <si>
    <t>10.xx.xx(+1).225/31</t>
  </si>
  <si>
    <t>10.xx.xx(+1).224/27</t>
  </si>
  <si>
    <t>10.xx.xx(+1).226/31</t>
  </si>
  <si>
    <t>Important IP's</t>
  </si>
  <si>
    <t>Device Name</t>
  </si>
  <si>
    <t>Static IP</t>
  </si>
  <si>
    <t>VLAN</t>
  </si>
  <si>
    <t>VL330</t>
  </si>
  <si>
    <t>Server</t>
  </si>
  <si>
    <t>Server IP Extra</t>
  </si>
  <si>
    <t>10.x.xx(+3).192/26</t>
  </si>
  <si>
    <t>10.xx.xx(+3).193/31</t>
  </si>
  <si>
    <t>Gateway</t>
  </si>
  <si>
    <t>Management Network</t>
  </si>
  <si>
    <t>vMotion</t>
  </si>
  <si>
    <t>Virtual SAN</t>
  </si>
  <si>
    <t>vSAN Witness Network</t>
  </si>
  <si>
    <t>Old IP</t>
  </si>
  <si>
    <t>Hours</t>
  </si>
  <si>
    <t xml:space="preserve">Total </t>
  </si>
  <si>
    <t>Design</t>
  </si>
  <si>
    <t>Config /Imp</t>
  </si>
  <si>
    <t>Documents</t>
  </si>
  <si>
    <t>Meetings</t>
  </si>
  <si>
    <t>Estimated</t>
  </si>
  <si>
    <t>Link to Project</t>
  </si>
  <si>
    <t xml:space="preserve">Wireless </t>
  </si>
  <si>
    <t xml:space="preserve">DHCP </t>
  </si>
  <si>
    <t>VPN Connectivity</t>
  </si>
  <si>
    <t>Specific Apps</t>
  </si>
  <si>
    <t xml:space="preserve">Domain </t>
  </si>
  <si>
    <t>Websites</t>
  </si>
  <si>
    <t>Speed Tests</t>
  </si>
  <si>
    <t>Documentation</t>
  </si>
  <si>
    <t xml:space="preserve">Tunnels </t>
  </si>
  <si>
    <t>BGP</t>
  </si>
  <si>
    <t>Serial / Asset Tags</t>
  </si>
  <si>
    <t>Dycom Asset</t>
  </si>
  <si>
    <t>Device Type</t>
  </si>
  <si>
    <t>Serial Nm</t>
  </si>
  <si>
    <t>Example</t>
  </si>
  <si>
    <t>Cable Vendor Quote</t>
  </si>
  <si>
    <t>Speed Test Photo</t>
  </si>
  <si>
    <t>ISP Documents</t>
  </si>
  <si>
    <t>After Instalation Picture</t>
  </si>
  <si>
    <t>Before Instalation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</si>
</sst>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\-d\-yyyy"/>
    <numFmt numFmtId="165" formatCode="&quot;$&quot;#,##0.00"/>
  </numFmts>
  <fonts count="3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2"/>
      <color rgb="FFFFFFFF"/>
      <name val="Verdana"/>
      <family val="2"/>
    </font>
    <font>
      <sz val="12"/>
      <color rgb="FF000000"/>
      <name val="Alegreya"/>
    </font>
    <font>
      <b/>
      <sz val="12"/>
      <color theme="0"/>
      <name val="Verdana"/>
      <family val="2"/>
    </font>
    <font>
      <b/>
      <sz val="12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Roboto Slab"/>
    </font>
    <font>
      <b/>
      <sz val="10"/>
      <color theme="0"/>
      <name val="Arial"/>
      <family val="2"/>
    </font>
    <font>
      <sz val="12"/>
      <color rgb="FF222222"/>
      <name val="Arial"/>
      <family val="2"/>
    </font>
    <font>
      <sz val="12"/>
      <color theme="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20"/>
      <color theme="1"/>
      <name val="Calibri"/>
      <family val="2"/>
      <scheme val="minor"/>
    </font>
    <font>
      <u/>
      <sz val="10"/>
      <name val="Arial"/>
      <family val="2"/>
    </font>
    <font>
      <b/>
      <sz val="10"/>
      <color rgb="FF40494E"/>
      <name val="Raleway"/>
    </font>
    <font>
      <sz val="10"/>
      <color rgb="FF656565"/>
      <name val="Open Sans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9CC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1" fillId="0" borderId="0"/>
    <xf numFmtId="0" fontId="8" fillId="0" borderId="0"/>
    <xf numFmtId="0" fontId="8" fillId="0" borderId="0"/>
    <xf numFmtId="0" fontId="26" fillId="0" borderId="0"/>
    <xf numFmtId="0" fontId="2" fillId="0" borderId="0"/>
    <xf numFmtId="0" fontId="36" fillId="0" borderId="0" applyNumberFormat="0" applyFill="0" applyBorder="0" applyAlignment="0" applyProtection="0"/>
  </cellStyleXfs>
  <cellXfs count="191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2" fillId="3" borderId="0" xfId="1" applyFont="1" applyFill="1"/>
    <xf numFmtId="0" fontId="3" fillId="3" borderId="0" xfId="1" applyFont="1" applyFill="1"/>
    <xf numFmtId="0" fontId="3" fillId="3" borderId="0" xfId="1" applyFont="1" applyFill="1" applyAlignment="1">
      <alignment horizontal="left"/>
    </xf>
    <xf numFmtId="0" fontId="2" fillId="4" borderId="0" xfId="1" applyFont="1" applyFill="1"/>
    <xf numFmtId="0" fontId="3" fillId="4" borderId="0" xfId="1" applyFont="1" applyFill="1" applyAlignment="1">
      <alignment horizontal="left"/>
    </xf>
    <xf numFmtId="0" fontId="2" fillId="0" borderId="0" xfId="1" applyFont="1"/>
    <xf numFmtId="0" fontId="1" fillId="0" borderId="3" xfId="1" applyBorder="1"/>
    <xf numFmtId="0" fontId="2" fillId="0" borderId="3" xfId="1" applyFont="1" applyBorder="1"/>
    <xf numFmtId="0" fontId="1" fillId="0" borderId="4" xfId="1" applyBorder="1"/>
    <xf numFmtId="0" fontId="2" fillId="0" borderId="4" xfId="1" applyFont="1" applyBorder="1"/>
    <xf numFmtId="0" fontId="6" fillId="0" borderId="2" xfId="1" applyFont="1" applyBorder="1" applyAlignment="1">
      <alignment horizontal="left"/>
    </xf>
    <xf numFmtId="0" fontId="6" fillId="0" borderId="2" xfId="1" applyFont="1" applyBorder="1" applyAlignment="1">
      <alignment wrapText="1"/>
    </xf>
    <xf numFmtId="0" fontId="1" fillId="3" borderId="0" xfId="1" applyFill="1"/>
    <xf numFmtId="0" fontId="1" fillId="5" borderId="0" xfId="1" applyFill="1"/>
    <xf numFmtId="0" fontId="2" fillId="5" borderId="0" xfId="1" applyFont="1" applyFill="1"/>
    <xf numFmtId="0" fontId="2" fillId="5" borderId="0" xfId="1" applyFont="1" applyFill="1" applyAlignment="1">
      <alignment horizontal="left"/>
    </xf>
    <xf numFmtId="0" fontId="3" fillId="5" borderId="0" xfId="1" applyFont="1" applyFill="1"/>
    <xf numFmtId="0" fontId="2" fillId="0" borderId="3" xfId="1" applyFont="1" applyBorder="1" applyAlignment="1">
      <alignment horizontal="right"/>
    </xf>
    <xf numFmtId="0" fontId="3" fillId="3" borderId="0" xfId="1" applyFont="1" applyFill="1" applyAlignment="1">
      <alignment horizontal="right"/>
    </xf>
    <xf numFmtId="0" fontId="2" fillId="3" borderId="0" xfId="1" applyFont="1" applyFill="1" applyAlignment="1">
      <alignment horizontal="left"/>
    </xf>
    <xf numFmtId="0" fontId="10" fillId="6" borderId="0" xfId="2" applyFont="1" applyFill="1" applyAlignment="1">
      <alignment vertical="top"/>
    </xf>
    <xf numFmtId="165" fontId="0" fillId="0" borderId="0" xfId="2" applyNumberFormat="1" applyFont="1" applyAlignment="1">
      <alignment vertical="top"/>
    </xf>
    <xf numFmtId="0" fontId="10" fillId="8" borderId="0" xfId="2" applyFont="1" applyFill="1" applyAlignment="1">
      <alignment vertical="top"/>
    </xf>
    <xf numFmtId="0" fontId="9" fillId="0" borderId="0" xfId="2" applyFont="1" applyAlignment="1">
      <alignment horizontal="center" vertical="top"/>
    </xf>
    <xf numFmtId="0" fontId="0" fillId="0" borderId="5" xfId="0" applyBorder="1"/>
    <xf numFmtId="0" fontId="0" fillId="9" borderId="5" xfId="0" applyFill="1" applyBorder="1"/>
    <xf numFmtId="0" fontId="0" fillId="10" borderId="5" xfId="0" applyFill="1" applyBorder="1"/>
    <xf numFmtId="0" fontId="15" fillId="12" borderId="5" xfId="0" applyFont="1" applyFill="1" applyBorder="1" applyAlignment="1">
      <alignment horizontal="center" wrapText="1"/>
    </xf>
    <xf numFmtId="0" fontId="13" fillId="13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6" fillId="11" borderId="5" xfId="0" applyFont="1" applyFill="1" applyBorder="1"/>
    <xf numFmtId="0" fontId="18" fillId="11" borderId="0" xfId="0" applyFont="1" applyFill="1"/>
    <xf numFmtId="0" fontId="19" fillId="11" borderId="5" xfId="0" applyFont="1" applyFill="1" applyBorder="1"/>
    <xf numFmtId="14" fontId="0" fillId="0" borderId="5" xfId="0" applyNumberFormat="1" applyBorder="1"/>
    <xf numFmtId="0" fontId="18" fillId="11" borderId="5" xfId="0" applyFont="1" applyFill="1" applyBorder="1"/>
    <xf numFmtId="0" fontId="2" fillId="0" borderId="5" xfId="1" applyFont="1" applyBorder="1"/>
    <xf numFmtId="0" fontId="22" fillId="11" borderId="5" xfId="1" applyFont="1" applyFill="1" applyBorder="1"/>
    <xf numFmtId="0" fontId="3" fillId="0" borderId="5" xfId="1" applyFont="1" applyBorder="1"/>
    <xf numFmtId="0" fontId="3" fillId="4" borderId="5" xfId="1" applyFont="1" applyFill="1" applyBorder="1" applyAlignment="1">
      <alignment wrapText="1"/>
    </xf>
    <xf numFmtId="0" fontId="2" fillId="17" borderId="0" xfId="1" applyFont="1" applyFill="1"/>
    <xf numFmtId="0" fontId="1" fillId="18" borderId="0" xfId="1" applyFill="1"/>
    <xf numFmtId="0" fontId="1" fillId="18" borderId="6" xfId="1" applyFill="1" applyBorder="1"/>
    <xf numFmtId="0" fontId="2" fillId="17" borderId="7" xfId="1" applyFont="1" applyFill="1" applyBorder="1"/>
    <xf numFmtId="0" fontId="2" fillId="17" borderId="2" xfId="1" applyFont="1" applyFill="1" applyBorder="1"/>
    <xf numFmtId="0" fontId="2" fillId="0" borderId="8" xfId="1" applyFont="1" applyBorder="1"/>
    <xf numFmtId="0" fontId="2" fillId="17" borderId="5" xfId="1" applyFont="1" applyFill="1" applyBorder="1"/>
    <xf numFmtId="0" fontId="1" fillId="0" borderId="5" xfId="1" applyBorder="1"/>
    <xf numFmtId="0" fontId="6" fillId="0" borderId="0" xfId="1" applyFont="1" applyAlignment="1">
      <alignment wrapText="1"/>
    </xf>
    <xf numFmtId="0" fontId="2" fillId="4" borderId="5" xfId="1" applyFont="1" applyFill="1" applyBorder="1"/>
    <xf numFmtId="0" fontId="20" fillId="18" borderId="5" xfId="0" applyFont="1" applyFill="1" applyBorder="1" applyAlignment="1">
      <alignment wrapText="1"/>
    </xf>
    <xf numFmtId="0" fontId="2" fillId="4" borderId="10" xfId="1" applyFont="1" applyFill="1" applyBorder="1"/>
    <xf numFmtId="0" fontId="1" fillId="0" borderId="10" xfId="1" applyBorder="1"/>
    <xf numFmtId="0" fontId="1" fillId="0" borderId="11" xfId="1" applyBorder="1"/>
    <xf numFmtId="0" fontId="1" fillId="17" borderId="2" xfId="1" applyFill="1" applyBorder="1"/>
    <xf numFmtId="0" fontId="1" fillId="17" borderId="1" xfId="1" applyFill="1" applyBorder="1"/>
    <xf numFmtId="164" fontId="2" fillId="17" borderId="5" xfId="1" applyNumberFormat="1" applyFont="1" applyFill="1" applyBorder="1"/>
    <xf numFmtId="0" fontId="1" fillId="17" borderId="5" xfId="1" applyFill="1" applyBorder="1"/>
    <xf numFmtId="0" fontId="1" fillId="17" borderId="10" xfId="1" applyFill="1" applyBorder="1"/>
    <xf numFmtId="0" fontId="1" fillId="19" borderId="12" xfId="1" applyFill="1" applyBorder="1"/>
    <xf numFmtId="0" fontId="5" fillId="0" borderId="10" xfId="1" applyFont="1" applyBorder="1" applyAlignment="1">
      <alignment horizontal="left"/>
    </xf>
    <xf numFmtId="0" fontId="1" fillId="0" borderId="13" xfId="1" applyBorder="1"/>
    <xf numFmtId="0" fontId="1" fillId="0" borderId="15" xfId="1" applyBorder="1"/>
    <xf numFmtId="0" fontId="5" fillId="0" borderId="5" xfId="1" applyFont="1" applyBorder="1"/>
    <xf numFmtId="0" fontId="3" fillId="9" borderId="5" xfId="1" applyFont="1" applyFill="1" applyBorder="1"/>
    <xf numFmtId="0" fontId="3" fillId="9" borderId="14" xfId="1" applyFont="1" applyFill="1" applyBorder="1"/>
    <xf numFmtId="0" fontId="1" fillId="17" borderId="16" xfId="1" applyFill="1" applyBorder="1"/>
    <xf numFmtId="0" fontId="5" fillId="0" borderId="13" xfId="1" applyFont="1" applyBorder="1"/>
    <xf numFmtId="0" fontId="22" fillId="11" borderId="5" xfId="1" applyFont="1" applyFill="1" applyBorder="1" applyAlignment="1">
      <alignment horizontal="center"/>
    </xf>
    <xf numFmtId="0" fontId="7" fillId="9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7" fillId="0" borderId="0" xfId="0" applyFont="1"/>
    <xf numFmtId="14" fontId="0" fillId="0" borderId="5" xfId="0" applyNumberFormat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3" fillId="0" borderId="0" xfId="0" applyFont="1"/>
    <xf numFmtId="0" fontId="0" fillId="20" borderId="5" xfId="0" applyFill="1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24" fillId="11" borderId="5" xfId="0" applyFont="1" applyFill="1" applyBorder="1"/>
    <xf numFmtId="0" fontId="2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14" fontId="1" fillId="0" borderId="5" xfId="1" applyNumberFormat="1" applyBorder="1" applyAlignment="1">
      <alignment horizontal="center"/>
    </xf>
    <xf numFmtId="0" fontId="21" fillId="16" borderId="5" xfId="0" applyFont="1" applyFill="1" applyBorder="1" applyAlignment="1">
      <alignment horizontal="center" wrapText="1"/>
    </xf>
    <xf numFmtId="0" fontId="5" fillId="0" borderId="13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" fontId="1" fillId="0" borderId="5" xfId="1" applyNumberFormat="1" applyBorder="1" applyAlignment="1">
      <alignment horizontal="center"/>
    </xf>
    <xf numFmtId="0" fontId="14" fillId="15" borderId="17" xfId="0" applyFont="1" applyFill="1" applyBorder="1" applyAlignment="1">
      <alignment horizontal="center" wrapText="1"/>
    </xf>
    <xf numFmtId="0" fontId="12" fillId="15" borderId="17" xfId="0" applyFont="1" applyFill="1" applyBorder="1" applyAlignment="1">
      <alignment wrapText="1"/>
    </xf>
    <xf numFmtId="0" fontId="26" fillId="0" borderId="0" xfId="4"/>
    <xf numFmtId="0" fontId="25" fillId="0" borderId="0" xfId="4" applyFont="1" applyAlignment="1">
      <alignment horizontal="center" vertical="center" wrapText="1"/>
    </xf>
    <xf numFmtId="0" fontId="27" fillId="0" borderId="0" xfId="4" applyFont="1" applyAlignment="1">
      <alignment horizontal="center" vertical="center" wrapText="1"/>
    </xf>
    <xf numFmtId="0" fontId="26" fillId="0" borderId="3" xfId="4" applyBorder="1"/>
    <xf numFmtId="0" fontId="26" fillId="0" borderId="3" xfId="4" applyBorder="1" applyAlignment="1">
      <alignment horizontal="center"/>
    </xf>
    <xf numFmtId="0" fontId="28" fillId="0" borderId="3" xfId="4" applyFont="1" applyBorder="1"/>
    <xf numFmtId="0" fontId="29" fillId="0" borderId="3" xfId="4" applyFont="1" applyBorder="1"/>
    <xf numFmtId="4" fontId="0" fillId="9" borderId="5" xfId="0" applyNumberFormat="1" applyFill="1" applyBorder="1"/>
    <xf numFmtId="8" fontId="0" fillId="9" borderId="5" xfId="0" applyNumberFormat="1" applyFill="1" applyBorder="1"/>
    <xf numFmtId="8" fontId="0" fillId="10" borderId="5" xfId="0" applyNumberFormat="1" applyFill="1" applyBorder="1"/>
    <xf numFmtId="4" fontId="0" fillId="10" borderId="5" xfId="0" applyNumberFormat="1" applyFill="1" applyBorder="1"/>
    <xf numFmtId="0" fontId="9" fillId="0" borderId="0" xfId="2" applyFont="1" applyAlignment="1">
      <alignment horizontal="left" vertical="top"/>
    </xf>
    <xf numFmtId="0" fontId="10" fillId="11" borderId="0" xfId="2" applyFont="1" applyFill="1" applyAlignment="1">
      <alignment vertical="top"/>
    </xf>
    <xf numFmtId="165" fontId="22" fillId="11" borderId="0" xfId="2" applyNumberFormat="1" applyFont="1" applyFill="1" applyAlignment="1">
      <alignment wrapText="1"/>
    </xf>
    <xf numFmtId="4" fontId="0" fillId="18" borderId="0" xfId="0" applyNumberFormat="1" applyFill="1"/>
    <xf numFmtId="0" fontId="30" fillId="0" borderId="0" xfId="0" applyFont="1"/>
    <xf numFmtId="4" fontId="19" fillId="11" borderId="5" xfId="0" applyNumberFormat="1" applyFont="1" applyFill="1" applyBorder="1"/>
    <xf numFmtId="0" fontId="18" fillId="11" borderId="5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4" fontId="19" fillId="11" borderId="12" xfId="0" applyNumberFormat="1" applyFont="1" applyFill="1" applyBorder="1"/>
    <xf numFmtId="0" fontId="1" fillId="10" borderId="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2" fillId="10" borderId="5" xfId="0" applyFont="1" applyFill="1" applyBorder="1" applyAlignment="1">
      <alignment vertical="top" wrapText="1"/>
    </xf>
    <xf numFmtId="8" fontId="1" fillId="10" borderId="5" xfId="0" applyNumberFormat="1" applyFont="1" applyFill="1" applyBorder="1" applyAlignment="1">
      <alignment vertical="top" wrapText="1"/>
    </xf>
    <xf numFmtId="8" fontId="12" fillId="9" borderId="5" xfId="0" applyNumberFormat="1" applyFont="1" applyFill="1" applyBorder="1" applyAlignment="1">
      <alignment vertical="top" wrapText="1"/>
    </xf>
    <xf numFmtId="8" fontId="12" fillId="10" borderId="5" xfId="0" applyNumberFormat="1" applyFont="1" applyFill="1" applyBorder="1" applyAlignment="1">
      <alignment vertical="top" wrapText="1"/>
    </xf>
    <xf numFmtId="165" fontId="0" fillId="0" borderId="5" xfId="0" applyNumberFormat="1" applyBorder="1"/>
    <xf numFmtId="165" fontId="7" fillId="9" borderId="5" xfId="0" applyNumberFormat="1" applyFont="1" applyFill="1" applyBorder="1"/>
    <xf numFmtId="0" fontId="2" fillId="0" borderId="0" xfId="5"/>
    <xf numFmtId="0" fontId="31" fillId="0" borderId="0" xfId="5" applyFont="1"/>
    <xf numFmtId="0" fontId="11" fillId="0" borderId="0" xfId="5" applyFont="1"/>
    <xf numFmtId="0" fontId="3" fillId="0" borderId="0" xfId="5" applyFont="1"/>
    <xf numFmtId="0" fontId="2" fillId="0" borderId="7" xfId="5" applyBorder="1"/>
    <xf numFmtId="0" fontId="2" fillId="0" borderId="11" xfId="5" applyBorder="1"/>
    <xf numFmtId="0" fontId="2" fillId="0" borderId="18" xfId="5" applyBorder="1"/>
    <xf numFmtId="0" fontId="2" fillId="0" borderId="19" xfId="5" applyBorder="1"/>
    <xf numFmtId="0" fontId="2" fillId="0" borderId="20" xfId="5" applyBorder="1"/>
    <xf numFmtId="0" fontId="2" fillId="0" borderId="21" xfId="5" applyBorder="1"/>
    <xf numFmtId="0" fontId="2" fillId="0" borderId="23" xfId="5" applyBorder="1"/>
    <xf numFmtId="0" fontId="2" fillId="0" borderId="10" xfId="5" applyBorder="1"/>
    <xf numFmtId="0" fontId="2" fillId="0" borderId="24" xfId="5" applyBorder="1" applyAlignment="1">
      <alignment horizontal="center"/>
    </xf>
    <xf numFmtId="0" fontId="2" fillId="0" borderId="22" xfId="5" applyBorder="1"/>
    <xf numFmtId="0" fontId="2" fillId="0" borderId="13" xfId="5" applyBorder="1"/>
    <xf numFmtId="0" fontId="2" fillId="0" borderId="18" xfId="5" applyBorder="1" applyAlignment="1">
      <alignment horizontal="left"/>
    </xf>
    <xf numFmtId="0" fontId="2" fillId="0" borderId="5" xfId="5" applyBorder="1"/>
    <xf numFmtId="0" fontId="20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32" fillId="15" borderId="27" xfId="0" applyFont="1" applyFill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15" borderId="27" xfId="0" applyFont="1" applyFill="1" applyBorder="1" applyAlignment="1">
      <alignment wrapText="1"/>
    </xf>
    <xf numFmtId="0" fontId="33" fillId="15" borderId="27" xfId="0" applyFont="1" applyFill="1" applyBorder="1" applyAlignment="1">
      <alignment wrapText="1"/>
    </xf>
    <xf numFmtId="0" fontId="33" fillId="15" borderId="27" xfId="0" applyFont="1" applyFill="1" applyBorder="1" applyAlignment="1">
      <alignment vertical="top" wrapText="1"/>
    </xf>
    <xf numFmtId="0" fontId="33" fillId="15" borderId="28" xfId="0" applyFont="1" applyFill="1" applyBorder="1" applyAlignment="1">
      <alignment vertical="top" wrapText="1"/>
    </xf>
    <xf numFmtId="0" fontId="1" fillId="0" borderId="9" xfId="1" applyBorder="1" applyAlignment="1">
      <alignment horizontal="right"/>
    </xf>
    <xf numFmtId="0" fontId="0" fillId="21" borderId="0" xfId="0" applyFill="1" applyAlignment="1">
      <alignment horizontal="center"/>
    </xf>
    <xf numFmtId="0" fontId="3" fillId="7" borderId="0" xfId="2" applyFont="1" applyFill="1" applyAlignment="1">
      <alignment vertical="top"/>
    </xf>
    <xf numFmtId="165" fontId="0" fillId="9" borderId="5" xfId="0" applyNumberFormat="1" applyFill="1" applyBorder="1"/>
    <xf numFmtId="165" fontId="0" fillId="10" borderId="5" xfId="0" applyNumberFormat="1" applyFill="1" applyBorder="1"/>
    <xf numFmtId="0" fontId="0" fillId="0" borderId="5" xfId="0" applyBorder="1" applyAlignment="1">
      <alignment horizontal="center"/>
    </xf>
    <xf numFmtId="0" fontId="1" fillId="0" borderId="0" xfId="0" applyFont="1"/>
    <xf numFmtId="0" fontId="7" fillId="0" borderId="5" xfId="0" applyFont="1" applyBorder="1"/>
    <xf numFmtId="0" fontId="1" fillId="0" borderId="5" xfId="0" applyFont="1" applyBorder="1"/>
    <xf numFmtId="0" fontId="14" fillId="15" borderId="29" xfId="0" applyFont="1" applyFill="1" applyBorder="1" applyAlignment="1">
      <alignment horizontal="center" wrapText="1"/>
    </xf>
    <xf numFmtId="0" fontId="12" fillId="15" borderId="30" xfId="0" applyFont="1" applyFill="1" applyBorder="1" applyAlignment="1">
      <alignment wrapText="1"/>
    </xf>
    <xf numFmtId="0" fontId="13" fillId="13" borderId="13" xfId="0" applyFont="1" applyFill="1" applyBorder="1" applyAlignment="1">
      <alignment horizontal="center" wrapText="1"/>
    </xf>
    <xf numFmtId="0" fontId="13" fillId="14" borderId="13" xfId="0" applyFont="1" applyFill="1" applyBorder="1" applyAlignment="1">
      <alignment horizontal="center" wrapText="1"/>
    </xf>
    <xf numFmtId="0" fontId="12" fillId="15" borderId="5" xfId="0" applyFont="1" applyFill="1" applyBorder="1" applyAlignment="1">
      <alignment wrapText="1"/>
    </xf>
    <xf numFmtId="0" fontId="1" fillId="15" borderId="5" xfId="0" applyFont="1" applyFill="1" applyBorder="1" applyAlignment="1">
      <alignment horizontal="center" wrapText="1"/>
    </xf>
    <xf numFmtId="0" fontId="12" fillId="15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Fill="1" applyBorder="1"/>
    <xf numFmtId="0" fontId="0" fillId="0" borderId="5" xfId="0" applyBorder="1" applyAlignment="1">
      <alignment horizontal="center"/>
    </xf>
    <xf numFmtId="0" fontId="35" fillId="0" borderId="3" xfId="4" applyFont="1" applyBorder="1"/>
    <xf numFmtId="0" fontId="0" fillId="0" borderId="5" xfId="0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36" fillId="0" borderId="0" xfId="6"/>
    <xf numFmtId="0" fontId="7" fillId="0" borderId="5" xfId="0" applyFont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8" fillId="11" borderId="21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2" fillId="0" borderId="19" xfId="5" applyBorder="1" applyAlignment="1">
      <alignment horizontal="center"/>
    </xf>
    <xf numFmtId="0" fontId="2" fillId="0" borderId="20" xfId="5" applyBorder="1" applyAlignment="1">
      <alignment horizontal="center"/>
    </xf>
    <xf numFmtId="0" fontId="2" fillId="0" borderId="0" xfId="5" applyAlignment="1">
      <alignment horizontal="center"/>
    </xf>
    <xf numFmtId="0" fontId="2" fillId="0" borderId="11" xfId="5" applyBorder="1" applyAlignment="1">
      <alignment horizontal="center"/>
    </xf>
    <xf numFmtId="0" fontId="2" fillId="0" borderId="6" xfId="5" applyBorder="1" applyAlignment="1">
      <alignment horizontal="center"/>
    </xf>
    <xf numFmtId="0" fontId="2" fillId="0" borderId="22" xfId="5" applyBorder="1" applyAlignment="1">
      <alignment horizontal="center"/>
    </xf>
    <xf numFmtId="0" fontId="2" fillId="0" borderId="21" xfId="5" applyBorder="1" applyAlignment="1">
      <alignment horizontal="center"/>
    </xf>
    <xf numFmtId="0" fontId="2" fillId="0" borderId="10" xfId="5" applyBorder="1" applyAlignment="1">
      <alignment horizontal="center"/>
    </xf>
    <xf numFmtId="0" fontId="2" fillId="0" borderId="24" xfId="5" applyBorder="1" applyAlignment="1">
      <alignment horizontal="center"/>
    </xf>
    <xf numFmtId="0" fontId="2" fillId="0" borderId="23" xfId="5" applyBorder="1" applyAlignment="1">
      <alignment horizontal="center"/>
    </xf>
    <xf numFmtId="0" fontId="26" fillId="0" borderId="0" xfId="4" applyAlignment="1">
      <alignment horizontal="center"/>
    </xf>
    <xf numFmtId="0" fontId="26" fillId="0" borderId="0" xfId="4"/>
    <xf numFmtId="0" fontId="9" fillId="0" borderId="0" xfId="2" applyFont="1" applyAlignment="1">
      <alignment horizontal="left" vertical="top"/>
    </xf>
    <xf numFmtId="0" fontId="37" fillId="11" borderId="0" xfId="2" applyFont="1" applyFill="1" applyAlignment="1">
      <alignment horizontal="center" vertical="top"/>
    </xf>
    <xf numFmtId="0" fontId="37" fillId="11" borderId="0" xfId="0" applyFont="1" applyFill="1"/>
    <xf numFmtId="0" fontId="37" fillId="11" borderId="5" xfId="0" applyFont="1" applyFill="1" applyBorder="1"/>
  </cellXfs>
  <cellStyles count="7">
    <cellStyle name="0,0_x000a__x000a_NA_x000a__x000a_" xfId="2" xr:uid="{D1044717-168C-4E9F-AE16-675E50F07B35}"/>
    <cellStyle name="0,0_x000a__x000a_NA_x000a__x000a_ 2" xfId="3" xr:uid="{DB82F804-76C3-4D1A-8A4C-5AEDE0468147}"/>
    <cellStyle name="Hyperlink" xfId="6" builtinId="8"/>
    <cellStyle name="Normal" xfId="0" builtinId="0"/>
    <cellStyle name="Normal 2" xfId="1" xr:uid="{A385A445-49EC-445F-8B9B-45F235EA25CF}"/>
    <cellStyle name="Normal 3" xfId="4" xr:uid="{CD870BA8-641E-4FA9-B533-56E66AD4EEE1}"/>
    <cellStyle name="Normal 4" xfId="5" xr:uid="{705DE33B-6F4E-4138-BA5F-75E17A06EF8C}"/>
  </cellStyles>
  <dxfs count="2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190500</xdr:rowOff>
        </xdr:from>
        <xdr:to>
          <xdr:col>1</xdr:col>
          <xdr:colOff>838200</xdr:colOff>
          <xdr:row>4</xdr:row>
          <xdr:rowOff>9525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HL Design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</xdr:row>
          <xdr:rowOff>180975</xdr:rowOff>
        </xdr:from>
        <xdr:to>
          <xdr:col>1</xdr:col>
          <xdr:colOff>838200</xdr:colOff>
          <xdr:row>5</xdr:row>
          <xdr:rowOff>9525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Detailed Design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171450</xdr:rowOff>
        </xdr:from>
        <xdr:to>
          <xdr:col>1</xdr:col>
          <xdr:colOff>838200</xdr:colOff>
          <xdr:row>6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0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Rack Design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0</xdr:rowOff>
        </xdr:from>
        <xdr:to>
          <xdr:col>1</xdr:col>
          <xdr:colOff>838200</xdr:colOff>
          <xdr:row>7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0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Site Survey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0</xdr:rowOff>
        </xdr:from>
        <xdr:to>
          <xdr:col>1</xdr:col>
          <xdr:colOff>847725</xdr:colOff>
          <xdr:row>8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0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Wireless Survey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</xdr:row>
          <xdr:rowOff>0</xdr:rowOff>
        </xdr:from>
        <xdr:to>
          <xdr:col>1</xdr:col>
          <xdr:colOff>847725</xdr:colOff>
          <xdr:row>9</xdr:row>
          <xdr:rowOff>9525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0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Floor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0</xdr:rowOff>
        </xdr:from>
        <xdr:to>
          <xdr:col>1</xdr:col>
          <xdr:colOff>847725</xdr:colOff>
          <xdr:row>10</xdr:row>
          <xdr:rowOff>9525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0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IP Assignments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9525</xdr:rowOff>
        </xdr:from>
        <xdr:to>
          <xdr:col>1</xdr:col>
          <xdr:colOff>847725</xdr:colOff>
          <xdr:row>11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0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180975</xdr:rowOff>
        </xdr:from>
        <xdr:to>
          <xdr:col>1</xdr:col>
          <xdr:colOff>904875</xdr:colOff>
          <xdr:row>11</xdr:row>
          <xdr:rowOff>190500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0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Cable Vendor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</xdr:row>
          <xdr:rowOff>9525</xdr:rowOff>
        </xdr:from>
        <xdr:to>
          <xdr:col>1</xdr:col>
          <xdr:colOff>904875</xdr:colOff>
          <xdr:row>13</xdr:row>
          <xdr:rowOff>28575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0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ISP Circuit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0</xdr:rowOff>
        </xdr:from>
        <xdr:to>
          <xdr:col>1</xdr:col>
          <xdr:colOff>904875</xdr:colOff>
          <xdr:row>14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0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Gear Ordered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0</xdr:rowOff>
        </xdr:from>
        <xdr:to>
          <xdr:col>1</xdr:col>
          <xdr:colOff>904875</xdr:colOff>
          <xdr:row>15</xdr:row>
          <xdr:rowOff>19050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0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Detailed Approval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0</xdr:rowOff>
        </xdr:from>
        <xdr:to>
          <xdr:col>1</xdr:col>
          <xdr:colOff>904875</xdr:colOff>
          <xdr:row>16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0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Change Ticket Apr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0</xdr:rowOff>
        </xdr:from>
        <xdr:to>
          <xdr:col>1</xdr:col>
          <xdr:colOff>904875</xdr:colOff>
          <xdr:row>17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0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Pictures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180975</xdr:rowOff>
        </xdr:from>
        <xdr:to>
          <xdr:col>1</xdr:col>
          <xdr:colOff>904875</xdr:colOff>
          <xdr:row>18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0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Monitoring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0</xdr:rowOff>
    </xdr:from>
    <xdr:to>
      <xdr:col>3</xdr:col>
      <xdr:colOff>323850</xdr:colOff>
      <xdr:row>62</xdr:row>
      <xdr:rowOff>114300</xdr:rowOff>
    </xdr:to>
    <xdr:sp macro="" textlink="">
      <xdr:nvSpPr>
        <xdr:cNvPr id="29697" name="AutoShape 1" descr="https://mail.google.com/mail/u/1?ui=2&amp;ik=080bb1cc22&amp;attid=0.1&amp;permmsgid=msg-f:1636995001709294095&amp;th=16b7c647e7f8f20f&amp;view=fimg&amp;sz=s0-l75-ft&amp;attbid=ANGjdJ9-8jeaEuFQl6TyeoGHMbuQKgoSnOo86vwDJR5KiE6pqSRni1Ej9dSE9vYbT6q7lmSwYMZLjuSz9a5JjuwEnedvhwfZ_CDLKOeKt-qu1y6P7gySmXSKIUKPa8Y&amp;disp=emb&amp;realattid=16b7c41991b6580a7561">
          <a:extLst>
            <a:ext uri="{FF2B5EF4-FFF2-40B4-BE49-F238E27FC236}">
              <a16:creationId xmlns:a16="http://schemas.microsoft.com/office/drawing/2014/main" id="{00000000-0008-0000-0E00-00000174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848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104775</xdr:rowOff>
    </xdr:to>
    <xdr:sp macro="" textlink="">
      <xdr:nvSpPr>
        <xdr:cNvPr id="29698" name="AutoShape 2" descr="https://mail.google.com/mail/u/1?ui=2&amp;ik=080bb1cc22&amp;attid=0.1&amp;permmsgid=msg-f:1636995001709294095&amp;th=16b7c647e7f8f20f&amp;view=fimg&amp;sz=s0-l75-ft&amp;attbid=ANGjdJ9-8jeaEuFQl6TyeoGHMbuQKgoSnOo86vwDJR5KiE6pqSRni1Ej9dSE9vYbT6q7lmSwYMZLjuSz9a5JjuwEnedvhwfZ_CDLKOeKt-qu1y6P7gySmXSKIUKPa8Y&amp;disp=emb&amp;realattid=16b7c41991b6580a7561">
          <a:extLst>
            <a:ext uri="{FF2B5EF4-FFF2-40B4-BE49-F238E27FC236}">
              <a16:creationId xmlns:a16="http://schemas.microsoft.com/office/drawing/2014/main" id="{00000000-0008-0000-0E00-0000027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395733</xdr:colOff>
      <xdr:row>98</xdr:row>
      <xdr:rowOff>47626</xdr:rowOff>
    </xdr:from>
    <xdr:to>
      <xdr:col>1</xdr:col>
      <xdr:colOff>6761583</xdr:colOff>
      <xdr:row>98</xdr:row>
      <xdr:rowOff>4981576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333" y="18745201"/>
          <a:ext cx="6365850" cy="49339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99</xdr:row>
      <xdr:rowOff>85726</xdr:rowOff>
    </xdr:from>
    <xdr:to>
      <xdr:col>1</xdr:col>
      <xdr:colOff>6677335</xdr:colOff>
      <xdr:row>99</xdr:row>
      <xdr:rowOff>5095875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1" y="23860126"/>
          <a:ext cx="6505884" cy="501014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57151</xdr:rowOff>
    </xdr:from>
    <xdr:to>
      <xdr:col>1</xdr:col>
      <xdr:colOff>6761715</xdr:colOff>
      <xdr:row>100</xdr:row>
      <xdr:rowOff>5162550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29032201"/>
          <a:ext cx="6647415" cy="510539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101</xdr:row>
      <xdr:rowOff>104775</xdr:rowOff>
    </xdr:from>
    <xdr:to>
      <xdr:col>1</xdr:col>
      <xdr:colOff>6726626</xdr:colOff>
      <xdr:row>101</xdr:row>
      <xdr:rowOff>5048250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34280475"/>
          <a:ext cx="6621851" cy="49434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114300</xdr:rowOff>
    </xdr:to>
    <xdr:sp macro="" textlink="">
      <xdr:nvSpPr>
        <xdr:cNvPr id="12289" name="AutoShape 1" descr="image.png">
          <a:extLst>
            <a:ext uri="{FF2B5EF4-FFF2-40B4-BE49-F238E27FC236}">
              <a16:creationId xmlns:a16="http://schemas.microsoft.com/office/drawing/2014/main" id="{00000000-0008-0000-0100-000001300000}"/>
            </a:ext>
          </a:extLst>
        </xdr:cNvPr>
        <xdr:cNvSpPr>
          <a:spLocks noChangeAspect="1" noChangeArrowheads="1"/>
        </xdr:cNvSpPr>
      </xdr:nvSpPr>
      <xdr:spPr bwMode="auto">
        <a:xfrm>
          <a:off x="8820150" y="669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114300</xdr:rowOff>
    </xdr:to>
    <xdr:sp macro="" textlink="">
      <xdr:nvSpPr>
        <xdr:cNvPr id="12290" name="AutoShape 2" descr="image.png">
          <a:extLst>
            <a:ext uri="{FF2B5EF4-FFF2-40B4-BE49-F238E27FC236}">
              <a16:creationId xmlns:a16="http://schemas.microsoft.com/office/drawing/2014/main" id="{00000000-0008-0000-0100-000002300000}"/>
            </a:ext>
          </a:extLst>
        </xdr:cNvPr>
        <xdr:cNvSpPr>
          <a:spLocks noChangeAspect="1" noChangeArrowheads="1"/>
        </xdr:cNvSpPr>
      </xdr:nvSpPr>
      <xdr:spPr bwMode="auto">
        <a:xfrm>
          <a:off x="8820150" y="669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190500</xdr:colOff>
      <xdr:row>45</xdr:row>
      <xdr:rowOff>57150</xdr:rowOff>
    </xdr:from>
    <xdr:to>
      <xdr:col>18</xdr:col>
      <xdr:colOff>485775</xdr:colOff>
      <xdr:row>83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8658225"/>
          <a:ext cx="9629775" cy="7267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5</xdr:col>
      <xdr:colOff>152400</xdr:colOff>
      <xdr:row>83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01075"/>
          <a:ext cx="9582150" cy="73628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6</xdr:col>
      <xdr:colOff>180975</xdr:colOff>
      <xdr:row>39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38125"/>
          <a:ext cx="9591675" cy="7286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</xdr:row>
          <xdr:rowOff>76200</xdr:rowOff>
        </xdr:from>
        <xdr:to>
          <xdr:col>14</xdr:col>
          <xdr:colOff>419100</xdr:colOff>
          <xdr:row>47</xdr:row>
          <xdr:rowOff>38100</xdr:rowOff>
        </xdr:to>
        <xdr:sp macro="" textlink="">
          <xdr:nvSpPr>
            <xdr:cNvPr id="31746" name="Object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2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57150</xdr:rowOff>
        </xdr:from>
        <xdr:to>
          <xdr:col>13</xdr:col>
          <xdr:colOff>466725</xdr:colOff>
          <xdr:row>36</xdr:row>
          <xdr:rowOff>123825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3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4095750" cy="6953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66675"/>
          <a:ext cx="4095750" cy="6953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161925</xdr:colOff>
      <xdr:row>0</xdr:row>
      <xdr:rowOff>19050</xdr:rowOff>
    </xdr:from>
    <xdr:to>
      <xdr:col>16</xdr:col>
      <xdr:colOff>247650</xdr:colOff>
      <xdr:row>4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19050"/>
          <a:ext cx="15430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114300</xdr:rowOff>
        </xdr:from>
        <xdr:to>
          <xdr:col>6</xdr:col>
          <xdr:colOff>180975</xdr:colOff>
          <xdr:row>26</xdr:row>
          <xdr:rowOff>152400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5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19050</xdr:rowOff>
    </xdr:from>
    <xdr:to>
      <xdr:col>11</xdr:col>
      <xdr:colOff>1028700</xdr:colOff>
      <xdr:row>14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390650"/>
          <a:ext cx="68580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0</xdr:row>
      <xdr:rowOff>0</xdr:rowOff>
    </xdr:from>
    <xdr:ext cx="4095750" cy="6953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00725" y="0"/>
          <a:ext cx="4095750" cy="6953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13</xdr:col>
      <xdr:colOff>160812</xdr:colOff>
      <xdr:row>93</xdr:row>
      <xdr:rowOff>94167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00"/>
          <a:ext cx="8904762" cy="8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https://drive.google.com/drive/folders/1ynr2b_qRkKXFK32SAM42ji0jkvNozryE?usp=sharing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Visio_Drawing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2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openxmlformats.org/officeDocument/2006/relationships/image" Target="../media/image12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C3F6-3191-4AAF-8075-5375D20D75F5}">
  <sheetPr>
    <tabColor rgb="FF7030A0"/>
  </sheetPr>
  <dimension ref="A1:I34"/>
  <sheetViews>
    <sheetView tabSelected="1" workbookViewId="0">
      <selection activeCell="M19" sqref="M19"/>
    </sheetView>
  </sheetViews>
  <sheetFormatPr defaultRowHeight="15"/>
  <cols>
    <col min="1" max="1" width="16.5703125" customWidth="1"/>
    <col min="2" max="2" width="16.7109375" customWidth="1"/>
    <col min="4" max="5" width="13.42578125" customWidth="1"/>
    <col min="6" max="6" width="6.42578125" customWidth="1"/>
    <col min="7" max="7" width="26.42578125" bestFit="1" customWidth="1"/>
    <col min="8" max="8" width="19.5703125" bestFit="1" customWidth="1"/>
    <col min="9" max="9" width="15.28515625" customWidth="1"/>
  </cols>
  <sheetData>
    <row r="1" spans="1:9">
      <c r="A1" s="39" t="s">
        <v>75</v>
      </c>
      <c r="B1" s="172"/>
      <c r="C1" s="172"/>
      <c r="D1" s="39" t="s">
        <v>38</v>
      </c>
      <c r="E1" s="29" t="str">
        <f>'Site Survey'!K8</f>
        <v>Tier 1</v>
      </c>
      <c r="G1" s="39" t="s">
        <v>76</v>
      </c>
      <c r="H1" s="38"/>
    </row>
    <row r="3" spans="1:9" ht="15.75">
      <c r="A3" s="35" t="s">
        <v>61</v>
      </c>
      <c r="B3" s="35" t="s">
        <v>72</v>
      </c>
      <c r="D3" s="35" t="s">
        <v>73</v>
      </c>
      <c r="E3" s="35" t="s">
        <v>74</v>
      </c>
      <c r="G3" s="41" t="s">
        <v>26</v>
      </c>
      <c r="H3" s="77">
        <f>'Site Survey'!E2</f>
        <v>0</v>
      </c>
    </row>
    <row r="4" spans="1:9">
      <c r="A4" s="29" t="s">
        <v>62</v>
      </c>
      <c r="B4" s="29"/>
      <c r="D4" s="29" t="s">
        <v>30</v>
      </c>
      <c r="E4" s="119">
        <f>BOM!B3</f>
        <v>0</v>
      </c>
      <c r="G4" s="41" t="s">
        <v>25</v>
      </c>
      <c r="H4" s="77">
        <f>'Site Survey'!E3</f>
        <v>0</v>
      </c>
    </row>
    <row r="5" spans="1:9">
      <c r="A5" s="29" t="s">
        <v>63</v>
      </c>
      <c r="B5" s="29"/>
      <c r="D5" s="29" t="s">
        <v>31</v>
      </c>
      <c r="E5" s="119">
        <f>BOM!B5</f>
        <v>0</v>
      </c>
      <c r="G5" s="41" t="s">
        <v>24</v>
      </c>
      <c r="H5" s="77">
        <f>'Site Survey'!E4</f>
        <v>0</v>
      </c>
    </row>
    <row r="6" spans="1:9">
      <c r="A6" s="29" t="s">
        <v>64</v>
      </c>
      <c r="B6" s="29"/>
      <c r="D6" s="29" t="s">
        <v>248</v>
      </c>
      <c r="E6" s="119">
        <f>BOM!B4</f>
        <v>0</v>
      </c>
      <c r="G6" s="41" t="s">
        <v>95</v>
      </c>
      <c r="H6" s="77">
        <f>'Site Survey'!E17</f>
        <v>0</v>
      </c>
    </row>
    <row r="7" spans="1:9">
      <c r="A7" s="29" t="s">
        <v>65</v>
      </c>
      <c r="B7" s="29"/>
      <c r="D7" s="73" t="s">
        <v>40</v>
      </c>
      <c r="E7" s="120">
        <f>SUM(E4:E6)</f>
        <v>0</v>
      </c>
    </row>
    <row r="8" spans="1:9">
      <c r="A8" s="29" t="s">
        <v>66</v>
      </c>
      <c r="B8" s="29"/>
      <c r="I8" s="39" t="s">
        <v>120</v>
      </c>
    </row>
    <row r="9" spans="1:9" ht="15.75">
      <c r="A9" s="29" t="s">
        <v>67</v>
      </c>
      <c r="B9" s="29"/>
      <c r="D9" s="169" t="s">
        <v>321</v>
      </c>
      <c r="G9" s="83" t="s">
        <v>116</v>
      </c>
      <c r="H9" s="171"/>
      <c r="I9" s="79"/>
    </row>
    <row r="10" spans="1:9" ht="15.75">
      <c r="A10" s="29" t="s">
        <v>68</v>
      </c>
      <c r="B10" s="29"/>
      <c r="D10" s="35" t="s">
        <v>314</v>
      </c>
      <c r="E10" s="35" t="s">
        <v>315</v>
      </c>
      <c r="G10" s="83" t="s">
        <v>117</v>
      </c>
      <c r="H10" s="171"/>
      <c r="I10" s="79"/>
    </row>
    <row r="11" spans="1:9" ht="15.75">
      <c r="A11" s="29" t="s">
        <v>69</v>
      </c>
      <c r="B11" s="29"/>
      <c r="D11" s="29" t="s">
        <v>316</v>
      </c>
      <c r="E11" s="29"/>
      <c r="G11" s="83" t="s">
        <v>118</v>
      </c>
      <c r="H11" s="79"/>
      <c r="I11" s="79"/>
    </row>
    <row r="12" spans="1:9" ht="15.75">
      <c r="A12" s="29" t="s">
        <v>70</v>
      </c>
      <c r="B12" s="29"/>
      <c r="D12" s="29" t="s">
        <v>317</v>
      </c>
      <c r="E12" s="29"/>
      <c r="G12" s="83" t="s">
        <v>119</v>
      </c>
      <c r="H12" s="79"/>
      <c r="I12" s="79"/>
    </row>
    <row r="13" spans="1:9">
      <c r="A13" s="29" t="s">
        <v>71</v>
      </c>
      <c r="B13" s="29"/>
      <c r="D13" s="29" t="s">
        <v>318</v>
      </c>
      <c r="E13" s="29"/>
    </row>
    <row r="14" spans="1:9">
      <c r="A14" s="29" t="s">
        <v>80</v>
      </c>
      <c r="B14" s="29"/>
      <c r="D14" s="29" t="s">
        <v>319</v>
      </c>
      <c r="E14" s="29"/>
      <c r="I14" s="72" t="s">
        <v>112</v>
      </c>
    </row>
    <row r="15" spans="1:9">
      <c r="A15" s="29" t="s">
        <v>82</v>
      </c>
      <c r="B15" s="29"/>
      <c r="D15" s="73" t="s">
        <v>40</v>
      </c>
      <c r="E15" s="30">
        <f>E11+E12+E13</f>
        <v>0</v>
      </c>
      <c r="G15" s="41" t="s">
        <v>100</v>
      </c>
      <c r="H15" s="74"/>
      <c r="I15" s="76"/>
    </row>
    <row r="16" spans="1:9">
      <c r="A16" s="29" t="s">
        <v>81</v>
      </c>
      <c r="B16" s="29"/>
      <c r="D16" s="168" t="s">
        <v>320</v>
      </c>
      <c r="E16" s="167"/>
      <c r="G16" s="41" t="s">
        <v>101</v>
      </c>
      <c r="H16" s="165"/>
      <c r="I16" s="76"/>
    </row>
    <row r="17" spans="1:9">
      <c r="A17" s="29" t="s">
        <v>113</v>
      </c>
      <c r="B17" s="29"/>
      <c r="G17" s="41" t="s">
        <v>102</v>
      </c>
      <c r="H17" s="165"/>
      <c r="I17" s="76"/>
    </row>
    <row r="18" spans="1:9">
      <c r="A18" s="29" t="s">
        <v>136</v>
      </c>
      <c r="B18" s="29"/>
    </row>
    <row r="20" spans="1:9" ht="15.75">
      <c r="A20" s="37" t="s">
        <v>76</v>
      </c>
      <c r="B20" s="76"/>
      <c r="G20" s="78"/>
    </row>
    <row r="21" spans="1:9">
      <c r="D21" s="36" t="s">
        <v>78</v>
      </c>
      <c r="E21" s="36"/>
      <c r="F21" s="80"/>
      <c r="G21" s="80"/>
      <c r="H21" s="81"/>
      <c r="I21" s="82"/>
    </row>
    <row r="22" spans="1:9">
      <c r="A22" s="37" t="s">
        <v>77</v>
      </c>
      <c r="B22" s="76"/>
      <c r="D22" s="29" t="s">
        <v>79</v>
      </c>
      <c r="E22" s="29"/>
    </row>
    <row r="24" spans="1:9">
      <c r="A24" s="37" t="s">
        <v>87</v>
      </c>
      <c r="B24" s="76"/>
      <c r="D24" s="36" t="s">
        <v>83</v>
      </c>
      <c r="E24" s="36"/>
      <c r="F24" s="80"/>
      <c r="G24" s="80"/>
      <c r="H24" s="81"/>
      <c r="I24" s="82"/>
    </row>
    <row r="25" spans="1:9">
      <c r="D25" s="29" t="s">
        <v>84</v>
      </c>
      <c r="E25" s="29"/>
    </row>
    <row r="26" spans="1:9">
      <c r="A26" s="39" t="s">
        <v>61</v>
      </c>
    </row>
    <row r="27" spans="1:9">
      <c r="A27" s="29" t="s">
        <v>322</v>
      </c>
      <c r="B27" s="29" t="s">
        <v>9</v>
      </c>
      <c r="D27" s="173" t="s">
        <v>332</v>
      </c>
      <c r="E27" s="174"/>
    </row>
    <row r="28" spans="1:9">
      <c r="A28" s="29" t="s">
        <v>323</v>
      </c>
      <c r="B28" s="29" t="s">
        <v>5</v>
      </c>
      <c r="D28" s="170" t="s">
        <v>335</v>
      </c>
      <c r="E28" s="170" t="s">
        <v>333</v>
      </c>
      <c r="F28" s="170"/>
      <c r="G28" s="170" t="s">
        <v>334</v>
      </c>
    </row>
    <row r="29" spans="1:9">
      <c r="A29" s="29" t="s">
        <v>324</v>
      </c>
      <c r="B29" s="29" t="s">
        <v>325</v>
      </c>
      <c r="D29" s="29"/>
      <c r="E29" s="29"/>
      <c r="F29" s="29"/>
      <c r="G29" s="29"/>
    </row>
    <row r="30" spans="1:9">
      <c r="A30" s="29" t="s">
        <v>326</v>
      </c>
      <c r="B30" s="29" t="s">
        <v>327</v>
      </c>
      <c r="D30" s="29"/>
      <c r="E30" s="29"/>
      <c r="F30" s="29"/>
      <c r="G30" s="29"/>
    </row>
    <row r="31" spans="1:9">
      <c r="A31" s="29" t="s">
        <v>328</v>
      </c>
      <c r="B31" s="29" t="s">
        <v>329</v>
      </c>
      <c r="D31" s="29"/>
      <c r="E31" s="29"/>
      <c r="F31" s="29"/>
      <c r="G31" s="29"/>
    </row>
    <row r="32" spans="1:9">
      <c r="A32" s="29" t="s">
        <v>330</v>
      </c>
      <c r="B32" s="29" t="s">
        <v>331</v>
      </c>
      <c r="D32" s="29"/>
      <c r="E32" s="29"/>
      <c r="F32" s="29"/>
      <c r="G32" s="29"/>
    </row>
    <row r="33" spans="4:7">
      <c r="D33" s="29"/>
      <c r="E33" s="29"/>
      <c r="F33" s="29"/>
      <c r="G33" s="29"/>
    </row>
    <row r="34" spans="4:7">
      <c r="D34" s="29"/>
      <c r="E34" s="29"/>
      <c r="F34" s="29"/>
      <c r="G34" s="29"/>
    </row>
  </sheetData>
  <mergeCells count="2">
    <mergeCell ref="B1:C1"/>
    <mergeCell ref="D27:E27"/>
  </mergeCells>
  <hyperlinks>
    <hyperlink ref="D9" r:id="rId1" xr:uid="{F12FEC11-47AC-46F1-A537-A049EB70A5E8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Check Box 1">
              <controlPr defaultSize="0" autoFill="0" autoLine="0" autoPict="0">
                <anchor moveWithCells="1">
                  <from>
                    <xdr:col>1</xdr:col>
                    <xdr:colOff>28575</xdr:colOff>
                    <xdr:row>2</xdr:row>
                    <xdr:rowOff>190500</xdr:rowOff>
                  </from>
                  <to>
                    <xdr:col>1</xdr:col>
                    <xdr:colOff>838200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6" name="Check Box 2">
              <controlPr defaultSize="0" autoFill="0" autoLine="0" autoPict="0">
                <anchor moveWithCells="1">
                  <from>
                    <xdr:col>1</xdr:col>
                    <xdr:colOff>28575</xdr:colOff>
                    <xdr:row>3</xdr:row>
                    <xdr:rowOff>180975</xdr:rowOff>
                  </from>
                  <to>
                    <xdr:col>1</xdr:col>
                    <xdr:colOff>838200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28575</xdr:colOff>
                    <xdr:row>4</xdr:row>
                    <xdr:rowOff>171450</xdr:rowOff>
                  </from>
                  <to>
                    <xdr:col>1</xdr:col>
                    <xdr:colOff>838200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28575</xdr:colOff>
                    <xdr:row>6</xdr:row>
                    <xdr:rowOff>0</xdr:rowOff>
                  </from>
                  <to>
                    <xdr:col>1</xdr:col>
                    <xdr:colOff>838200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38100</xdr:colOff>
                    <xdr:row>7</xdr:row>
                    <xdr:rowOff>0</xdr:rowOff>
                  </from>
                  <to>
                    <xdr:col>1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38100</xdr:colOff>
                    <xdr:row>8</xdr:row>
                    <xdr:rowOff>0</xdr:rowOff>
                  </from>
                  <to>
                    <xdr:col>1</xdr:col>
                    <xdr:colOff>847725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38100</xdr:colOff>
                    <xdr:row>9</xdr:row>
                    <xdr:rowOff>0</xdr:rowOff>
                  </from>
                  <to>
                    <xdr:col>1</xdr:col>
                    <xdr:colOff>847725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38100</xdr:colOff>
                    <xdr:row>10</xdr:row>
                    <xdr:rowOff>9525</xdr:rowOff>
                  </from>
                  <to>
                    <xdr:col>1</xdr:col>
                    <xdr:colOff>847725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38100</xdr:colOff>
                    <xdr:row>10</xdr:row>
                    <xdr:rowOff>180975</xdr:rowOff>
                  </from>
                  <to>
                    <xdr:col>1</xdr:col>
                    <xdr:colOff>904875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38100</xdr:colOff>
                    <xdr:row>12</xdr:row>
                    <xdr:rowOff>9525</xdr:rowOff>
                  </from>
                  <to>
                    <xdr:col>1</xdr:col>
                    <xdr:colOff>904875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3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0</xdr:rowOff>
                  </from>
                  <to>
                    <xdr:col>1</xdr:col>
                    <xdr:colOff>904875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4">
              <controlPr defaultSize="0" autoFill="0" autoLine="0" autoPict="0">
                <anchor moveWithCells="1">
                  <from>
                    <xdr:col>1</xdr:col>
                    <xdr:colOff>38100</xdr:colOff>
                    <xdr:row>14</xdr:row>
                    <xdr:rowOff>0</xdr:rowOff>
                  </from>
                  <to>
                    <xdr:col>1</xdr:col>
                    <xdr:colOff>904875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0</xdr:rowOff>
                  </from>
                  <to>
                    <xdr:col>1</xdr:col>
                    <xdr:colOff>904875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0</xdr:rowOff>
                  </from>
                  <to>
                    <xdr:col>1</xdr:col>
                    <xdr:colOff>904875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Check Box 21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180975</xdr:rowOff>
                  </from>
                  <to>
                    <xdr:col>1</xdr:col>
                    <xdr:colOff>904875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EC30-E0AB-45BB-B093-7F7D2F3B6946}">
  <sheetPr>
    <tabColor theme="7" tint="0.79998168889431442"/>
  </sheetPr>
  <dimension ref="A1:Z1000"/>
  <sheetViews>
    <sheetView workbookViewId="0">
      <pane ySplit="2" topLeftCell="A3" activePane="bottomLeft" state="frozen"/>
      <selection pane="bottomLeft" activeCell="A7" sqref="A4:L7"/>
    </sheetView>
  </sheetViews>
  <sheetFormatPr defaultColWidth="14.42578125" defaultRowHeight="15" customHeight="1"/>
  <cols>
    <col min="1" max="1" width="27.7109375" style="93" customWidth="1"/>
    <col min="2" max="2" width="16" style="93" customWidth="1"/>
    <col min="3" max="3" width="9.42578125" style="93" customWidth="1"/>
    <col min="4" max="4" width="8.42578125" style="93" customWidth="1"/>
    <col min="5" max="5" width="24" style="93" customWidth="1"/>
    <col min="6" max="6" width="17" style="93" customWidth="1"/>
    <col min="7" max="7" width="11" style="93" customWidth="1"/>
    <col min="8" max="8" width="9.85546875" style="93" customWidth="1"/>
    <col min="9" max="9" width="13" style="93" customWidth="1"/>
    <col min="10" max="10" width="23" style="93" bestFit="1" customWidth="1"/>
    <col min="11" max="11" width="9.42578125" style="93" customWidth="1"/>
    <col min="12" max="12" width="89.5703125" style="93" customWidth="1"/>
    <col min="13" max="26" width="8.7109375" style="93" customWidth="1"/>
    <col min="27" max="16384" width="14.42578125" style="93"/>
  </cols>
  <sheetData>
    <row r="1" spans="1:26" ht="57" customHeight="1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</row>
    <row r="2" spans="1:26" ht="45">
      <c r="A2" s="94" t="s">
        <v>137</v>
      </c>
      <c r="B2" s="94" t="s">
        <v>138</v>
      </c>
      <c r="C2" s="94" t="s">
        <v>139</v>
      </c>
      <c r="D2" s="94" t="s">
        <v>140</v>
      </c>
      <c r="E2" s="94" t="s">
        <v>141</v>
      </c>
      <c r="F2" s="94" t="s">
        <v>142</v>
      </c>
      <c r="G2" s="94" t="s">
        <v>134</v>
      </c>
      <c r="H2" s="94" t="s">
        <v>143</v>
      </c>
      <c r="I2" s="94" t="s">
        <v>144</v>
      </c>
      <c r="J2" s="94" t="s">
        <v>145</v>
      </c>
      <c r="K2" s="94" t="s">
        <v>146</v>
      </c>
      <c r="L2" s="94" t="s">
        <v>55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>
      <c r="A3" s="98" t="s">
        <v>147</v>
      </c>
      <c r="B3" s="98" t="s">
        <v>148</v>
      </c>
      <c r="C3" s="98" t="s">
        <v>149</v>
      </c>
      <c r="D3" s="98" t="s">
        <v>46</v>
      </c>
      <c r="E3" s="98" t="s">
        <v>150</v>
      </c>
      <c r="F3" s="98" t="s">
        <v>151</v>
      </c>
      <c r="G3" s="98"/>
      <c r="H3" s="98"/>
      <c r="I3" s="98" t="s">
        <v>152</v>
      </c>
      <c r="J3" s="98" t="s">
        <v>153</v>
      </c>
      <c r="K3" s="98" t="s">
        <v>154</v>
      </c>
      <c r="L3" s="99" t="s">
        <v>155</v>
      </c>
    </row>
    <row r="4" spans="1:26">
      <c r="A4" s="96"/>
      <c r="B4" s="96"/>
      <c r="C4" s="96"/>
      <c r="D4" s="98"/>
      <c r="E4" s="166"/>
      <c r="F4" s="96"/>
      <c r="G4" s="96"/>
      <c r="H4" s="96"/>
      <c r="I4" s="96"/>
      <c r="J4" s="96"/>
      <c r="K4" s="96"/>
      <c r="L4" s="96"/>
    </row>
    <row r="5" spans="1:26">
      <c r="A5" s="96"/>
      <c r="B5" s="96"/>
      <c r="C5" s="96"/>
      <c r="D5" s="98"/>
      <c r="E5" s="166"/>
      <c r="F5" s="96"/>
      <c r="G5" s="96"/>
      <c r="H5" s="96"/>
      <c r="I5" s="96"/>
      <c r="J5" s="96"/>
      <c r="K5" s="96"/>
      <c r="L5" s="96"/>
    </row>
    <row r="6" spans="1:26">
      <c r="A6" s="96"/>
      <c r="B6" s="96"/>
      <c r="C6" s="96"/>
      <c r="D6" s="98"/>
      <c r="E6" s="166"/>
      <c r="F6" s="96"/>
      <c r="G6" s="96"/>
      <c r="H6" s="96"/>
      <c r="I6" s="96"/>
      <c r="J6" s="96"/>
      <c r="K6" s="96"/>
      <c r="L6" s="96"/>
    </row>
    <row r="7" spans="1:26">
      <c r="A7" s="96"/>
      <c r="B7" s="96"/>
      <c r="C7" s="96"/>
      <c r="D7" s="98"/>
      <c r="E7" s="166"/>
      <c r="F7" s="96"/>
      <c r="G7" s="96"/>
      <c r="H7" s="96"/>
      <c r="I7" s="96"/>
      <c r="J7" s="96"/>
      <c r="K7" s="96"/>
      <c r="L7" s="96"/>
    </row>
    <row r="8" spans="1:26">
      <c r="A8" s="96"/>
      <c r="B8" s="96"/>
      <c r="C8" s="96"/>
      <c r="D8" s="96"/>
      <c r="E8" s="96"/>
      <c r="F8" s="97"/>
      <c r="G8" s="96"/>
      <c r="H8" s="96"/>
      <c r="I8" s="96"/>
      <c r="J8" s="96"/>
      <c r="K8" s="96"/>
      <c r="L8" s="96"/>
    </row>
    <row r="9" spans="1:26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</row>
    <row r="10" spans="1:26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26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26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26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26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26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26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1:12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1:12" ht="15.7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ht="15.7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ht="15.7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2" ht="15.7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1:12" ht="15.7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1:12" ht="15.7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15.7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 ht="15.7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1:12" ht="15.7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12" ht="15.7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1:12" ht="15.7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1:12" ht="15.7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 ht="15.7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1:12" ht="15.7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1:12" ht="15.7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1:12" ht="15.7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 ht="15.7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1:12" ht="15.75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1:12" ht="15.7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 ht="15.75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1:12" ht="15.75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1:12" ht="15.75" customHeight="1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1:12" ht="15.75" customHeight="1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1:12" ht="15.75" customHeight="1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1:12" ht="15.7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1:12" ht="15.75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1:12" ht="15.75" customHeight="1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1:12" ht="15.75" customHeight="1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2" ht="15.75" customHeight="1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1:12" ht="15.75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1:12" ht="15.75" customHeight="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1:12" ht="15.75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 ht="15.75" customHeight="1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1:12" ht="15.75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1:12" ht="15.75" customHeight="1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1:12" ht="15.75" customHeight="1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1:12" ht="15.75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1:12" ht="15.75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1:12" ht="15.75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1:12" ht="15.75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1:12" ht="15.75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1:12" ht="15.75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1:12" ht="15.7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1:12" ht="15.75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1:12" ht="15.75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1:12" ht="15.75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1:12" ht="15.75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1:12" ht="15.75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1:12" ht="15.75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1:12" ht="15.75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1:12" ht="15.75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1:12" ht="15.75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 ht="15.75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1:12" ht="15.75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 ht="15.75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1:12" ht="15.75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 ht="15.75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1:12" ht="15.75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1:12" ht="15.75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1:12" ht="15.75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1:12" ht="15.75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1:12" ht="15.75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1:12" ht="15.75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1:12" ht="15.75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1:12" ht="15.75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1:12" ht="15.75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1:12" ht="15.75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 ht="15.75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 ht="15.75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 ht="15.75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1:12" ht="15.75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 ht="15.7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1:12" ht="15.75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 ht="15.75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1:12" ht="15.75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 ht="15.75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 ht="15.75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 ht="15.75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1:12" ht="15.75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1:12" ht="15.75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1:12" ht="15.75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1:12" ht="15.75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1:12" ht="15.75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1:12" ht="15.75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1:12" ht="15.75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1:12" ht="15.75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1:12" ht="15.75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1:12" ht="15.75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1:12" ht="15.75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1:12" ht="15.75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1:12" ht="15.75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1:12" ht="15.75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1:12" ht="15.75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1:12" ht="15.75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1:12" ht="15.75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1:12" ht="15.75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</row>
    <row r="117" spans="1:12" ht="15.75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</row>
    <row r="118" spans="1:12" ht="15.75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</row>
    <row r="119" spans="1:12" ht="15.75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</row>
    <row r="120" spans="1:12" ht="15.75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1:12" ht="15.75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</row>
    <row r="122" spans="1:12" ht="15.75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</row>
    <row r="123" spans="1:12" ht="15.75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</row>
    <row r="124" spans="1:12" ht="15.75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</row>
    <row r="125" spans="1:12" ht="15.75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</row>
    <row r="126" spans="1:12" ht="15.75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</row>
    <row r="127" spans="1:12" ht="15.75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</row>
    <row r="128" spans="1:12" ht="15.75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</row>
    <row r="129" spans="1:12" ht="15.75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</row>
    <row r="130" spans="1:12" ht="15.75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</row>
    <row r="131" spans="1:12" ht="15.75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</row>
    <row r="132" spans="1:12" ht="15.75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</row>
    <row r="133" spans="1:12" ht="15.75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</row>
    <row r="134" spans="1:12" ht="15.75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</row>
    <row r="135" spans="1:12" ht="15.75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</row>
    <row r="136" spans="1:12" ht="15.75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</row>
    <row r="137" spans="1:12" ht="15.75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</row>
    <row r="138" spans="1:12" ht="15.75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</row>
    <row r="139" spans="1:12" ht="15.75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</row>
    <row r="140" spans="1:12" ht="15.75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</row>
    <row r="141" spans="1:12" ht="15.75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</row>
    <row r="142" spans="1:12" ht="15.75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</row>
    <row r="143" spans="1:12" ht="15.75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</row>
    <row r="144" spans="1:12" ht="15.75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</row>
    <row r="145" spans="1:12" ht="15.75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</row>
    <row r="146" spans="1:12" ht="15.75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</row>
    <row r="147" spans="1:12" ht="15.75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</row>
    <row r="148" spans="1:12" ht="15.75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</row>
    <row r="149" spans="1:12" ht="15.75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</row>
    <row r="150" spans="1:12" ht="15.75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</row>
    <row r="151" spans="1:12" ht="15.75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</row>
    <row r="152" spans="1:12" ht="15.75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</row>
    <row r="153" spans="1:12" ht="15.75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</row>
    <row r="154" spans="1:12" ht="15.75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</row>
    <row r="155" spans="1:12" ht="15.75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</row>
    <row r="156" spans="1:12" ht="15.75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</row>
    <row r="157" spans="1:12" ht="15.75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</row>
    <row r="158" spans="1:12" ht="15.75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</row>
    <row r="159" spans="1:12" ht="15.75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</row>
    <row r="160" spans="1:12" ht="15.75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</row>
    <row r="161" spans="1:12" ht="15.75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</row>
    <row r="162" spans="1:12" ht="15.75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</row>
    <row r="163" spans="1:12" ht="15.75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</row>
    <row r="164" spans="1:12" ht="15.75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</row>
    <row r="165" spans="1:12" ht="15.75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</row>
    <row r="166" spans="1:12" ht="15.75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</row>
    <row r="167" spans="1:12" ht="15.75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</row>
    <row r="168" spans="1:12" ht="15.75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</row>
    <row r="169" spans="1:12" ht="15.75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</row>
    <row r="170" spans="1:12" ht="15.75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</row>
    <row r="171" spans="1:12" ht="15.75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</row>
    <row r="172" spans="1:12" ht="15.75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</row>
    <row r="173" spans="1:12" ht="15.75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</row>
    <row r="174" spans="1:12" ht="15.75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</row>
    <row r="175" spans="1:12" ht="15.75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</row>
    <row r="176" spans="1:12" ht="15.75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</row>
    <row r="177" spans="1:12" ht="15.75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</row>
    <row r="178" spans="1:12" ht="15.75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</row>
    <row r="179" spans="1:12" ht="15.75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</row>
    <row r="180" spans="1:12" ht="15.75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</row>
    <row r="181" spans="1:12" ht="15.75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</row>
    <row r="182" spans="1:12" ht="15.75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</row>
    <row r="183" spans="1:12" ht="15.75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</row>
    <row r="184" spans="1:12" ht="15.75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</row>
    <row r="185" spans="1:12" ht="15.75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</row>
    <row r="186" spans="1:12" ht="15.75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</row>
    <row r="187" spans="1:12" ht="15.75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</row>
    <row r="188" spans="1:12" ht="15.75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</row>
    <row r="189" spans="1:12" ht="15.75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</row>
    <row r="190" spans="1:12" ht="15.75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</row>
    <row r="191" spans="1:12" ht="15.75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</row>
    <row r="192" spans="1:12" ht="15.75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</row>
    <row r="193" spans="1:12" ht="15.75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</row>
    <row r="194" spans="1:12" ht="15.75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</row>
    <row r="195" spans="1:12" ht="15.75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</row>
    <row r="196" spans="1:12" ht="15.75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</row>
    <row r="197" spans="1:12" ht="15.75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</row>
    <row r="198" spans="1:12" ht="15.75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</row>
    <row r="199" spans="1:12" ht="15.75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</row>
    <row r="200" spans="1:12" ht="15.75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</row>
    <row r="201" spans="1:12" ht="15.75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</row>
    <row r="202" spans="1:12" ht="15.75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</row>
    <row r="203" spans="1:12" ht="15.75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</row>
    <row r="204" spans="1:12" ht="15.75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</row>
    <row r="205" spans="1:12" ht="15.75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</row>
    <row r="206" spans="1:12" ht="15.75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</row>
    <row r="207" spans="1:12" ht="15.75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</row>
    <row r="208" spans="1:12" ht="15.75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</row>
    <row r="209" spans="1:12" ht="15.75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</row>
    <row r="210" spans="1:12" ht="15.75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</row>
    <row r="211" spans="1:12" ht="15.75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</row>
    <row r="212" spans="1:12" ht="15.75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</row>
    <row r="213" spans="1:12" ht="15.75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</row>
    <row r="214" spans="1:12" ht="15.75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</row>
    <row r="215" spans="1:12" ht="15.75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</row>
    <row r="216" spans="1:12" ht="15.75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</row>
    <row r="217" spans="1:12" ht="15.75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</row>
    <row r="218" spans="1:12" ht="15.75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</row>
    <row r="219" spans="1:12" ht="15.75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</row>
    <row r="220" spans="1:12" ht="15.75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</row>
    <row r="221" spans="1:12" ht="15.75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</row>
    <row r="222" spans="1:12" ht="15.75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</row>
    <row r="223" spans="1:12" ht="15.75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</row>
    <row r="224" spans="1:12" ht="15.75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</row>
    <row r="225" spans="1:12" ht="15.75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</row>
    <row r="226" spans="1:12" ht="15.75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</row>
    <row r="227" spans="1:12" ht="15.75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</row>
    <row r="228" spans="1:12" ht="15.75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</row>
    <row r="229" spans="1:12" ht="15.75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</row>
    <row r="230" spans="1:12" ht="15.75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</row>
    <row r="231" spans="1:12" ht="15.75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</row>
    <row r="232" spans="1:12" ht="15.75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</row>
    <row r="233" spans="1:12" ht="15.75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</row>
    <row r="234" spans="1:12" ht="15.75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</row>
    <row r="235" spans="1:12" ht="15.75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</row>
    <row r="236" spans="1:12" ht="15.75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</row>
    <row r="237" spans="1:12" ht="15.75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</row>
    <row r="238" spans="1:12" ht="15.75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</row>
    <row r="239" spans="1:12" ht="15.75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</row>
    <row r="240" spans="1:12" ht="15.75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</row>
    <row r="241" spans="1:12" ht="15.75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</row>
    <row r="242" spans="1:12" ht="15.75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</row>
    <row r="243" spans="1:12" ht="15.75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</row>
    <row r="244" spans="1:12" ht="15.75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</row>
    <row r="245" spans="1:12" ht="15.75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</row>
    <row r="246" spans="1:12" ht="15.75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</row>
    <row r="247" spans="1:12" ht="15.75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</row>
    <row r="248" spans="1:12" ht="15.75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</row>
    <row r="249" spans="1:12" ht="15.75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</row>
    <row r="250" spans="1:12" ht="15.75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</row>
    <row r="251" spans="1:12" ht="15.75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</row>
    <row r="252" spans="1:12" ht="15.75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</row>
    <row r="253" spans="1:12" ht="15.75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</row>
    <row r="254" spans="1:12" ht="15.75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</row>
    <row r="255" spans="1:12" ht="15.75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</row>
    <row r="256" spans="1:12" ht="15.75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</row>
    <row r="257" spans="1:12" ht="15.75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</row>
    <row r="258" spans="1:12" ht="15.75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</row>
    <row r="259" spans="1:12" ht="15.75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</row>
    <row r="260" spans="1:12" ht="15.75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</row>
    <row r="261" spans="1:12" ht="15.75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</row>
    <row r="262" spans="1:12" ht="15.75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</row>
    <row r="263" spans="1:12" ht="15.75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</row>
    <row r="264" spans="1:12" ht="15.75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</row>
    <row r="265" spans="1:12" ht="15.75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</row>
    <row r="266" spans="1:12" ht="15.75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</row>
    <row r="267" spans="1:12" ht="15.75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</row>
    <row r="268" spans="1:12" ht="15.75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</row>
    <row r="269" spans="1:12" ht="15.75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</row>
    <row r="270" spans="1:12" ht="15.75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</row>
    <row r="271" spans="1:12" ht="15.75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</row>
    <row r="272" spans="1:12" ht="15.75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</row>
    <row r="273" spans="1:12" ht="15.75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</row>
    <row r="274" spans="1:12" ht="15.75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</row>
    <row r="275" spans="1:12" ht="15.75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</row>
    <row r="276" spans="1:12" ht="15.75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</row>
    <row r="277" spans="1:12" ht="15.75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</row>
    <row r="278" spans="1:12" ht="15.75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</row>
    <row r="279" spans="1:12" ht="15.75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</row>
    <row r="280" spans="1:12" ht="15.75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</row>
    <row r="281" spans="1:12" ht="15.75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</row>
    <row r="282" spans="1:12" ht="15.75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</row>
    <row r="283" spans="1:12" ht="15.75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</row>
    <row r="284" spans="1:12" ht="15.75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</row>
    <row r="285" spans="1:12" ht="15.75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</row>
    <row r="286" spans="1:12" ht="15.75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</row>
    <row r="287" spans="1:12" ht="15.75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</row>
    <row r="288" spans="1:12" ht="15.75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</row>
    <row r="289" spans="1:12" ht="15.75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</row>
    <row r="290" spans="1:12" ht="15.75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</row>
    <row r="291" spans="1:12" ht="15.75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</row>
    <row r="292" spans="1:12" ht="15.75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</row>
    <row r="293" spans="1:12" ht="15.75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</row>
    <row r="294" spans="1:12" ht="15.75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</row>
    <row r="295" spans="1:12" ht="15.75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</row>
    <row r="296" spans="1:12" ht="15.75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</row>
    <row r="297" spans="1:12" ht="15.75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</row>
    <row r="298" spans="1:12" ht="15.75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</row>
    <row r="299" spans="1:12" ht="15.75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</row>
    <row r="300" spans="1:12" ht="15.75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</row>
    <row r="301" spans="1:12" ht="15.75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</row>
    <row r="302" spans="1:12" ht="15.75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</row>
    <row r="303" spans="1:12" ht="15.75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</row>
    <row r="304" spans="1:12" ht="15.75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</row>
    <row r="305" spans="1:12" ht="15.75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</row>
    <row r="306" spans="1:12" ht="15.75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</row>
    <row r="307" spans="1:12" ht="15.75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</row>
    <row r="308" spans="1:12" ht="15.75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</row>
    <row r="309" spans="1:12" ht="15.75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</row>
    <row r="310" spans="1:12" ht="15.75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</row>
    <row r="311" spans="1:12" ht="15.75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</row>
    <row r="312" spans="1:12" ht="15.75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</row>
    <row r="313" spans="1:12" ht="15.75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</row>
    <row r="314" spans="1:12" ht="15.75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</row>
    <row r="315" spans="1:12" ht="15.75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</row>
    <row r="316" spans="1:12" ht="15.75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</row>
    <row r="317" spans="1:12" ht="15.75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</row>
    <row r="318" spans="1:12" ht="15.75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</row>
    <row r="319" spans="1:12" ht="15.75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</row>
    <row r="320" spans="1:12" ht="15.75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</row>
    <row r="321" spans="1:12" ht="15.75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</row>
    <row r="322" spans="1:12" ht="15.75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</row>
    <row r="323" spans="1:12" ht="15.75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</row>
    <row r="324" spans="1:12" ht="15.75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</row>
    <row r="325" spans="1:12" ht="15.75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</row>
    <row r="326" spans="1:12" ht="15.75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</row>
    <row r="327" spans="1:12" ht="15.75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</row>
    <row r="328" spans="1:12" ht="15.75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</row>
    <row r="329" spans="1:12" ht="15.75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</row>
    <row r="330" spans="1:12" ht="15.75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</row>
    <row r="331" spans="1:12" ht="15.75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</row>
    <row r="332" spans="1:12" ht="15.75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</row>
    <row r="333" spans="1:12" ht="15.75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</row>
    <row r="334" spans="1:12" ht="15.75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</row>
    <row r="335" spans="1:12" ht="15.75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</row>
    <row r="336" spans="1:12" ht="15.75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</row>
    <row r="337" spans="1:12" ht="15.75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</row>
    <row r="338" spans="1:12" ht="15.75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</row>
    <row r="339" spans="1:12" ht="15.75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</row>
    <row r="340" spans="1:12" ht="15.75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</row>
    <row r="341" spans="1:12" ht="15.75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</row>
    <row r="342" spans="1:12" ht="15.75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</row>
    <row r="343" spans="1:12" ht="15.75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</row>
    <row r="344" spans="1:12" ht="15.75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</row>
    <row r="345" spans="1:12" ht="15.75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</row>
    <row r="346" spans="1:12" ht="15.75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</row>
    <row r="347" spans="1:12" ht="15.75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</row>
    <row r="348" spans="1:12" ht="15.75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</row>
    <row r="349" spans="1:12" ht="15.75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</row>
    <row r="350" spans="1:12" ht="15.75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</row>
    <row r="351" spans="1:12" ht="15.75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</row>
    <row r="352" spans="1:12" ht="15.75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</row>
    <row r="353" spans="1:12" ht="15.75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</row>
    <row r="354" spans="1:12" ht="15.75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</row>
    <row r="355" spans="1:12" ht="15.75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</row>
    <row r="356" spans="1:12" ht="15.75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</row>
    <row r="357" spans="1:12" ht="15.75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</row>
    <row r="358" spans="1:12" ht="15.75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</row>
    <row r="359" spans="1:12" ht="15.75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</row>
    <row r="360" spans="1:12" ht="15.75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</row>
    <row r="361" spans="1:12" ht="15.75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</row>
    <row r="362" spans="1:12" ht="15.75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</row>
    <row r="363" spans="1:12" ht="15.75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</row>
    <row r="364" spans="1:12" ht="15.75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</row>
    <row r="365" spans="1:12" ht="15.75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</row>
    <row r="366" spans="1:12" ht="15.75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</row>
    <row r="367" spans="1:12" ht="15.75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</row>
    <row r="368" spans="1:12" ht="15.75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</row>
    <row r="369" spans="1:12" ht="15.75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</row>
    <row r="370" spans="1:12" ht="15.75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</row>
    <row r="371" spans="1:12" ht="15.75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</row>
    <row r="372" spans="1:12" ht="15.75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</row>
    <row r="373" spans="1:12" ht="15.75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</row>
    <row r="374" spans="1:12" ht="15.75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</row>
    <row r="375" spans="1:12" ht="15.75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</row>
    <row r="376" spans="1:12" ht="15.75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</row>
    <row r="377" spans="1:12" ht="15.75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</row>
    <row r="378" spans="1:12" ht="15.75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</row>
    <row r="379" spans="1:12" ht="15.75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</row>
    <row r="380" spans="1:12" ht="15.75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</row>
    <row r="381" spans="1:12" ht="15.75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</row>
    <row r="382" spans="1:12" ht="15.75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</row>
    <row r="383" spans="1:12" ht="15.75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</row>
    <row r="384" spans="1:12" ht="15.75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</row>
    <row r="385" spans="1:12" ht="15.75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</row>
    <row r="386" spans="1:12" ht="15.75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</row>
    <row r="387" spans="1:12" ht="15.75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</row>
    <row r="388" spans="1:12" ht="15.75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</row>
    <row r="389" spans="1:12" ht="15.75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</row>
    <row r="390" spans="1:12" ht="15.75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</row>
    <row r="391" spans="1:12" ht="15.75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</row>
    <row r="392" spans="1:12" ht="15.75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</row>
    <row r="393" spans="1:12" ht="15.75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</row>
    <row r="394" spans="1:12" ht="15.75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</row>
    <row r="395" spans="1:12" ht="15.75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</row>
    <row r="396" spans="1:12" ht="15.75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</row>
    <row r="397" spans="1:12" ht="15.75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</row>
    <row r="398" spans="1:12" ht="15.75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</row>
    <row r="399" spans="1:12" ht="15.75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</row>
    <row r="400" spans="1:12" ht="15.75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</row>
    <row r="401" spans="1:12" ht="15.75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</row>
    <row r="402" spans="1:12" ht="15.75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</row>
    <row r="403" spans="1:12" ht="15.75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</row>
    <row r="404" spans="1:12" ht="15.75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</row>
    <row r="405" spans="1:12" ht="15.75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</row>
    <row r="406" spans="1:12" ht="15.75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</row>
    <row r="407" spans="1:12" ht="15.75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</row>
    <row r="408" spans="1:12" ht="15.75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</row>
    <row r="409" spans="1:12" ht="15.7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</row>
    <row r="410" spans="1:12" ht="15.75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</row>
    <row r="411" spans="1:12" ht="15.7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</row>
    <row r="412" spans="1:12" ht="15.75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</row>
    <row r="413" spans="1:12" ht="15.7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</row>
    <row r="414" spans="1:12" ht="15.75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</row>
    <row r="415" spans="1:12" ht="15.7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</row>
    <row r="416" spans="1:12" ht="15.75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</row>
    <row r="417" spans="1:12" ht="15.7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</row>
    <row r="418" spans="1:12" ht="15.75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</row>
    <row r="419" spans="1:12" ht="15.7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</row>
    <row r="420" spans="1:12" ht="15.75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</row>
    <row r="421" spans="1:12" ht="15.7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</row>
    <row r="422" spans="1:12" ht="15.75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</row>
    <row r="423" spans="1:12" ht="15.7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</row>
    <row r="424" spans="1:12" ht="15.75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</row>
    <row r="425" spans="1:12" ht="15.7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</row>
    <row r="426" spans="1:12" ht="15.75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</row>
    <row r="427" spans="1:12" ht="15.7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</row>
    <row r="428" spans="1:12" ht="15.75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</row>
    <row r="429" spans="1:12" ht="15.7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</row>
    <row r="430" spans="1:12" ht="15.75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</row>
    <row r="431" spans="1:12" ht="15.7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</row>
    <row r="432" spans="1:12" ht="15.75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</row>
    <row r="433" spans="1:12" ht="15.7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</row>
    <row r="434" spans="1:12" ht="15.75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</row>
    <row r="435" spans="1:12" ht="15.7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</row>
    <row r="436" spans="1:12" ht="15.75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</row>
    <row r="437" spans="1:12" ht="15.7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</row>
    <row r="438" spans="1:12" ht="15.75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</row>
    <row r="439" spans="1:12" ht="15.7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</row>
    <row r="440" spans="1:12" ht="15.75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</row>
    <row r="441" spans="1:12" ht="15.7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</row>
    <row r="442" spans="1:12" ht="15.75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</row>
    <row r="443" spans="1:12" ht="15.7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</row>
    <row r="444" spans="1:12" ht="15.75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</row>
    <row r="445" spans="1:12" ht="15.7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</row>
    <row r="446" spans="1:12" ht="15.75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</row>
    <row r="447" spans="1:12" ht="15.7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</row>
    <row r="448" spans="1:12" ht="15.75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</row>
    <row r="449" spans="1:12" ht="15.7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</row>
    <row r="450" spans="1:12" ht="15.75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</row>
    <row r="451" spans="1:12" ht="15.7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</row>
    <row r="452" spans="1:12" ht="15.75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</row>
    <row r="453" spans="1:12" ht="15.7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</row>
    <row r="454" spans="1:12" ht="15.75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</row>
    <row r="455" spans="1:12" ht="15.7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</row>
    <row r="456" spans="1:12" ht="15.75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</row>
    <row r="457" spans="1:12" ht="15.7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</row>
    <row r="458" spans="1:12" ht="15.75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</row>
    <row r="459" spans="1:12" ht="15.7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</row>
    <row r="460" spans="1:12" ht="15.75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</row>
    <row r="461" spans="1:12" ht="15.7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</row>
    <row r="462" spans="1:12" ht="15.75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</row>
    <row r="463" spans="1:12" ht="15.7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</row>
    <row r="464" spans="1:12" ht="15.75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</row>
    <row r="465" spans="1:12" ht="15.7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</row>
    <row r="466" spans="1:12" ht="15.75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</row>
    <row r="467" spans="1:12" ht="15.7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</row>
    <row r="468" spans="1:12" ht="15.75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</row>
    <row r="469" spans="1:12" ht="15.7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</row>
    <row r="470" spans="1:12" ht="15.75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</row>
    <row r="471" spans="1:12" ht="15.7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</row>
    <row r="472" spans="1:12" ht="15.75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</row>
    <row r="473" spans="1:12" ht="15.7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</row>
    <row r="474" spans="1:12" ht="15.75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</row>
    <row r="475" spans="1:12" ht="15.7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</row>
    <row r="476" spans="1:12" ht="15.75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</row>
    <row r="477" spans="1:12" ht="15.7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</row>
    <row r="478" spans="1:12" ht="15.75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</row>
    <row r="479" spans="1:12" ht="15.7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</row>
    <row r="480" spans="1:12" ht="15.75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</row>
    <row r="481" spans="1:12" ht="15.7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</row>
    <row r="482" spans="1:12" ht="15.75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</row>
    <row r="483" spans="1:12" ht="15.7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</row>
    <row r="484" spans="1:12" ht="15.75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</row>
    <row r="485" spans="1:12" ht="15.7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</row>
    <row r="486" spans="1:12" ht="15.75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</row>
    <row r="487" spans="1:12" ht="15.7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</row>
    <row r="488" spans="1:12" ht="15.75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</row>
    <row r="489" spans="1:12" ht="15.7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</row>
    <row r="490" spans="1:12" ht="15.75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</row>
    <row r="491" spans="1:12" ht="15.7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</row>
    <row r="492" spans="1:12" ht="15.75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</row>
    <row r="493" spans="1:12" ht="15.7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</row>
    <row r="494" spans="1:12" ht="15.75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</row>
    <row r="495" spans="1:12" ht="15.7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</row>
    <row r="496" spans="1:12" ht="15.75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</row>
    <row r="497" spans="1:12" ht="15.7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</row>
    <row r="498" spans="1:12" ht="15.75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</row>
    <row r="499" spans="1:12" ht="15.7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</row>
    <row r="500" spans="1:12" ht="15.75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</row>
    <row r="501" spans="1:12" ht="15.7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</row>
    <row r="502" spans="1:12" ht="15.75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</row>
    <row r="503" spans="1:12" ht="15.75" customHeight="1"/>
    <row r="504" spans="1:12" ht="15.75" customHeight="1"/>
    <row r="505" spans="1:12" ht="15.75" customHeight="1"/>
    <row r="506" spans="1:12" ht="15.75" customHeight="1"/>
    <row r="507" spans="1:12" ht="15.75" customHeight="1"/>
    <row r="508" spans="1:12" ht="15.75" customHeight="1"/>
    <row r="509" spans="1:12" ht="15.75" customHeight="1"/>
    <row r="510" spans="1:12" ht="15.75" customHeight="1"/>
    <row r="511" spans="1:12" ht="15.75" customHeight="1"/>
    <row r="512" spans="1: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conditionalFormatting sqref="A2:L502">
    <cfRule type="expression" dxfId="0" priority="1">
      <formula>MOD(ROW(),2)=0</formula>
    </cfRule>
  </conditionalFormatting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C3B7-3401-4339-A962-20697015E8B2}">
  <sheetPr>
    <tabColor rgb="FFFFFF00"/>
  </sheetPr>
  <dimension ref="A2:V44"/>
  <sheetViews>
    <sheetView topLeftCell="A4" zoomScale="85" zoomScaleNormal="85" workbookViewId="0">
      <selection activeCell="A9" sqref="A9"/>
    </sheetView>
  </sheetViews>
  <sheetFormatPr defaultRowHeight="15"/>
  <cols>
    <col min="1" max="1" width="13.42578125" bestFit="1" customWidth="1"/>
    <col min="2" max="2" width="13.28515625" bestFit="1" customWidth="1"/>
    <col min="3" max="3" width="16.42578125" bestFit="1" customWidth="1"/>
    <col min="4" max="4" width="11.7109375" bestFit="1" customWidth="1"/>
    <col min="5" max="5" width="13.140625" customWidth="1"/>
    <col min="7" max="7" width="34.7109375" customWidth="1"/>
    <col min="10" max="10" width="11.42578125" customWidth="1"/>
    <col min="13" max="13" width="25.42578125" customWidth="1"/>
    <col min="14" max="14" width="19.85546875" customWidth="1"/>
    <col min="15" max="15" width="12.5703125" customWidth="1"/>
    <col min="22" max="22" width="19.28515625" bestFit="1" customWidth="1"/>
  </cols>
  <sheetData>
    <row r="2" spans="1:22" ht="20.25">
      <c r="A2" s="187" t="s">
        <v>156</v>
      </c>
      <c r="B2" s="187"/>
      <c r="C2" s="187"/>
      <c r="D2" s="187"/>
      <c r="E2" s="187"/>
      <c r="F2" s="187"/>
      <c r="G2" s="187"/>
      <c r="H2" s="187"/>
      <c r="I2" s="187"/>
    </row>
    <row r="3" spans="1:22">
      <c r="A3" s="25" t="s">
        <v>28</v>
      </c>
      <c r="B3" s="107">
        <f>E24</f>
        <v>0</v>
      </c>
    </row>
    <row r="4" spans="1:22">
      <c r="A4" s="148" t="s">
        <v>247</v>
      </c>
      <c r="B4" s="26">
        <f>Q24</f>
        <v>0</v>
      </c>
    </row>
    <row r="5" spans="1:22">
      <c r="A5" s="27" t="s">
        <v>31</v>
      </c>
      <c r="B5" s="26">
        <f>K44</f>
        <v>0</v>
      </c>
    </row>
    <row r="6" spans="1:22">
      <c r="A6" s="105" t="s">
        <v>29</v>
      </c>
      <c r="B6" s="106">
        <f>SUM(B3:B5)</f>
        <v>0</v>
      </c>
    </row>
    <row r="8" spans="1:22" ht="26.25">
      <c r="A8" s="108" t="s">
        <v>30</v>
      </c>
      <c r="F8" s="28"/>
      <c r="G8" s="104" t="s">
        <v>157</v>
      </c>
      <c r="H8" s="28"/>
      <c r="I8" s="28"/>
      <c r="M8" s="104" t="s">
        <v>248</v>
      </c>
      <c r="N8" s="104"/>
      <c r="O8" s="104"/>
      <c r="P8" s="104"/>
      <c r="Q8" s="104"/>
      <c r="R8" s="104"/>
      <c r="S8" s="104"/>
      <c r="T8" s="104"/>
      <c r="U8" s="104"/>
      <c r="V8" s="104"/>
    </row>
    <row r="9" spans="1:22" ht="15.75">
      <c r="A9" s="188" t="s">
        <v>38</v>
      </c>
      <c r="B9" s="188" t="s">
        <v>39</v>
      </c>
      <c r="C9" s="188" t="s">
        <v>30</v>
      </c>
      <c r="D9" s="188" t="s">
        <v>14</v>
      </c>
      <c r="E9" s="188" t="s">
        <v>40</v>
      </c>
      <c r="G9" s="189" t="s">
        <v>41</v>
      </c>
      <c r="H9" s="189" t="s">
        <v>44</v>
      </c>
      <c r="I9" s="189" t="s">
        <v>14</v>
      </c>
      <c r="J9" s="189" t="s">
        <v>42</v>
      </c>
      <c r="K9" s="189" t="s">
        <v>40</v>
      </c>
      <c r="M9" s="190" t="s">
        <v>43</v>
      </c>
      <c r="N9" s="190" t="s">
        <v>39</v>
      </c>
      <c r="O9" s="190" t="s">
        <v>42</v>
      </c>
      <c r="P9" s="190" t="s">
        <v>14</v>
      </c>
      <c r="Q9" s="190" t="s">
        <v>40</v>
      </c>
    </row>
    <row r="10" spans="1:22">
      <c r="A10" s="31" t="s">
        <v>32</v>
      </c>
      <c r="B10" s="31" t="s">
        <v>35</v>
      </c>
      <c r="C10" s="103">
        <f>1188+86.4+121.5</f>
        <v>1395.9</v>
      </c>
      <c r="D10" s="31"/>
      <c r="E10" s="103">
        <f t="shared" ref="E10:E23" si="0">C10*D10</f>
        <v>0</v>
      </c>
      <c r="F10" s="147" t="s">
        <v>245</v>
      </c>
      <c r="G10" s="31" t="s">
        <v>255</v>
      </c>
      <c r="H10" s="31" t="s">
        <v>45</v>
      </c>
      <c r="I10" s="31"/>
      <c r="J10" s="103">
        <v>2.99</v>
      </c>
      <c r="K10" s="31">
        <f t="shared" ref="K10:K40" si="1">I10*J10</f>
        <v>0</v>
      </c>
      <c r="L10" s="147" t="s">
        <v>245</v>
      </c>
      <c r="M10" s="30" t="s">
        <v>251</v>
      </c>
      <c r="N10" s="30"/>
      <c r="O10" s="30"/>
      <c r="P10" s="149">
        <v>2030</v>
      </c>
      <c r="Q10" s="30">
        <f>O10*P10</f>
        <v>0</v>
      </c>
    </row>
    <row r="11" spans="1:22" ht="15" customHeight="1">
      <c r="A11" s="30" t="s">
        <v>33</v>
      </c>
      <c r="B11" s="30" t="s">
        <v>36</v>
      </c>
      <c r="C11" s="100">
        <f>1818+124.2+243</f>
        <v>2185.1999999999998</v>
      </c>
      <c r="D11" s="30"/>
      <c r="E11" s="101">
        <f t="shared" si="0"/>
        <v>0</v>
      </c>
      <c r="G11" s="30" t="s">
        <v>256</v>
      </c>
      <c r="H11" s="30" t="s">
        <v>45</v>
      </c>
      <c r="I11" s="30"/>
      <c r="J11" s="100">
        <v>12.99</v>
      </c>
      <c r="K11" s="30">
        <f t="shared" si="1"/>
        <v>0</v>
      </c>
      <c r="L11" s="147" t="s">
        <v>245</v>
      </c>
      <c r="M11" s="31" t="s">
        <v>250</v>
      </c>
      <c r="N11" s="31"/>
      <c r="O11" s="31"/>
      <c r="P11" s="150">
        <f>835+455</f>
        <v>1290</v>
      </c>
      <c r="Q11" s="31">
        <f>O11*P11</f>
        <v>0</v>
      </c>
    </row>
    <row r="12" spans="1:22">
      <c r="A12" s="31" t="s">
        <v>34</v>
      </c>
      <c r="B12" s="31" t="s">
        <v>37</v>
      </c>
      <c r="C12" s="103">
        <f>10500+1485+594</f>
        <v>12579</v>
      </c>
      <c r="D12" s="31"/>
      <c r="E12" s="102">
        <f t="shared" si="0"/>
        <v>0</v>
      </c>
      <c r="G12" s="31" t="s">
        <v>161</v>
      </c>
      <c r="H12" s="31"/>
      <c r="I12" s="31"/>
      <c r="J12" s="103">
        <v>12</v>
      </c>
      <c r="K12" s="31">
        <f t="shared" si="1"/>
        <v>0</v>
      </c>
      <c r="L12" s="147" t="s">
        <v>245</v>
      </c>
      <c r="M12" s="30" t="s">
        <v>252</v>
      </c>
      <c r="N12" s="30"/>
      <c r="O12" s="30"/>
      <c r="P12" s="149">
        <v>105</v>
      </c>
      <c r="Q12" s="30">
        <f>O12*P12</f>
        <v>0</v>
      </c>
    </row>
    <row r="13" spans="1:22">
      <c r="A13" s="30" t="s">
        <v>159</v>
      </c>
      <c r="B13" s="30" t="s">
        <v>158</v>
      </c>
      <c r="C13" s="100">
        <f>27950+1512+4522.5</f>
        <v>33984.5</v>
      </c>
      <c r="D13" s="30"/>
      <c r="E13" s="101">
        <f t="shared" si="0"/>
        <v>0</v>
      </c>
      <c r="G13" s="30" t="s">
        <v>166</v>
      </c>
      <c r="H13" s="30"/>
      <c r="I13" s="30"/>
      <c r="J13" s="100"/>
      <c r="K13" s="30">
        <f t="shared" si="1"/>
        <v>0</v>
      </c>
      <c r="M13" s="30"/>
      <c r="N13" s="30"/>
      <c r="O13" s="30"/>
      <c r="P13" s="100"/>
      <c r="Q13" s="30"/>
    </row>
    <row r="14" spans="1:22">
      <c r="A14" s="31" t="s">
        <v>32</v>
      </c>
      <c r="B14" s="31" t="s">
        <v>160</v>
      </c>
      <c r="C14" s="103">
        <f>672+14.4+16.2</f>
        <v>702.6</v>
      </c>
      <c r="D14" s="31"/>
      <c r="E14" s="31">
        <f t="shared" si="0"/>
        <v>0</v>
      </c>
      <c r="G14" s="31" t="s">
        <v>167</v>
      </c>
      <c r="H14" s="31"/>
      <c r="I14" s="31"/>
      <c r="J14" s="103">
        <v>80</v>
      </c>
      <c r="K14" s="31">
        <f t="shared" si="1"/>
        <v>0</v>
      </c>
      <c r="M14" s="31"/>
      <c r="N14" s="31"/>
      <c r="O14" s="31"/>
      <c r="P14" s="103"/>
      <c r="Q14" s="31"/>
    </row>
    <row r="15" spans="1:22">
      <c r="A15" s="30" t="s">
        <v>32</v>
      </c>
      <c r="B15" s="30" t="s">
        <v>162</v>
      </c>
      <c r="C15" s="100">
        <v>780</v>
      </c>
      <c r="D15" s="30"/>
      <c r="E15" s="30">
        <f t="shared" si="0"/>
        <v>0</v>
      </c>
      <c r="G15" s="30" t="s">
        <v>168</v>
      </c>
      <c r="H15" s="30"/>
      <c r="I15" s="30"/>
      <c r="J15" s="100">
        <v>798</v>
      </c>
      <c r="K15" s="30">
        <f t="shared" si="1"/>
        <v>0</v>
      </c>
      <c r="M15" s="30"/>
      <c r="N15" s="30"/>
      <c r="O15" s="30"/>
      <c r="P15" s="100"/>
      <c r="Q15" s="30"/>
    </row>
    <row r="16" spans="1:22">
      <c r="A16" s="31" t="s">
        <v>33</v>
      </c>
      <c r="B16" s="31" t="s">
        <v>164</v>
      </c>
      <c r="C16" s="103">
        <f>1160+16.2+22.6</f>
        <v>1198.8</v>
      </c>
      <c r="D16" s="31"/>
      <c r="E16" s="31">
        <f t="shared" si="0"/>
        <v>0</v>
      </c>
      <c r="G16" s="31" t="s">
        <v>169</v>
      </c>
      <c r="H16" s="31"/>
      <c r="I16" s="31"/>
      <c r="J16" s="103">
        <v>200</v>
      </c>
      <c r="K16" s="31">
        <f t="shared" si="1"/>
        <v>0</v>
      </c>
      <c r="M16" s="31"/>
      <c r="N16" s="31"/>
      <c r="O16" s="31"/>
      <c r="P16" s="103"/>
      <c r="Q16" s="31"/>
    </row>
    <row r="17" spans="1:17">
      <c r="A17" s="30" t="s">
        <v>34</v>
      </c>
      <c r="B17" s="30" t="s">
        <v>165</v>
      </c>
      <c r="C17" s="100">
        <v>4043</v>
      </c>
      <c r="D17" s="30"/>
      <c r="E17" s="30">
        <f t="shared" si="0"/>
        <v>0</v>
      </c>
      <c r="G17" s="30" t="s">
        <v>170</v>
      </c>
      <c r="H17" s="30"/>
      <c r="I17" s="30"/>
      <c r="J17" s="100">
        <v>400</v>
      </c>
      <c r="K17" s="30">
        <f t="shared" si="1"/>
        <v>0</v>
      </c>
      <c r="M17" s="30"/>
      <c r="N17" s="30"/>
      <c r="O17" s="30"/>
      <c r="P17" s="100"/>
      <c r="Q17" s="30"/>
    </row>
    <row r="18" spans="1:17">
      <c r="A18" s="31" t="s">
        <v>190</v>
      </c>
      <c r="B18" s="31" t="s">
        <v>191</v>
      </c>
      <c r="C18" s="103">
        <f>12000+1141.2</f>
        <v>13141.2</v>
      </c>
      <c r="D18" s="31"/>
      <c r="E18" s="31">
        <f t="shared" si="0"/>
        <v>0</v>
      </c>
      <c r="G18" s="31" t="s">
        <v>171</v>
      </c>
      <c r="H18" s="31"/>
      <c r="I18" s="31"/>
      <c r="J18" s="103">
        <v>160</v>
      </c>
      <c r="K18" s="31">
        <f t="shared" si="1"/>
        <v>0</v>
      </c>
      <c r="M18" s="31"/>
      <c r="N18" s="31"/>
      <c r="O18" s="31"/>
      <c r="P18" s="103"/>
      <c r="Q18" s="31"/>
    </row>
    <row r="19" spans="1:17">
      <c r="A19" s="30"/>
      <c r="B19" s="30"/>
      <c r="C19" s="100"/>
      <c r="D19" s="30"/>
      <c r="E19" s="30">
        <f t="shared" si="0"/>
        <v>0</v>
      </c>
      <c r="G19" s="30" t="s">
        <v>172</v>
      </c>
      <c r="H19" s="30"/>
      <c r="I19" s="30"/>
      <c r="J19" s="100">
        <v>300</v>
      </c>
      <c r="K19" s="30">
        <f t="shared" si="1"/>
        <v>0</v>
      </c>
      <c r="M19" s="30"/>
      <c r="N19" s="30"/>
      <c r="O19" s="30"/>
      <c r="P19" s="100"/>
      <c r="Q19" s="30"/>
    </row>
    <row r="20" spans="1:17">
      <c r="A20" s="31"/>
      <c r="B20" s="31"/>
      <c r="C20" s="103"/>
      <c r="D20" s="31"/>
      <c r="E20" s="31">
        <f t="shared" si="0"/>
        <v>0</v>
      </c>
      <c r="G20" s="31" t="s">
        <v>173</v>
      </c>
      <c r="H20" s="31"/>
      <c r="I20" s="31"/>
      <c r="J20" s="103">
        <v>600</v>
      </c>
      <c r="K20" s="31">
        <f t="shared" si="1"/>
        <v>0</v>
      </c>
      <c r="M20" s="31"/>
      <c r="N20" s="31"/>
      <c r="O20" s="31"/>
      <c r="P20" s="103"/>
      <c r="Q20" s="31"/>
    </row>
    <row r="21" spans="1:17">
      <c r="A21" s="30"/>
      <c r="B21" s="30"/>
      <c r="C21" s="100"/>
      <c r="D21" s="30"/>
      <c r="E21" s="30">
        <f t="shared" si="0"/>
        <v>0</v>
      </c>
      <c r="G21" s="30" t="s">
        <v>174</v>
      </c>
      <c r="H21" s="30"/>
      <c r="I21" s="30"/>
      <c r="J21" s="100">
        <v>1600</v>
      </c>
      <c r="K21" s="30">
        <f t="shared" si="1"/>
        <v>0</v>
      </c>
      <c r="M21" s="30"/>
      <c r="N21" s="30"/>
      <c r="O21" s="30"/>
      <c r="P21" s="100"/>
      <c r="Q21" s="30"/>
    </row>
    <row r="22" spans="1:17">
      <c r="A22" s="31"/>
      <c r="B22" s="31"/>
      <c r="C22" s="103"/>
      <c r="D22" s="31"/>
      <c r="E22" s="31">
        <f t="shared" si="0"/>
        <v>0</v>
      </c>
      <c r="G22" s="31" t="s">
        <v>175</v>
      </c>
      <c r="H22" s="31"/>
      <c r="I22" s="31"/>
      <c r="J22" s="103">
        <v>800</v>
      </c>
      <c r="K22" s="31">
        <f t="shared" si="1"/>
        <v>0</v>
      </c>
      <c r="M22" s="31"/>
      <c r="N22" s="31"/>
      <c r="O22" s="102"/>
      <c r="P22" s="103"/>
      <c r="Q22" s="31"/>
    </row>
    <row r="23" spans="1:17">
      <c r="A23" s="30"/>
      <c r="B23" s="30"/>
      <c r="C23" s="100"/>
      <c r="D23" s="30"/>
      <c r="E23" s="30">
        <f t="shared" si="0"/>
        <v>0</v>
      </c>
      <c r="G23" s="30" t="s">
        <v>176</v>
      </c>
      <c r="H23" s="30"/>
      <c r="I23" s="30"/>
      <c r="J23" s="100">
        <v>1920</v>
      </c>
      <c r="K23" s="30">
        <f t="shared" si="1"/>
        <v>0</v>
      </c>
      <c r="M23" s="30"/>
      <c r="N23" s="30"/>
      <c r="O23" s="30"/>
      <c r="P23" s="100"/>
      <c r="Q23" s="30">
        <f t="shared" ref="Q23" si="2">O23*P23</f>
        <v>0</v>
      </c>
    </row>
    <row r="24" spans="1:17">
      <c r="D24" s="110" t="s">
        <v>163</v>
      </c>
      <c r="E24" s="109">
        <f>SUM(E10:E23)</f>
        <v>0</v>
      </c>
      <c r="G24" s="31" t="s">
        <v>177</v>
      </c>
      <c r="H24" s="31"/>
      <c r="I24" s="31"/>
      <c r="J24" s="103">
        <v>1600</v>
      </c>
      <c r="K24" s="31">
        <f t="shared" si="1"/>
        <v>0</v>
      </c>
      <c r="P24" s="110" t="s">
        <v>163</v>
      </c>
      <c r="Q24" s="109">
        <f>SUM(Q10:Q23)</f>
        <v>0</v>
      </c>
    </row>
    <row r="25" spans="1:17">
      <c r="G25" s="30" t="s">
        <v>178</v>
      </c>
      <c r="H25" s="30"/>
      <c r="I25" s="30"/>
      <c r="J25" s="100">
        <v>3000</v>
      </c>
      <c r="K25" s="30">
        <f t="shared" si="1"/>
        <v>0</v>
      </c>
    </row>
    <row r="26" spans="1:17">
      <c r="G26" s="31" t="s">
        <v>179</v>
      </c>
      <c r="H26" s="31"/>
      <c r="I26" s="31"/>
      <c r="J26" s="103">
        <v>5599.6</v>
      </c>
      <c r="K26" s="31">
        <f t="shared" si="1"/>
        <v>0</v>
      </c>
    </row>
    <row r="27" spans="1:17">
      <c r="G27" s="30" t="s">
        <v>179</v>
      </c>
      <c r="H27" s="30"/>
      <c r="I27" s="30"/>
      <c r="J27" s="100">
        <v>1598</v>
      </c>
      <c r="K27" s="30">
        <f t="shared" si="1"/>
        <v>0</v>
      </c>
    </row>
    <row r="28" spans="1:17">
      <c r="G28" s="113" t="s">
        <v>180</v>
      </c>
      <c r="H28" s="113" t="s">
        <v>243</v>
      </c>
      <c r="I28" s="31"/>
      <c r="J28" s="116">
        <v>60</v>
      </c>
      <c r="K28" s="31">
        <f t="shared" si="1"/>
        <v>0</v>
      </c>
    </row>
    <row r="29" spans="1:17">
      <c r="G29" s="114" t="s">
        <v>181</v>
      </c>
      <c r="H29" s="114" t="s">
        <v>242</v>
      </c>
      <c r="I29" s="30"/>
      <c r="J29" s="117">
        <v>84</v>
      </c>
      <c r="K29" s="30">
        <f t="shared" si="1"/>
        <v>0</v>
      </c>
    </row>
    <row r="30" spans="1:17">
      <c r="G30" s="115" t="s">
        <v>182</v>
      </c>
      <c r="H30" s="115" t="s">
        <v>244</v>
      </c>
      <c r="I30" s="31"/>
      <c r="J30" s="116">
        <v>120</v>
      </c>
      <c r="K30" s="31">
        <f t="shared" si="1"/>
        <v>0</v>
      </c>
    </row>
    <row r="31" spans="1:17">
      <c r="G31" s="114" t="s">
        <v>183</v>
      </c>
      <c r="H31" s="114"/>
      <c r="I31" s="30"/>
      <c r="J31" s="117">
        <v>140</v>
      </c>
      <c r="K31" s="30">
        <f t="shared" si="1"/>
        <v>0</v>
      </c>
    </row>
    <row r="32" spans="1:17">
      <c r="G32" s="115" t="s">
        <v>167</v>
      </c>
      <c r="H32" s="115"/>
      <c r="I32" s="31"/>
      <c r="J32" s="118">
        <v>80</v>
      </c>
      <c r="K32" s="31">
        <f t="shared" si="1"/>
        <v>0</v>
      </c>
    </row>
    <row r="33" spans="6:11">
      <c r="F33" s="147" t="s">
        <v>245</v>
      </c>
      <c r="G33" s="114" t="s">
        <v>184</v>
      </c>
      <c r="H33" s="114" t="s">
        <v>243</v>
      </c>
      <c r="I33" s="30"/>
      <c r="J33" s="117">
        <v>120</v>
      </c>
      <c r="K33" s="30">
        <f t="shared" si="1"/>
        <v>0</v>
      </c>
    </row>
    <row r="34" spans="6:11" ht="15" customHeight="1">
      <c r="F34" s="147" t="s">
        <v>245</v>
      </c>
      <c r="G34" s="115" t="s">
        <v>185</v>
      </c>
      <c r="H34" s="115" t="s">
        <v>242</v>
      </c>
      <c r="I34" s="31"/>
      <c r="J34" s="118">
        <v>160</v>
      </c>
      <c r="K34" s="31">
        <f t="shared" si="1"/>
        <v>0</v>
      </c>
    </row>
    <row r="35" spans="6:11">
      <c r="G35" s="114" t="s">
        <v>186</v>
      </c>
      <c r="H35" s="114"/>
      <c r="I35" s="30"/>
      <c r="J35" s="117">
        <v>400</v>
      </c>
      <c r="K35" s="30">
        <f t="shared" si="1"/>
        <v>0</v>
      </c>
    </row>
    <row r="36" spans="6:11">
      <c r="G36" s="115" t="s">
        <v>187</v>
      </c>
      <c r="H36" s="115"/>
      <c r="I36" s="31"/>
      <c r="J36" s="118">
        <v>440</v>
      </c>
      <c r="K36" s="31">
        <f t="shared" si="1"/>
        <v>0</v>
      </c>
    </row>
    <row r="37" spans="6:11">
      <c r="G37" s="114" t="s">
        <v>188</v>
      </c>
      <c r="H37" s="114"/>
      <c r="I37" s="30"/>
      <c r="J37" s="117">
        <v>540</v>
      </c>
      <c r="K37" s="30">
        <f t="shared" si="1"/>
        <v>0</v>
      </c>
    </row>
    <row r="38" spans="6:11">
      <c r="G38" s="115" t="s">
        <v>189</v>
      </c>
      <c r="H38" s="115"/>
      <c r="I38" s="31"/>
      <c r="J38" s="118">
        <v>660</v>
      </c>
      <c r="K38" s="31">
        <f t="shared" si="1"/>
        <v>0</v>
      </c>
    </row>
    <row r="39" spans="6:11">
      <c r="G39" s="30" t="s">
        <v>253</v>
      </c>
      <c r="H39" s="30"/>
      <c r="I39" s="30"/>
      <c r="J39" s="149"/>
      <c r="K39" s="30">
        <f t="shared" si="1"/>
        <v>0</v>
      </c>
    </row>
    <row r="40" spans="6:11">
      <c r="F40" s="147" t="s">
        <v>245</v>
      </c>
      <c r="G40" s="31" t="s">
        <v>254</v>
      </c>
      <c r="H40" s="31" t="s">
        <v>249</v>
      </c>
      <c r="I40" s="31"/>
      <c r="J40" s="150">
        <v>51</v>
      </c>
      <c r="K40" s="31">
        <f t="shared" si="1"/>
        <v>0</v>
      </c>
    </row>
    <row r="41" spans="6:11">
      <c r="G41" s="30"/>
      <c r="H41" s="30"/>
      <c r="I41" s="30"/>
      <c r="J41" s="100"/>
      <c r="K41" s="30"/>
    </row>
    <row r="42" spans="6:11">
      <c r="G42" s="31"/>
      <c r="H42" s="31"/>
      <c r="I42" s="102"/>
      <c r="J42" s="103"/>
      <c r="K42" s="31"/>
    </row>
    <row r="43" spans="6:11">
      <c r="G43" s="30"/>
      <c r="H43" s="30"/>
      <c r="I43" s="30"/>
      <c r="J43" s="100"/>
      <c r="K43" s="30">
        <f t="shared" ref="K43" si="3">I43*J43</f>
        <v>0</v>
      </c>
    </row>
    <row r="44" spans="6:11">
      <c r="J44" s="111" t="s">
        <v>163</v>
      </c>
      <c r="K44" s="112">
        <f>SUM(K10:K43)</f>
        <v>0</v>
      </c>
    </row>
  </sheetData>
  <mergeCells count="1">
    <mergeCell ref="A2:I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9E04-6874-462E-B575-4C8338DAC333}">
  <sheetPr>
    <tabColor theme="9" tint="0.39997558519241921"/>
  </sheetPr>
  <dimension ref="B1"/>
  <sheetViews>
    <sheetView topLeftCell="B1" workbookViewId="0">
      <selection activeCell="B1" sqref="B1"/>
    </sheetView>
  </sheetViews>
  <sheetFormatPr defaultRowHeight="15"/>
  <cols>
    <col min="2" max="2" width="13.5703125" customWidth="1"/>
  </cols>
  <sheetData>
    <row r="1" spans="2:2" ht="15.75">
      <c r="B1" s="188" t="s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618-B605-451E-8A79-A761069F8AF8}">
  <sheetPr>
    <tabColor theme="9" tint="0.59999389629810485"/>
  </sheetPr>
  <dimension ref="A1"/>
  <sheetViews>
    <sheetView workbookViewId="0"/>
  </sheetViews>
  <sheetFormatPr defaultRowHeight="15"/>
  <cols>
    <col min="1" max="1" width="22.42578125" customWidth="1"/>
  </cols>
  <sheetData>
    <row r="1" spans="1:1" ht="15.75">
      <c r="A1" s="188" t="s">
        <v>337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8EC-3EDF-4FFE-B17C-24274C860838}">
  <sheetPr>
    <tabColor theme="9" tint="0.79998168889431442"/>
  </sheetPr>
  <dimension ref="A1:R29"/>
  <sheetViews>
    <sheetView workbookViewId="0"/>
  </sheetViews>
  <sheetFormatPr defaultRowHeight="15"/>
  <cols>
    <col min="1" max="1" width="21.42578125" customWidth="1"/>
    <col min="17" max="17" width="22.140625" bestFit="1" customWidth="1"/>
    <col min="18" max="18" width="33.5703125" bestFit="1" customWidth="1"/>
  </cols>
  <sheetData>
    <row r="1" spans="1:18" ht="15.75">
      <c r="A1" s="188" t="s">
        <v>338</v>
      </c>
    </row>
    <row r="4" spans="1:18">
      <c r="Q4" t="s">
        <v>121</v>
      </c>
    </row>
    <row r="5" spans="1:18">
      <c r="Q5" t="s">
        <v>122</v>
      </c>
    </row>
    <row r="6" spans="1:18">
      <c r="Q6" t="s">
        <v>123</v>
      </c>
      <c r="R6" t="s">
        <v>124</v>
      </c>
    </row>
    <row r="7" spans="1:18">
      <c r="Q7" t="s">
        <v>125</v>
      </c>
      <c r="R7" t="s">
        <v>241</v>
      </c>
    </row>
    <row r="8" spans="1:18">
      <c r="Q8" t="s">
        <v>126</v>
      </c>
    </row>
    <row r="9" spans="1:18">
      <c r="Q9" t="s">
        <v>127</v>
      </c>
    </row>
    <row r="10" spans="1:18">
      <c r="Q10" t="s">
        <v>128</v>
      </c>
    </row>
    <row r="11" spans="1:18">
      <c r="Q11" t="s">
        <v>129</v>
      </c>
    </row>
    <row r="12" spans="1:18">
      <c r="Q12" t="s">
        <v>130</v>
      </c>
    </row>
    <row r="29" spans="1:1" ht="15.75">
      <c r="A29" s="188" t="s">
        <v>339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2C65-5C21-4AAD-906F-0510F3F4917B}">
  <sheetPr>
    <tabColor theme="9" tint="0.79998168889431442"/>
  </sheetPr>
  <dimension ref="A1:A55"/>
  <sheetViews>
    <sheetView workbookViewId="0">
      <selection activeCell="A41" sqref="A41"/>
    </sheetView>
  </sheetViews>
  <sheetFormatPr defaultRowHeight="15"/>
  <cols>
    <col min="1" max="1" width="34.5703125" customWidth="1"/>
  </cols>
  <sheetData>
    <row r="1" spans="1:1" ht="15.75">
      <c r="A1" s="188" t="s">
        <v>340</v>
      </c>
    </row>
    <row r="55" spans="1:1" ht="15.75">
      <c r="A55" s="188" t="s">
        <v>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L102"/>
  <sheetViews>
    <sheetView workbookViewId="0">
      <selection activeCell="L26" sqref="L26"/>
    </sheetView>
  </sheetViews>
  <sheetFormatPr defaultRowHeight="15"/>
  <cols>
    <col min="2" max="2" width="104.85546875" customWidth="1"/>
    <col min="10" max="10" width="18.28515625" bestFit="1" customWidth="1"/>
    <col min="11" max="11" width="12" bestFit="1" customWidth="1"/>
    <col min="12" max="12" width="18.28515625" bestFit="1" customWidth="1"/>
  </cols>
  <sheetData>
    <row r="1" spans="1:12" ht="17.25" customHeight="1">
      <c r="A1" s="36" t="str">
        <f>'Site Survey'!K8</f>
        <v>Tier 1</v>
      </c>
    </row>
    <row r="6" spans="1:12">
      <c r="I6" s="75" t="s">
        <v>257</v>
      </c>
    </row>
    <row r="7" spans="1:12">
      <c r="I7" s="29" t="s">
        <v>34</v>
      </c>
    </row>
    <row r="8" spans="1:12">
      <c r="I8" s="29" t="s">
        <v>258</v>
      </c>
      <c r="J8" s="29" t="s">
        <v>259</v>
      </c>
      <c r="K8" s="29" t="s">
        <v>260</v>
      </c>
      <c r="L8" s="29" t="s">
        <v>261</v>
      </c>
    </row>
    <row r="9" spans="1:12">
      <c r="I9" s="29" t="s">
        <v>262</v>
      </c>
      <c r="J9" s="29" t="s">
        <v>263</v>
      </c>
      <c r="K9" s="29" t="s">
        <v>264</v>
      </c>
      <c r="L9" s="29" t="s">
        <v>265</v>
      </c>
    </row>
    <row r="10" spans="1:12">
      <c r="I10" s="29" t="s">
        <v>266</v>
      </c>
      <c r="J10" s="29" t="s">
        <v>267</v>
      </c>
      <c r="K10" s="29" t="s">
        <v>268</v>
      </c>
      <c r="L10" s="29" t="s">
        <v>269</v>
      </c>
    </row>
    <row r="11" spans="1:12">
      <c r="I11" s="29" t="s">
        <v>270</v>
      </c>
      <c r="J11" s="29" t="s">
        <v>271</v>
      </c>
      <c r="K11" s="29" t="s">
        <v>268</v>
      </c>
      <c r="L11" s="29" t="s">
        <v>272</v>
      </c>
    </row>
    <row r="12" spans="1:12">
      <c r="I12" s="29" t="s">
        <v>273</v>
      </c>
      <c r="J12" s="29" t="s">
        <v>274</v>
      </c>
      <c r="K12" s="29" t="s">
        <v>268</v>
      </c>
      <c r="L12" s="29" t="s">
        <v>275</v>
      </c>
    </row>
    <row r="13" spans="1:12">
      <c r="I13" s="29" t="s">
        <v>276</v>
      </c>
      <c r="J13" s="29" t="s">
        <v>277</v>
      </c>
      <c r="K13" s="29" t="s">
        <v>278</v>
      </c>
      <c r="L13" s="29" t="s">
        <v>279</v>
      </c>
    </row>
    <row r="14" spans="1:12">
      <c r="I14" s="29" t="s">
        <v>280</v>
      </c>
      <c r="J14" s="29" t="s">
        <v>281</v>
      </c>
      <c r="K14" s="29" t="s">
        <v>282</v>
      </c>
      <c r="L14" s="29" t="s">
        <v>283</v>
      </c>
    </row>
    <row r="15" spans="1:12">
      <c r="I15" s="29" t="s">
        <v>284</v>
      </c>
    </row>
    <row r="16" spans="1:12">
      <c r="I16" s="29" t="s">
        <v>258</v>
      </c>
      <c r="J16" s="29" t="s">
        <v>285</v>
      </c>
      <c r="K16" s="29" t="s">
        <v>286</v>
      </c>
      <c r="L16" s="29" t="s">
        <v>287</v>
      </c>
    </row>
    <row r="17" spans="9:12">
      <c r="I17" s="29" t="s">
        <v>262</v>
      </c>
      <c r="J17" s="29" t="s">
        <v>288</v>
      </c>
      <c r="K17" s="29" t="s">
        <v>264</v>
      </c>
      <c r="L17" s="29" t="s">
        <v>289</v>
      </c>
    </row>
    <row r="18" spans="9:12">
      <c r="I18" s="29" t="s">
        <v>266</v>
      </c>
      <c r="J18" s="29" t="s">
        <v>290</v>
      </c>
      <c r="K18" s="29" t="s">
        <v>268</v>
      </c>
      <c r="L18" s="29" t="s">
        <v>291</v>
      </c>
    </row>
    <row r="19" spans="9:12">
      <c r="I19" s="29" t="s">
        <v>270</v>
      </c>
      <c r="J19" s="29" t="s">
        <v>292</v>
      </c>
      <c r="K19" s="29" t="s">
        <v>268</v>
      </c>
      <c r="L19" s="29" t="s">
        <v>289</v>
      </c>
    </row>
    <row r="20" spans="9:12">
      <c r="I20" s="29" t="s">
        <v>273</v>
      </c>
      <c r="J20" s="29" t="s">
        <v>293</v>
      </c>
      <c r="K20" s="29" t="s">
        <v>268</v>
      </c>
      <c r="L20" s="29" t="s">
        <v>291</v>
      </c>
    </row>
    <row r="21" spans="9:12">
      <c r="I21" s="29" t="s">
        <v>276</v>
      </c>
      <c r="J21" s="29" t="s">
        <v>294</v>
      </c>
      <c r="K21" s="29" t="s">
        <v>295</v>
      </c>
      <c r="L21" s="29" t="s">
        <v>296</v>
      </c>
    </row>
    <row r="22" spans="9:12">
      <c r="I22" s="29" t="s">
        <v>280</v>
      </c>
      <c r="J22" s="29" t="s">
        <v>297</v>
      </c>
      <c r="K22" s="29" t="s">
        <v>282</v>
      </c>
      <c r="L22" s="29" t="s">
        <v>298</v>
      </c>
    </row>
    <row r="98" spans="1:2">
      <c r="A98" s="75" t="s">
        <v>38</v>
      </c>
      <c r="B98" s="75" t="s">
        <v>115</v>
      </c>
    </row>
    <row r="99" spans="1:2" ht="399.75" customHeight="1">
      <c r="A99" t="s">
        <v>34</v>
      </c>
    </row>
    <row r="100" spans="1:2" ht="409.5" customHeight="1">
      <c r="A100" t="s">
        <v>33</v>
      </c>
    </row>
    <row r="101" spans="1:2" ht="409.5" customHeight="1">
      <c r="A101" t="s">
        <v>32</v>
      </c>
    </row>
    <row r="102" spans="1:2" ht="409.5" customHeight="1">
      <c r="A102" t="s">
        <v>114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31B9-D3ED-4515-8988-53C4355A42ED}">
  <sheetPr>
    <tabColor theme="4" tint="0.39997558519241921"/>
  </sheetPr>
  <dimension ref="A1"/>
  <sheetViews>
    <sheetView zoomScaleNormal="100" workbookViewId="0">
      <selection activeCell="X23" sqref="X23"/>
    </sheetView>
  </sheetViews>
  <sheetFormatPr defaultRowHeight="15"/>
  <cols>
    <col min="1" max="1" width="10.28515625" customWidth="1"/>
  </cols>
  <sheetData>
    <row r="1" spans="1:1">
      <c r="A1" s="36" t="str">
        <f>'Site Survey'!K8</f>
        <v>Tier 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1746" r:id="rId4">
          <objectPr defaultSize="0" r:id="rId5">
            <anchor moveWithCells="1">
              <from>
                <xdr:col>0</xdr:col>
                <xdr:colOff>76200</xdr:colOff>
                <xdr:row>1</xdr:row>
                <xdr:rowOff>76200</xdr:rowOff>
              </from>
              <to>
                <xdr:col>14</xdr:col>
                <xdr:colOff>419100</xdr:colOff>
                <xdr:row>47</xdr:row>
                <xdr:rowOff>38100</xdr:rowOff>
              </to>
            </anchor>
          </objectPr>
        </oleObject>
      </mc:Choice>
      <mc:Fallback>
        <oleObject progId="Visio.Drawing.15" shapeId="3174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96FC-8FFD-4140-955F-DA546F505A26}">
  <sheetPr>
    <tabColor theme="4" tint="0.79998168889431442"/>
  </sheetPr>
  <dimension ref="A1"/>
  <sheetViews>
    <sheetView workbookViewId="0">
      <selection activeCell="R28" sqref="R28"/>
    </sheetView>
  </sheetViews>
  <sheetFormatPr defaultRowHeight="15"/>
  <sheetData/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22529" r:id="rId4">
          <objectPr defaultSize="0" r:id="rId5">
            <anchor moveWithCells="1">
              <from>
                <xdr:col>0</xdr:col>
                <xdr:colOff>76200</xdr:colOff>
                <xdr:row>0</xdr:row>
                <xdr:rowOff>57150</xdr:rowOff>
              </from>
              <to>
                <xdr:col>13</xdr:col>
                <xdr:colOff>466725</xdr:colOff>
                <xdr:row>36</xdr:row>
                <xdr:rowOff>123825</xdr:rowOff>
              </to>
            </anchor>
          </objectPr>
        </oleObject>
      </mc:Choice>
      <mc:Fallback>
        <oleObject progId="Visio.Drawing.15" shapeId="225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1E0E-1A63-4117-834A-AE278083FFAC}">
  <dimension ref="A1:Q155"/>
  <sheetViews>
    <sheetView workbookViewId="0">
      <selection activeCell="T17" sqref="T17"/>
    </sheetView>
  </sheetViews>
  <sheetFormatPr defaultRowHeight="12.75"/>
  <cols>
    <col min="1" max="1" width="8" style="121" customWidth="1"/>
    <col min="2" max="2" width="3" style="121" customWidth="1"/>
    <col min="3" max="3" width="5.28515625" style="121" customWidth="1"/>
    <col min="4" max="4" width="2.7109375" style="121" customWidth="1"/>
    <col min="5" max="5" width="2.5703125" style="121" customWidth="1"/>
    <col min="6" max="6" width="4" style="121" customWidth="1"/>
    <col min="7" max="7" width="4.42578125" style="121" customWidth="1"/>
    <col min="8" max="8" width="2.7109375" style="121" customWidth="1"/>
    <col min="9" max="9" width="6.5703125" style="121" customWidth="1"/>
    <col min="10" max="10" width="3" style="121" customWidth="1"/>
    <col min="11" max="11" width="2.7109375" style="121" customWidth="1"/>
    <col min="12" max="12" width="6" style="121" customWidth="1"/>
    <col min="13" max="13" width="3.28515625" style="121" customWidth="1"/>
    <col min="14" max="14" width="8" style="121" customWidth="1"/>
    <col min="15" max="15" width="3.42578125" style="121" customWidth="1"/>
    <col min="16" max="16" width="18.42578125" style="121" customWidth="1"/>
    <col min="17" max="17" width="8.85546875" style="121" customWidth="1"/>
    <col min="18" max="256" width="9.140625" style="121"/>
    <col min="257" max="257" width="8" style="121" customWidth="1"/>
    <col min="258" max="258" width="3" style="121" customWidth="1"/>
    <col min="259" max="259" width="5.28515625" style="121" customWidth="1"/>
    <col min="260" max="260" width="2.7109375" style="121" customWidth="1"/>
    <col min="261" max="261" width="2.5703125" style="121" customWidth="1"/>
    <col min="262" max="262" width="4" style="121" customWidth="1"/>
    <col min="263" max="263" width="4.42578125" style="121" customWidth="1"/>
    <col min="264" max="264" width="2.7109375" style="121" customWidth="1"/>
    <col min="265" max="265" width="6.5703125" style="121" customWidth="1"/>
    <col min="266" max="266" width="3" style="121" customWidth="1"/>
    <col min="267" max="267" width="2.7109375" style="121" customWidth="1"/>
    <col min="268" max="268" width="6" style="121" customWidth="1"/>
    <col min="269" max="269" width="3.28515625" style="121" customWidth="1"/>
    <col min="270" max="270" width="8" style="121" customWidth="1"/>
    <col min="271" max="271" width="3.42578125" style="121" customWidth="1"/>
    <col min="272" max="272" width="18.42578125" style="121" customWidth="1"/>
    <col min="273" max="273" width="8.85546875" style="121" customWidth="1"/>
    <col min="274" max="512" width="9.140625" style="121"/>
    <col min="513" max="513" width="8" style="121" customWidth="1"/>
    <col min="514" max="514" width="3" style="121" customWidth="1"/>
    <col min="515" max="515" width="5.28515625" style="121" customWidth="1"/>
    <col min="516" max="516" width="2.7109375" style="121" customWidth="1"/>
    <col min="517" max="517" width="2.5703125" style="121" customWidth="1"/>
    <col min="518" max="518" width="4" style="121" customWidth="1"/>
    <col min="519" max="519" width="4.42578125" style="121" customWidth="1"/>
    <col min="520" max="520" width="2.7109375" style="121" customWidth="1"/>
    <col min="521" max="521" width="6.5703125" style="121" customWidth="1"/>
    <col min="522" max="522" width="3" style="121" customWidth="1"/>
    <col min="523" max="523" width="2.7109375" style="121" customWidth="1"/>
    <col min="524" max="524" width="6" style="121" customWidth="1"/>
    <col min="525" max="525" width="3.28515625" style="121" customWidth="1"/>
    <col min="526" max="526" width="8" style="121" customWidth="1"/>
    <col min="527" max="527" width="3.42578125" style="121" customWidth="1"/>
    <col min="528" max="528" width="18.42578125" style="121" customWidth="1"/>
    <col min="529" max="529" width="8.85546875" style="121" customWidth="1"/>
    <col min="530" max="768" width="9.140625" style="121"/>
    <col min="769" max="769" width="8" style="121" customWidth="1"/>
    <col min="770" max="770" width="3" style="121" customWidth="1"/>
    <col min="771" max="771" width="5.28515625" style="121" customWidth="1"/>
    <col min="772" max="772" width="2.7109375" style="121" customWidth="1"/>
    <col min="773" max="773" width="2.5703125" style="121" customWidth="1"/>
    <col min="774" max="774" width="4" style="121" customWidth="1"/>
    <col min="775" max="775" width="4.42578125" style="121" customWidth="1"/>
    <col min="776" max="776" width="2.7109375" style="121" customWidth="1"/>
    <col min="777" max="777" width="6.5703125" style="121" customWidth="1"/>
    <col min="778" max="778" width="3" style="121" customWidth="1"/>
    <col min="779" max="779" width="2.7109375" style="121" customWidth="1"/>
    <col min="780" max="780" width="6" style="121" customWidth="1"/>
    <col min="781" max="781" width="3.28515625" style="121" customWidth="1"/>
    <col min="782" max="782" width="8" style="121" customWidth="1"/>
    <col min="783" max="783" width="3.42578125" style="121" customWidth="1"/>
    <col min="784" max="784" width="18.42578125" style="121" customWidth="1"/>
    <col min="785" max="785" width="8.85546875" style="121" customWidth="1"/>
    <col min="786" max="1024" width="9.140625" style="121"/>
    <col min="1025" max="1025" width="8" style="121" customWidth="1"/>
    <col min="1026" max="1026" width="3" style="121" customWidth="1"/>
    <col min="1027" max="1027" width="5.28515625" style="121" customWidth="1"/>
    <col min="1028" max="1028" width="2.7109375" style="121" customWidth="1"/>
    <col min="1029" max="1029" width="2.5703125" style="121" customWidth="1"/>
    <col min="1030" max="1030" width="4" style="121" customWidth="1"/>
    <col min="1031" max="1031" width="4.42578125" style="121" customWidth="1"/>
    <col min="1032" max="1032" width="2.7109375" style="121" customWidth="1"/>
    <col min="1033" max="1033" width="6.5703125" style="121" customWidth="1"/>
    <col min="1034" max="1034" width="3" style="121" customWidth="1"/>
    <col min="1035" max="1035" width="2.7109375" style="121" customWidth="1"/>
    <col min="1036" max="1036" width="6" style="121" customWidth="1"/>
    <col min="1037" max="1037" width="3.28515625" style="121" customWidth="1"/>
    <col min="1038" max="1038" width="8" style="121" customWidth="1"/>
    <col min="1039" max="1039" width="3.42578125" style="121" customWidth="1"/>
    <col min="1040" max="1040" width="18.42578125" style="121" customWidth="1"/>
    <col min="1041" max="1041" width="8.85546875" style="121" customWidth="1"/>
    <col min="1042" max="1280" width="9.140625" style="121"/>
    <col min="1281" max="1281" width="8" style="121" customWidth="1"/>
    <col min="1282" max="1282" width="3" style="121" customWidth="1"/>
    <col min="1283" max="1283" width="5.28515625" style="121" customWidth="1"/>
    <col min="1284" max="1284" width="2.7109375" style="121" customWidth="1"/>
    <col min="1285" max="1285" width="2.5703125" style="121" customWidth="1"/>
    <col min="1286" max="1286" width="4" style="121" customWidth="1"/>
    <col min="1287" max="1287" width="4.42578125" style="121" customWidth="1"/>
    <col min="1288" max="1288" width="2.7109375" style="121" customWidth="1"/>
    <col min="1289" max="1289" width="6.5703125" style="121" customWidth="1"/>
    <col min="1290" max="1290" width="3" style="121" customWidth="1"/>
    <col min="1291" max="1291" width="2.7109375" style="121" customWidth="1"/>
    <col min="1292" max="1292" width="6" style="121" customWidth="1"/>
    <col min="1293" max="1293" width="3.28515625" style="121" customWidth="1"/>
    <col min="1294" max="1294" width="8" style="121" customWidth="1"/>
    <col min="1295" max="1295" width="3.42578125" style="121" customWidth="1"/>
    <col min="1296" max="1296" width="18.42578125" style="121" customWidth="1"/>
    <col min="1297" max="1297" width="8.85546875" style="121" customWidth="1"/>
    <col min="1298" max="1536" width="9.140625" style="121"/>
    <col min="1537" max="1537" width="8" style="121" customWidth="1"/>
    <col min="1538" max="1538" width="3" style="121" customWidth="1"/>
    <col min="1539" max="1539" width="5.28515625" style="121" customWidth="1"/>
    <col min="1540" max="1540" width="2.7109375" style="121" customWidth="1"/>
    <col min="1541" max="1541" width="2.5703125" style="121" customWidth="1"/>
    <col min="1542" max="1542" width="4" style="121" customWidth="1"/>
    <col min="1543" max="1543" width="4.42578125" style="121" customWidth="1"/>
    <col min="1544" max="1544" width="2.7109375" style="121" customWidth="1"/>
    <col min="1545" max="1545" width="6.5703125" style="121" customWidth="1"/>
    <col min="1546" max="1546" width="3" style="121" customWidth="1"/>
    <col min="1547" max="1547" width="2.7109375" style="121" customWidth="1"/>
    <col min="1548" max="1548" width="6" style="121" customWidth="1"/>
    <col min="1549" max="1549" width="3.28515625" style="121" customWidth="1"/>
    <col min="1550" max="1550" width="8" style="121" customWidth="1"/>
    <col min="1551" max="1551" width="3.42578125" style="121" customWidth="1"/>
    <col min="1552" max="1552" width="18.42578125" style="121" customWidth="1"/>
    <col min="1553" max="1553" width="8.85546875" style="121" customWidth="1"/>
    <col min="1554" max="1792" width="9.140625" style="121"/>
    <col min="1793" max="1793" width="8" style="121" customWidth="1"/>
    <col min="1794" max="1794" width="3" style="121" customWidth="1"/>
    <col min="1795" max="1795" width="5.28515625" style="121" customWidth="1"/>
    <col min="1796" max="1796" width="2.7109375" style="121" customWidth="1"/>
    <col min="1797" max="1797" width="2.5703125" style="121" customWidth="1"/>
    <col min="1798" max="1798" width="4" style="121" customWidth="1"/>
    <col min="1799" max="1799" width="4.42578125" style="121" customWidth="1"/>
    <col min="1800" max="1800" width="2.7109375" style="121" customWidth="1"/>
    <col min="1801" max="1801" width="6.5703125" style="121" customWidth="1"/>
    <col min="1802" max="1802" width="3" style="121" customWidth="1"/>
    <col min="1803" max="1803" width="2.7109375" style="121" customWidth="1"/>
    <col min="1804" max="1804" width="6" style="121" customWidth="1"/>
    <col min="1805" max="1805" width="3.28515625" style="121" customWidth="1"/>
    <col min="1806" max="1806" width="8" style="121" customWidth="1"/>
    <col min="1807" max="1807" width="3.42578125" style="121" customWidth="1"/>
    <col min="1808" max="1808" width="18.42578125" style="121" customWidth="1"/>
    <col min="1809" max="1809" width="8.85546875" style="121" customWidth="1"/>
    <col min="1810" max="2048" width="9.140625" style="121"/>
    <col min="2049" max="2049" width="8" style="121" customWidth="1"/>
    <col min="2050" max="2050" width="3" style="121" customWidth="1"/>
    <col min="2051" max="2051" width="5.28515625" style="121" customWidth="1"/>
    <col min="2052" max="2052" width="2.7109375" style="121" customWidth="1"/>
    <col min="2053" max="2053" width="2.5703125" style="121" customWidth="1"/>
    <col min="2054" max="2054" width="4" style="121" customWidth="1"/>
    <col min="2055" max="2055" width="4.42578125" style="121" customWidth="1"/>
    <col min="2056" max="2056" width="2.7109375" style="121" customWidth="1"/>
    <col min="2057" max="2057" width="6.5703125" style="121" customWidth="1"/>
    <col min="2058" max="2058" width="3" style="121" customWidth="1"/>
    <col min="2059" max="2059" width="2.7109375" style="121" customWidth="1"/>
    <col min="2060" max="2060" width="6" style="121" customWidth="1"/>
    <col min="2061" max="2061" width="3.28515625" style="121" customWidth="1"/>
    <col min="2062" max="2062" width="8" style="121" customWidth="1"/>
    <col min="2063" max="2063" width="3.42578125" style="121" customWidth="1"/>
    <col min="2064" max="2064" width="18.42578125" style="121" customWidth="1"/>
    <col min="2065" max="2065" width="8.85546875" style="121" customWidth="1"/>
    <col min="2066" max="2304" width="9.140625" style="121"/>
    <col min="2305" max="2305" width="8" style="121" customWidth="1"/>
    <col min="2306" max="2306" width="3" style="121" customWidth="1"/>
    <col min="2307" max="2307" width="5.28515625" style="121" customWidth="1"/>
    <col min="2308" max="2308" width="2.7109375" style="121" customWidth="1"/>
    <col min="2309" max="2309" width="2.5703125" style="121" customWidth="1"/>
    <col min="2310" max="2310" width="4" style="121" customWidth="1"/>
    <col min="2311" max="2311" width="4.42578125" style="121" customWidth="1"/>
    <col min="2312" max="2312" width="2.7109375" style="121" customWidth="1"/>
    <col min="2313" max="2313" width="6.5703125" style="121" customWidth="1"/>
    <col min="2314" max="2314" width="3" style="121" customWidth="1"/>
    <col min="2315" max="2315" width="2.7109375" style="121" customWidth="1"/>
    <col min="2316" max="2316" width="6" style="121" customWidth="1"/>
    <col min="2317" max="2317" width="3.28515625" style="121" customWidth="1"/>
    <col min="2318" max="2318" width="8" style="121" customWidth="1"/>
    <col min="2319" max="2319" width="3.42578125" style="121" customWidth="1"/>
    <col min="2320" max="2320" width="18.42578125" style="121" customWidth="1"/>
    <col min="2321" max="2321" width="8.85546875" style="121" customWidth="1"/>
    <col min="2322" max="2560" width="9.140625" style="121"/>
    <col min="2561" max="2561" width="8" style="121" customWidth="1"/>
    <col min="2562" max="2562" width="3" style="121" customWidth="1"/>
    <col min="2563" max="2563" width="5.28515625" style="121" customWidth="1"/>
    <col min="2564" max="2564" width="2.7109375" style="121" customWidth="1"/>
    <col min="2565" max="2565" width="2.5703125" style="121" customWidth="1"/>
    <col min="2566" max="2566" width="4" style="121" customWidth="1"/>
    <col min="2567" max="2567" width="4.42578125" style="121" customWidth="1"/>
    <col min="2568" max="2568" width="2.7109375" style="121" customWidth="1"/>
    <col min="2569" max="2569" width="6.5703125" style="121" customWidth="1"/>
    <col min="2570" max="2570" width="3" style="121" customWidth="1"/>
    <col min="2571" max="2571" width="2.7109375" style="121" customWidth="1"/>
    <col min="2572" max="2572" width="6" style="121" customWidth="1"/>
    <col min="2573" max="2573" width="3.28515625" style="121" customWidth="1"/>
    <col min="2574" max="2574" width="8" style="121" customWidth="1"/>
    <col min="2575" max="2575" width="3.42578125" style="121" customWidth="1"/>
    <col min="2576" max="2576" width="18.42578125" style="121" customWidth="1"/>
    <col min="2577" max="2577" width="8.85546875" style="121" customWidth="1"/>
    <col min="2578" max="2816" width="9.140625" style="121"/>
    <col min="2817" max="2817" width="8" style="121" customWidth="1"/>
    <col min="2818" max="2818" width="3" style="121" customWidth="1"/>
    <col min="2819" max="2819" width="5.28515625" style="121" customWidth="1"/>
    <col min="2820" max="2820" width="2.7109375" style="121" customWidth="1"/>
    <col min="2821" max="2821" width="2.5703125" style="121" customWidth="1"/>
    <col min="2822" max="2822" width="4" style="121" customWidth="1"/>
    <col min="2823" max="2823" width="4.42578125" style="121" customWidth="1"/>
    <col min="2824" max="2824" width="2.7109375" style="121" customWidth="1"/>
    <col min="2825" max="2825" width="6.5703125" style="121" customWidth="1"/>
    <col min="2826" max="2826" width="3" style="121" customWidth="1"/>
    <col min="2827" max="2827" width="2.7109375" style="121" customWidth="1"/>
    <col min="2828" max="2828" width="6" style="121" customWidth="1"/>
    <col min="2829" max="2829" width="3.28515625" style="121" customWidth="1"/>
    <col min="2830" max="2830" width="8" style="121" customWidth="1"/>
    <col min="2831" max="2831" width="3.42578125" style="121" customWidth="1"/>
    <col min="2832" max="2832" width="18.42578125" style="121" customWidth="1"/>
    <col min="2833" max="2833" width="8.85546875" style="121" customWidth="1"/>
    <col min="2834" max="3072" width="9.140625" style="121"/>
    <col min="3073" max="3073" width="8" style="121" customWidth="1"/>
    <col min="3074" max="3074" width="3" style="121" customWidth="1"/>
    <col min="3075" max="3075" width="5.28515625" style="121" customWidth="1"/>
    <col min="3076" max="3076" width="2.7109375" style="121" customWidth="1"/>
    <col min="3077" max="3077" width="2.5703125" style="121" customWidth="1"/>
    <col min="3078" max="3078" width="4" style="121" customWidth="1"/>
    <col min="3079" max="3079" width="4.42578125" style="121" customWidth="1"/>
    <col min="3080" max="3080" width="2.7109375" style="121" customWidth="1"/>
    <col min="3081" max="3081" width="6.5703125" style="121" customWidth="1"/>
    <col min="3082" max="3082" width="3" style="121" customWidth="1"/>
    <col min="3083" max="3083" width="2.7109375" style="121" customWidth="1"/>
    <col min="3084" max="3084" width="6" style="121" customWidth="1"/>
    <col min="3085" max="3085" width="3.28515625" style="121" customWidth="1"/>
    <col min="3086" max="3086" width="8" style="121" customWidth="1"/>
    <col min="3087" max="3087" width="3.42578125" style="121" customWidth="1"/>
    <col min="3088" max="3088" width="18.42578125" style="121" customWidth="1"/>
    <col min="3089" max="3089" width="8.85546875" style="121" customWidth="1"/>
    <col min="3090" max="3328" width="9.140625" style="121"/>
    <col min="3329" max="3329" width="8" style="121" customWidth="1"/>
    <col min="3330" max="3330" width="3" style="121" customWidth="1"/>
    <col min="3331" max="3331" width="5.28515625" style="121" customWidth="1"/>
    <col min="3332" max="3332" width="2.7109375" style="121" customWidth="1"/>
    <col min="3333" max="3333" width="2.5703125" style="121" customWidth="1"/>
    <col min="3334" max="3334" width="4" style="121" customWidth="1"/>
    <col min="3335" max="3335" width="4.42578125" style="121" customWidth="1"/>
    <col min="3336" max="3336" width="2.7109375" style="121" customWidth="1"/>
    <col min="3337" max="3337" width="6.5703125" style="121" customWidth="1"/>
    <col min="3338" max="3338" width="3" style="121" customWidth="1"/>
    <col min="3339" max="3339" width="2.7109375" style="121" customWidth="1"/>
    <col min="3340" max="3340" width="6" style="121" customWidth="1"/>
    <col min="3341" max="3341" width="3.28515625" style="121" customWidth="1"/>
    <col min="3342" max="3342" width="8" style="121" customWidth="1"/>
    <col min="3343" max="3343" width="3.42578125" style="121" customWidth="1"/>
    <col min="3344" max="3344" width="18.42578125" style="121" customWidth="1"/>
    <col min="3345" max="3345" width="8.85546875" style="121" customWidth="1"/>
    <col min="3346" max="3584" width="9.140625" style="121"/>
    <col min="3585" max="3585" width="8" style="121" customWidth="1"/>
    <col min="3586" max="3586" width="3" style="121" customWidth="1"/>
    <col min="3587" max="3587" width="5.28515625" style="121" customWidth="1"/>
    <col min="3588" max="3588" width="2.7109375" style="121" customWidth="1"/>
    <col min="3589" max="3589" width="2.5703125" style="121" customWidth="1"/>
    <col min="3590" max="3590" width="4" style="121" customWidth="1"/>
    <col min="3591" max="3591" width="4.42578125" style="121" customWidth="1"/>
    <col min="3592" max="3592" width="2.7109375" style="121" customWidth="1"/>
    <col min="3593" max="3593" width="6.5703125" style="121" customWidth="1"/>
    <col min="3594" max="3594" width="3" style="121" customWidth="1"/>
    <col min="3595" max="3595" width="2.7109375" style="121" customWidth="1"/>
    <col min="3596" max="3596" width="6" style="121" customWidth="1"/>
    <col min="3597" max="3597" width="3.28515625" style="121" customWidth="1"/>
    <col min="3598" max="3598" width="8" style="121" customWidth="1"/>
    <col min="3599" max="3599" width="3.42578125" style="121" customWidth="1"/>
    <col min="3600" max="3600" width="18.42578125" style="121" customWidth="1"/>
    <col min="3601" max="3601" width="8.85546875" style="121" customWidth="1"/>
    <col min="3602" max="3840" width="9.140625" style="121"/>
    <col min="3841" max="3841" width="8" style="121" customWidth="1"/>
    <col min="3842" max="3842" width="3" style="121" customWidth="1"/>
    <col min="3843" max="3843" width="5.28515625" style="121" customWidth="1"/>
    <col min="3844" max="3844" width="2.7109375" style="121" customWidth="1"/>
    <col min="3845" max="3845" width="2.5703125" style="121" customWidth="1"/>
    <col min="3846" max="3846" width="4" style="121" customWidth="1"/>
    <col min="3847" max="3847" width="4.42578125" style="121" customWidth="1"/>
    <col min="3848" max="3848" width="2.7109375" style="121" customWidth="1"/>
    <col min="3849" max="3849" width="6.5703125" style="121" customWidth="1"/>
    <col min="3850" max="3850" width="3" style="121" customWidth="1"/>
    <col min="3851" max="3851" width="2.7109375" style="121" customWidth="1"/>
    <col min="3852" max="3852" width="6" style="121" customWidth="1"/>
    <col min="3853" max="3853" width="3.28515625" style="121" customWidth="1"/>
    <col min="3854" max="3854" width="8" style="121" customWidth="1"/>
    <col min="3855" max="3855" width="3.42578125" style="121" customWidth="1"/>
    <col min="3856" max="3856" width="18.42578125" style="121" customWidth="1"/>
    <col min="3857" max="3857" width="8.85546875" style="121" customWidth="1"/>
    <col min="3858" max="4096" width="9.140625" style="121"/>
    <col min="4097" max="4097" width="8" style="121" customWidth="1"/>
    <col min="4098" max="4098" width="3" style="121" customWidth="1"/>
    <col min="4099" max="4099" width="5.28515625" style="121" customWidth="1"/>
    <col min="4100" max="4100" width="2.7109375" style="121" customWidth="1"/>
    <col min="4101" max="4101" width="2.5703125" style="121" customWidth="1"/>
    <col min="4102" max="4102" width="4" style="121" customWidth="1"/>
    <col min="4103" max="4103" width="4.42578125" style="121" customWidth="1"/>
    <col min="4104" max="4104" width="2.7109375" style="121" customWidth="1"/>
    <col min="4105" max="4105" width="6.5703125" style="121" customWidth="1"/>
    <col min="4106" max="4106" width="3" style="121" customWidth="1"/>
    <col min="4107" max="4107" width="2.7109375" style="121" customWidth="1"/>
    <col min="4108" max="4108" width="6" style="121" customWidth="1"/>
    <col min="4109" max="4109" width="3.28515625" style="121" customWidth="1"/>
    <col min="4110" max="4110" width="8" style="121" customWidth="1"/>
    <col min="4111" max="4111" width="3.42578125" style="121" customWidth="1"/>
    <col min="4112" max="4112" width="18.42578125" style="121" customWidth="1"/>
    <col min="4113" max="4113" width="8.85546875" style="121" customWidth="1"/>
    <col min="4114" max="4352" width="9.140625" style="121"/>
    <col min="4353" max="4353" width="8" style="121" customWidth="1"/>
    <col min="4354" max="4354" width="3" style="121" customWidth="1"/>
    <col min="4355" max="4355" width="5.28515625" style="121" customWidth="1"/>
    <col min="4356" max="4356" width="2.7109375" style="121" customWidth="1"/>
    <col min="4357" max="4357" width="2.5703125" style="121" customWidth="1"/>
    <col min="4358" max="4358" width="4" style="121" customWidth="1"/>
    <col min="4359" max="4359" width="4.42578125" style="121" customWidth="1"/>
    <col min="4360" max="4360" width="2.7109375" style="121" customWidth="1"/>
    <col min="4361" max="4361" width="6.5703125" style="121" customWidth="1"/>
    <col min="4362" max="4362" width="3" style="121" customWidth="1"/>
    <col min="4363" max="4363" width="2.7109375" style="121" customWidth="1"/>
    <col min="4364" max="4364" width="6" style="121" customWidth="1"/>
    <col min="4365" max="4365" width="3.28515625" style="121" customWidth="1"/>
    <col min="4366" max="4366" width="8" style="121" customWidth="1"/>
    <col min="4367" max="4367" width="3.42578125" style="121" customWidth="1"/>
    <col min="4368" max="4368" width="18.42578125" style="121" customWidth="1"/>
    <col min="4369" max="4369" width="8.85546875" style="121" customWidth="1"/>
    <col min="4370" max="4608" width="9.140625" style="121"/>
    <col min="4609" max="4609" width="8" style="121" customWidth="1"/>
    <col min="4610" max="4610" width="3" style="121" customWidth="1"/>
    <col min="4611" max="4611" width="5.28515625" style="121" customWidth="1"/>
    <col min="4612" max="4612" width="2.7109375" style="121" customWidth="1"/>
    <col min="4613" max="4613" width="2.5703125" style="121" customWidth="1"/>
    <col min="4614" max="4614" width="4" style="121" customWidth="1"/>
    <col min="4615" max="4615" width="4.42578125" style="121" customWidth="1"/>
    <col min="4616" max="4616" width="2.7109375" style="121" customWidth="1"/>
    <col min="4617" max="4617" width="6.5703125" style="121" customWidth="1"/>
    <col min="4618" max="4618" width="3" style="121" customWidth="1"/>
    <col min="4619" max="4619" width="2.7109375" style="121" customWidth="1"/>
    <col min="4620" max="4620" width="6" style="121" customWidth="1"/>
    <col min="4621" max="4621" width="3.28515625" style="121" customWidth="1"/>
    <col min="4622" max="4622" width="8" style="121" customWidth="1"/>
    <col min="4623" max="4623" width="3.42578125" style="121" customWidth="1"/>
    <col min="4624" max="4624" width="18.42578125" style="121" customWidth="1"/>
    <col min="4625" max="4625" width="8.85546875" style="121" customWidth="1"/>
    <col min="4626" max="4864" width="9.140625" style="121"/>
    <col min="4865" max="4865" width="8" style="121" customWidth="1"/>
    <col min="4866" max="4866" width="3" style="121" customWidth="1"/>
    <col min="4867" max="4867" width="5.28515625" style="121" customWidth="1"/>
    <col min="4868" max="4868" width="2.7109375" style="121" customWidth="1"/>
    <col min="4869" max="4869" width="2.5703125" style="121" customWidth="1"/>
    <col min="4870" max="4870" width="4" style="121" customWidth="1"/>
    <col min="4871" max="4871" width="4.42578125" style="121" customWidth="1"/>
    <col min="4872" max="4872" width="2.7109375" style="121" customWidth="1"/>
    <col min="4873" max="4873" width="6.5703125" style="121" customWidth="1"/>
    <col min="4874" max="4874" width="3" style="121" customWidth="1"/>
    <col min="4875" max="4875" width="2.7109375" style="121" customWidth="1"/>
    <col min="4876" max="4876" width="6" style="121" customWidth="1"/>
    <col min="4877" max="4877" width="3.28515625" style="121" customWidth="1"/>
    <col min="4878" max="4878" width="8" style="121" customWidth="1"/>
    <col min="4879" max="4879" width="3.42578125" style="121" customWidth="1"/>
    <col min="4880" max="4880" width="18.42578125" style="121" customWidth="1"/>
    <col min="4881" max="4881" width="8.85546875" style="121" customWidth="1"/>
    <col min="4882" max="5120" width="9.140625" style="121"/>
    <col min="5121" max="5121" width="8" style="121" customWidth="1"/>
    <col min="5122" max="5122" width="3" style="121" customWidth="1"/>
    <col min="5123" max="5123" width="5.28515625" style="121" customWidth="1"/>
    <col min="5124" max="5124" width="2.7109375" style="121" customWidth="1"/>
    <col min="5125" max="5125" width="2.5703125" style="121" customWidth="1"/>
    <col min="5126" max="5126" width="4" style="121" customWidth="1"/>
    <col min="5127" max="5127" width="4.42578125" style="121" customWidth="1"/>
    <col min="5128" max="5128" width="2.7109375" style="121" customWidth="1"/>
    <col min="5129" max="5129" width="6.5703125" style="121" customWidth="1"/>
    <col min="5130" max="5130" width="3" style="121" customWidth="1"/>
    <col min="5131" max="5131" width="2.7109375" style="121" customWidth="1"/>
    <col min="5132" max="5132" width="6" style="121" customWidth="1"/>
    <col min="5133" max="5133" width="3.28515625" style="121" customWidth="1"/>
    <col min="5134" max="5134" width="8" style="121" customWidth="1"/>
    <col min="5135" max="5135" width="3.42578125" style="121" customWidth="1"/>
    <col min="5136" max="5136" width="18.42578125" style="121" customWidth="1"/>
    <col min="5137" max="5137" width="8.85546875" style="121" customWidth="1"/>
    <col min="5138" max="5376" width="9.140625" style="121"/>
    <col min="5377" max="5377" width="8" style="121" customWidth="1"/>
    <col min="5378" max="5378" width="3" style="121" customWidth="1"/>
    <col min="5379" max="5379" width="5.28515625" style="121" customWidth="1"/>
    <col min="5380" max="5380" width="2.7109375" style="121" customWidth="1"/>
    <col min="5381" max="5381" width="2.5703125" style="121" customWidth="1"/>
    <col min="5382" max="5382" width="4" style="121" customWidth="1"/>
    <col min="5383" max="5383" width="4.42578125" style="121" customWidth="1"/>
    <col min="5384" max="5384" width="2.7109375" style="121" customWidth="1"/>
    <col min="5385" max="5385" width="6.5703125" style="121" customWidth="1"/>
    <col min="5386" max="5386" width="3" style="121" customWidth="1"/>
    <col min="5387" max="5387" width="2.7109375" style="121" customWidth="1"/>
    <col min="5388" max="5388" width="6" style="121" customWidth="1"/>
    <col min="5389" max="5389" width="3.28515625" style="121" customWidth="1"/>
    <col min="5390" max="5390" width="8" style="121" customWidth="1"/>
    <col min="5391" max="5391" width="3.42578125" style="121" customWidth="1"/>
    <col min="5392" max="5392" width="18.42578125" style="121" customWidth="1"/>
    <col min="5393" max="5393" width="8.85546875" style="121" customWidth="1"/>
    <col min="5394" max="5632" width="9.140625" style="121"/>
    <col min="5633" max="5633" width="8" style="121" customWidth="1"/>
    <col min="5634" max="5634" width="3" style="121" customWidth="1"/>
    <col min="5635" max="5635" width="5.28515625" style="121" customWidth="1"/>
    <col min="5636" max="5636" width="2.7109375" style="121" customWidth="1"/>
    <col min="5637" max="5637" width="2.5703125" style="121" customWidth="1"/>
    <col min="5638" max="5638" width="4" style="121" customWidth="1"/>
    <col min="5639" max="5639" width="4.42578125" style="121" customWidth="1"/>
    <col min="5640" max="5640" width="2.7109375" style="121" customWidth="1"/>
    <col min="5641" max="5641" width="6.5703125" style="121" customWidth="1"/>
    <col min="5642" max="5642" width="3" style="121" customWidth="1"/>
    <col min="5643" max="5643" width="2.7109375" style="121" customWidth="1"/>
    <col min="5644" max="5644" width="6" style="121" customWidth="1"/>
    <col min="5645" max="5645" width="3.28515625" style="121" customWidth="1"/>
    <col min="5646" max="5646" width="8" style="121" customWidth="1"/>
    <col min="5647" max="5647" width="3.42578125" style="121" customWidth="1"/>
    <col min="5648" max="5648" width="18.42578125" style="121" customWidth="1"/>
    <col min="5649" max="5649" width="8.85546875" style="121" customWidth="1"/>
    <col min="5650" max="5888" width="9.140625" style="121"/>
    <col min="5889" max="5889" width="8" style="121" customWidth="1"/>
    <col min="5890" max="5890" width="3" style="121" customWidth="1"/>
    <col min="5891" max="5891" width="5.28515625" style="121" customWidth="1"/>
    <col min="5892" max="5892" width="2.7109375" style="121" customWidth="1"/>
    <col min="5893" max="5893" width="2.5703125" style="121" customWidth="1"/>
    <col min="5894" max="5894" width="4" style="121" customWidth="1"/>
    <col min="5895" max="5895" width="4.42578125" style="121" customWidth="1"/>
    <col min="5896" max="5896" width="2.7109375" style="121" customWidth="1"/>
    <col min="5897" max="5897" width="6.5703125" style="121" customWidth="1"/>
    <col min="5898" max="5898" width="3" style="121" customWidth="1"/>
    <col min="5899" max="5899" width="2.7109375" style="121" customWidth="1"/>
    <col min="5900" max="5900" width="6" style="121" customWidth="1"/>
    <col min="5901" max="5901" width="3.28515625" style="121" customWidth="1"/>
    <col min="5902" max="5902" width="8" style="121" customWidth="1"/>
    <col min="5903" max="5903" width="3.42578125" style="121" customWidth="1"/>
    <col min="5904" max="5904" width="18.42578125" style="121" customWidth="1"/>
    <col min="5905" max="5905" width="8.85546875" style="121" customWidth="1"/>
    <col min="5906" max="6144" width="9.140625" style="121"/>
    <col min="6145" max="6145" width="8" style="121" customWidth="1"/>
    <col min="6146" max="6146" width="3" style="121" customWidth="1"/>
    <col min="6147" max="6147" width="5.28515625" style="121" customWidth="1"/>
    <col min="6148" max="6148" width="2.7109375" style="121" customWidth="1"/>
    <col min="6149" max="6149" width="2.5703125" style="121" customWidth="1"/>
    <col min="6150" max="6150" width="4" style="121" customWidth="1"/>
    <col min="6151" max="6151" width="4.42578125" style="121" customWidth="1"/>
    <col min="6152" max="6152" width="2.7109375" style="121" customWidth="1"/>
    <col min="6153" max="6153" width="6.5703125" style="121" customWidth="1"/>
    <col min="6154" max="6154" width="3" style="121" customWidth="1"/>
    <col min="6155" max="6155" width="2.7109375" style="121" customWidth="1"/>
    <col min="6156" max="6156" width="6" style="121" customWidth="1"/>
    <col min="6157" max="6157" width="3.28515625" style="121" customWidth="1"/>
    <col min="6158" max="6158" width="8" style="121" customWidth="1"/>
    <col min="6159" max="6159" width="3.42578125" style="121" customWidth="1"/>
    <col min="6160" max="6160" width="18.42578125" style="121" customWidth="1"/>
    <col min="6161" max="6161" width="8.85546875" style="121" customWidth="1"/>
    <col min="6162" max="6400" width="9.140625" style="121"/>
    <col min="6401" max="6401" width="8" style="121" customWidth="1"/>
    <col min="6402" max="6402" width="3" style="121" customWidth="1"/>
    <col min="6403" max="6403" width="5.28515625" style="121" customWidth="1"/>
    <col min="6404" max="6404" width="2.7109375" style="121" customWidth="1"/>
    <col min="6405" max="6405" width="2.5703125" style="121" customWidth="1"/>
    <col min="6406" max="6406" width="4" style="121" customWidth="1"/>
    <col min="6407" max="6407" width="4.42578125" style="121" customWidth="1"/>
    <col min="6408" max="6408" width="2.7109375" style="121" customWidth="1"/>
    <col min="6409" max="6409" width="6.5703125" style="121" customWidth="1"/>
    <col min="6410" max="6410" width="3" style="121" customWidth="1"/>
    <col min="6411" max="6411" width="2.7109375" style="121" customWidth="1"/>
    <col min="6412" max="6412" width="6" style="121" customWidth="1"/>
    <col min="6413" max="6413" width="3.28515625" style="121" customWidth="1"/>
    <col min="6414" max="6414" width="8" style="121" customWidth="1"/>
    <col min="6415" max="6415" width="3.42578125" style="121" customWidth="1"/>
    <col min="6416" max="6416" width="18.42578125" style="121" customWidth="1"/>
    <col min="6417" max="6417" width="8.85546875" style="121" customWidth="1"/>
    <col min="6418" max="6656" width="9.140625" style="121"/>
    <col min="6657" max="6657" width="8" style="121" customWidth="1"/>
    <col min="6658" max="6658" width="3" style="121" customWidth="1"/>
    <col min="6659" max="6659" width="5.28515625" style="121" customWidth="1"/>
    <col min="6660" max="6660" width="2.7109375" style="121" customWidth="1"/>
    <col min="6661" max="6661" width="2.5703125" style="121" customWidth="1"/>
    <col min="6662" max="6662" width="4" style="121" customWidth="1"/>
    <col min="6663" max="6663" width="4.42578125" style="121" customWidth="1"/>
    <col min="6664" max="6664" width="2.7109375" style="121" customWidth="1"/>
    <col min="6665" max="6665" width="6.5703125" style="121" customWidth="1"/>
    <col min="6666" max="6666" width="3" style="121" customWidth="1"/>
    <col min="6667" max="6667" width="2.7109375" style="121" customWidth="1"/>
    <col min="6668" max="6668" width="6" style="121" customWidth="1"/>
    <col min="6669" max="6669" width="3.28515625" style="121" customWidth="1"/>
    <col min="6670" max="6670" width="8" style="121" customWidth="1"/>
    <col min="6671" max="6671" width="3.42578125" style="121" customWidth="1"/>
    <col min="6672" max="6672" width="18.42578125" style="121" customWidth="1"/>
    <col min="6673" max="6673" width="8.85546875" style="121" customWidth="1"/>
    <col min="6674" max="6912" width="9.140625" style="121"/>
    <col min="6913" max="6913" width="8" style="121" customWidth="1"/>
    <col min="6914" max="6914" width="3" style="121" customWidth="1"/>
    <col min="6915" max="6915" width="5.28515625" style="121" customWidth="1"/>
    <col min="6916" max="6916" width="2.7109375" style="121" customWidth="1"/>
    <col min="6917" max="6917" width="2.5703125" style="121" customWidth="1"/>
    <col min="6918" max="6918" width="4" style="121" customWidth="1"/>
    <col min="6919" max="6919" width="4.42578125" style="121" customWidth="1"/>
    <col min="6920" max="6920" width="2.7109375" style="121" customWidth="1"/>
    <col min="6921" max="6921" width="6.5703125" style="121" customWidth="1"/>
    <col min="6922" max="6922" width="3" style="121" customWidth="1"/>
    <col min="6923" max="6923" width="2.7109375" style="121" customWidth="1"/>
    <col min="6924" max="6924" width="6" style="121" customWidth="1"/>
    <col min="6925" max="6925" width="3.28515625" style="121" customWidth="1"/>
    <col min="6926" max="6926" width="8" style="121" customWidth="1"/>
    <col min="6927" max="6927" width="3.42578125" style="121" customWidth="1"/>
    <col min="6928" max="6928" width="18.42578125" style="121" customWidth="1"/>
    <col min="6929" max="6929" width="8.85546875" style="121" customWidth="1"/>
    <col min="6930" max="7168" width="9.140625" style="121"/>
    <col min="7169" max="7169" width="8" style="121" customWidth="1"/>
    <col min="7170" max="7170" width="3" style="121" customWidth="1"/>
    <col min="7171" max="7171" width="5.28515625" style="121" customWidth="1"/>
    <col min="7172" max="7172" width="2.7109375" style="121" customWidth="1"/>
    <col min="7173" max="7173" width="2.5703125" style="121" customWidth="1"/>
    <col min="7174" max="7174" width="4" style="121" customWidth="1"/>
    <col min="7175" max="7175" width="4.42578125" style="121" customWidth="1"/>
    <col min="7176" max="7176" width="2.7109375" style="121" customWidth="1"/>
    <col min="7177" max="7177" width="6.5703125" style="121" customWidth="1"/>
    <col min="7178" max="7178" width="3" style="121" customWidth="1"/>
    <col min="7179" max="7179" width="2.7109375" style="121" customWidth="1"/>
    <col min="7180" max="7180" width="6" style="121" customWidth="1"/>
    <col min="7181" max="7181" width="3.28515625" style="121" customWidth="1"/>
    <col min="7182" max="7182" width="8" style="121" customWidth="1"/>
    <col min="7183" max="7183" width="3.42578125" style="121" customWidth="1"/>
    <col min="7184" max="7184" width="18.42578125" style="121" customWidth="1"/>
    <col min="7185" max="7185" width="8.85546875" style="121" customWidth="1"/>
    <col min="7186" max="7424" width="9.140625" style="121"/>
    <col min="7425" max="7425" width="8" style="121" customWidth="1"/>
    <col min="7426" max="7426" width="3" style="121" customWidth="1"/>
    <col min="7427" max="7427" width="5.28515625" style="121" customWidth="1"/>
    <col min="7428" max="7428" width="2.7109375" style="121" customWidth="1"/>
    <col min="7429" max="7429" width="2.5703125" style="121" customWidth="1"/>
    <col min="7430" max="7430" width="4" style="121" customWidth="1"/>
    <col min="7431" max="7431" width="4.42578125" style="121" customWidth="1"/>
    <col min="7432" max="7432" width="2.7109375" style="121" customWidth="1"/>
    <col min="7433" max="7433" width="6.5703125" style="121" customWidth="1"/>
    <col min="7434" max="7434" width="3" style="121" customWidth="1"/>
    <col min="7435" max="7435" width="2.7109375" style="121" customWidth="1"/>
    <col min="7436" max="7436" width="6" style="121" customWidth="1"/>
    <col min="7437" max="7437" width="3.28515625" style="121" customWidth="1"/>
    <col min="7438" max="7438" width="8" style="121" customWidth="1"/>
    <col min="7439" max="7439" width="3.42578125" style="121" customWidth="1"/>
    <col min="7440" max="7440" width="18.42578125" style="121" customWidth="1"/>
    <col min="7441" max="7441" width="8.85546875" style="121" customWidth="1"/>
    <col min="7442" max="7680" width="9.140625" style="121"/>
    <col min="7681" max="7681" width="8" style="121" customWidth="1"/>
    <col min="7682" max="7682" width="3" style="121" customWidth="1"/>
    <col min="7683" max="7683" width="5.28515625" style="121" customWidth="1"/>
    <col min="7684" max="7684" width="2.7109375" style="121" customWidth="1"/>
    <col min="7685" max="7685" width="2.5703125" style="121" customWidth="1"/>
    <col min="7686" max="7686" width="4" style="121" customWidth="1"/>
    <col min="7687" max="7687" width="4.42578125" style="121" customWidth="1"/>
    <col min="7688" max="7688" width="2.7109375" style="121" customWidth="1"/>
    <col min="7689" max="7689" width="6.5703125" style="121" customWidth="1"/>
    <col min="7690" max="7690" width="3" style="121" customWidth="1"/>
    <col min="7691" max="7691" width="2.7109375" style="121" customWidth="1"/>
    <col min="7692" max="7692" width="6" style="121" customWidth="1"/>
    <col min="7693" max="7693" width="3.28515625" style="121" customWidth="1"/>
    <col min="7694" max="7694" width="8" style="121" customWidth="1"/>
    <col min="7695" max="7695" width="3.42578125" style="121" customWidth="1"/>
    <col min="7696" max="7696" width="18.42578125" style="121" customWidth="1"/>
    <col min="7697" max="7697" width="8.85546875" style="121" customWidth="1"/>
    <col min="7698" max="7936" width="9.140625" style="121"/>
    <col min="7937" max="7937" width="8" style="121" customWidth="1"/>
    <col min="7938" max="7938" width="3" style="121" customWidth="1"/>
    <col min="7939" max="7939" width="5.28515625" style="121" customWidth="1"/>
    <col min="7940" max="7940" width="2.7109375" style="121" customWidth="1"/>
    <col min="7941" max="7941" width="2.5703125" style="121" customWidth="1"/>
    <col min="7942" max="7942" width="4" style="121" customWidth="1"/>
    <col min="7943" max="7943" width="4.42578125" style="121" customWidth="1"/>
    <col min="7944" max="7944" width="2.7109375" style="121" customWidth="1"/>
    <col min="7945" max="7945" width="6.5703125" style="121" customWidth="1"/>
    <col min="7946" max="7946" width="3" style="121" customWidth="1"/>
    <col min="7947" max="7947" width="2.7109375" style="121" customWidth="1"/>
    <col min="7948" max="7948" width="6" style="121" customWidth="1"/>
    <col min="7949" max="7949" width="3.28515625" style="121" customWidth="1"/>
    <col min="7950" max="7950" width="8" style="121" customWidth="1"/>
    <col min="7951" max="7951" width="3.42578125" style="121" customWidth="1"/>
    <col min="7952" max="7952" width="18.42578125" style="121" customWidth="1"/>
    <col min="7953" max="7953" width="8.85546875" style="121" customWidth="1"/>
    <col min="7954" max="8192" width="9.140625" style="121"/>
    <col min="8193" max="8193" width="8" style="121" customWidth="1"/>
    <col min="8194" max="8194" width="3" style="121" customWidth="1"/>
    <col min="8195" max="8195" width="5.28515625" style="121" customWidth="1"/>
    <col min="8196" max="8196" width="2.7109375" style="121" customWidth="1"/>
    <col min="8197" max="8197" width="2.5703125" style="121" customWidth="1"/>
    <col min="8198" max="8198" width="4" style="121" customWidth="1"/>
    <col min="8199" max="8199" width="4.42578125" style="121" customWidth="1"/>
    <col min="8200" max="8200" width="2.7109375" style="121" customWidth="1"/>
    <col min="8201" max="8201" width="6.5703125" style="121" customWidth="1"/>
    <col min="8202" max="8202" width="3" style="121" customWidth="1"/>
    <col min="8203" max="8203" width="2.7109375" style="121" customWidth="1"/>
    <col min="8204" max="8204" width="6" style="121" customWidth="1"/>
    <col min="8205" max="8205" width="3.28515625" style="121" customWidth="1"/>
    <col min="8206" max="8206" width="8" style="121" customWidth="1"/>
    <col min="8207" max="8207" width="3.42578125" style="121" customWidth="1"/>
    <col min="8208" max="8208" width="18.42578125" style="121" customWidth="1"/>
    <col min="8209" max="8209" width="8.85546875" style="121" customWidth="1"/>
    <col min="8210" max="8448" width="9.140625" style="121"/>
    <col min="8449" max="8449" width="8" style="121" customWidth="1"/>
    <col min="8450" max="8450" width="3" style="121" customWidth="1"/>
    <col min="8451" max="8451" width="5.28515625" style="121" customWidth="1"/>
    <col min="8452" max="8452" width="2.7109375" style="121" customWidth="1"/>
    <col min="8453" max="8453" width="2.5703125" style="121" customWidth="1"/>
    <col min="8454" max="8454" width="4" style="121" customWidth="1"/>
    <col min="8455" max="8455" width="4.42578125" style="121" customWidth="1"/>
    <col min="8456" max="8456" width="2.7109375" style="121" customWidth="1"/>
    <col min="8457" max="8457" width="6.5703125" style="121" customWidth="1"/>
    <col min="8458" max="8458" width="3" style="121" customWidth="1"/>
    <col min="8459" max="8459" width="2.7109375" style="121" customWidth="1"/>
    <col min="8460" max="8460" width="6" style="121" customWidth="1"/>
    <col min="8461" max="8461" width="3.28515625" style="121" customWidth="1"/>
    <col min="8462" max="8462" width="8" style="121" customWidth="1"/>
    <col min="8463" max="8463" width="3.42578125" style="121" customWidth="1"/>
    <col min="8464" max="8464" width="18.42578125" style="121" customWidth="1"/>
    <col min="8465" max="8465" width="8.85546875" style="121" customWidth="1"/>
    <col min="8466" max="8704" width="9.140625" style="121"/>
    <col min="8705" max="8705" width="8" style="121" customWidth="1"/>
    <col min="8706" max="8706" width="3" style="121" customWidth="1"/>
    <col min="8707" max="8707" width="5.28515625" style="121" customWidth="1"/>
    <col min="8708" max="8708" width="2.7109375" style="121" customWidth="1"/>
    <col min="8709" max="8709" width="2.5703125" style="121" customWidth="1"/>
    <col min="8710" max="8710" width="4" style="121" customWidth="1"/>
    <col min="8711" max="8711" width="4.42578125" style="121" customWidth="1"/>
    <col min="8712" max="8712" width="2.7109375" style="121" customWidth="1"/>
    <col min="8713" max="8713" width="6.5703125" style="121" customWidth="1"/>
    <col min="8714" max="8714" width="3" style="121" customWidth="1"/>
    <col min="8715" max="8715" width="2.7109375" style="121" customWidth="1"/>
    <col min="8716" max="8716" width="6" style="121" customWidth="1"/>
    <col min="8717" max="8717" width="3.28515625" style="121" customWidth="1"/>
    <col min="8718" max="8718" width="8" style="121" customWidth="1"/>
    <col min="8719" max="8719" width="3.42578125" style="121" customWidth="1"/>
    <col min="8720" max="8720" width="18.42578125" style="121" customWidth="1"/>
    <col min="8721" max="8721" width="8.85546875" style="121" customWidth="1"/>
    <col min="8722" max="8960" width="9.140625" style="121"/>
    <col min="8961" max="8961" width="8" style="121" customWidth="1"/>
    <col min="8962" max="8962" width="3" style="121" customWidth="1"/>
    <col min="8963" max="8963" width="5.28515625" style="121" customWidth="1"/>
    <col min="8964" max="8964" width="2.7109375" style="121" customWidth="1"/>
    <col min="8965" max="8965" width="2.5703125" style="121" customWidth="1"/>
    <col min="8966" max="8966" width="4" style="121" customWidth="1"/>
    <col min="8967" max="8967" width="4.42578125" style="121" customWidth="1"/>
    <col min="8968" max="8968" width="2.7109375" style="121" customWidth="1"/>
    <col min="8969" max="8969" width="6.5703125" style="121" customWidth="1"/>
    <col min="8970" max="8970" width="3" style="121" customWidth="1"/>
    <col min="8971" max="8971" width="2.7109375" style="121" customWidth="1"/>
    <col min="8972" max="8972" width="6" style="121" customWidth="1"/>
    <col min="8973" max="8973" width="3.28515625" style="121" customWidth="1"/>
    <col min="8974" max="8974" width="8" style="121" customWidth="1"/>
    <col min="8975" max="8975" width="3.42578125" style="121" customWidth="1"/>
    <col min="8976" max="8976" width="18.42578125" style="121" customWidth="1"/>
    <col min="8977" max="8977" width="8.85546875" style="121" customWidth="1"/>
    <col min="8978" max="9216" width="9.140625" style="121"/>
    <col min="9217" max="9217" width="8" style="121" customWidth="1"/>
    <col min="9218" max="9218" width="3" style="121" customWidth="1"/>
    <col min="9219" max="9219" width="5.28515625" style="121" customWidth="1"/>
    <col min="9220" max="9220" width="2.7109375" style="121" customWidth="1"/>
    <col min="9221" max="9221" width="2.5703125" style="121" customWidth="1"/>
    <col min="9222" max="9222" width="4" style="121" customWidth="1"/>
    <col min="9223" max="9223" width="4.42578125" style="121" customWidth="1"/>
    <col min="9224" max="9224" width="2.7109375" style="121" customWidth="1"/>
    <col min="9225" max="9225" width="6.5703125" style="121" customWidth="1"/>
    <col min="9226" max="9226" width="3" style="121" customWidth="1"/>
    <col min="9227" max="9227" width="2.7109375" style="121" customWidth="1"/>
    <col min="9228" max="9228" width="6" style="121" customWidth="1"/>
    <col min="9229" max="9229" width="3.28515625" style="121" customWidth="1"/>
    <col min="9230" max="9230" width="8" style="121" customWidth="1"/>
    <col min="9231" max="9231" width="3.42578125" style="121" customWidth="1"/>
    <col min="9232" max="9232" width="18.42578125" style="121" customWidth="1"/>
    <col min="9233" max="9233" width="8.85546875" style="121" customWidth="1"/>
    <col min="9234" max="9472" width="9.140625" style="121"/>
    <col min="9473" max="9473" width="8" style="121" customWidth="1"/>
    <col min="9474" max="9474" width="3" style="121" customWidth="1"/>
    <col min="9475" max="9475" width="5.28515625" style="121" customWidth="1"/>
    <col min="9476" max="9476" width="2.7109375" style="121" customWidth="1"/>
    <col min="9477" max="9477" width="2.5703125" style="121" customWidth="1"/>
    <col min="9478" max="9478" width="4" style="121" customWidth="1"/>
    <col min="9479" max="9479" width="4.42578125" style="121" customWidth="1"/>
    <col min="9480" max="9480" width="2.7109375" style="121" customWidth="1"/>
    <col min="9481" max="9481" width="6.5703125" style="121" customWidth="1"/>
    <col min="9482" max="9482" width="3" style="121" customWidth="1"/>
    <col min="9483" max="9483" width="2.7109375" style="121" customWidth="1"/>
    <col min="9484" max="9484" width="6" style="121" customWidth="1"/>
    <col min="9485" max="9485" width="3.28515625" style="121" customWidth="1"/>
    <col min="9486" max="9486" width="8" style="121" customWidth="1"/>
    <col min="9487" max="9487" width="3.42578125" style="121" customWidth="1"/>
    <col min="9488" max="9488" width="18.42578125" style="121" customWidth="1"/>
    <col min="9489" max="9489" width="8.85546875" style="121" customWidth="1"/>
    <col min="9490" max="9728" width="9.140625" style="121"/>
    <col min="9729" max="9729" width="8" style="121" customWidth="1"/>
    <col min="9730" max="9730" width="3" style="121" customWidth="1"/>
    <col min="9731" max="9731" width="5.28515625" style="121" customWidth="1"/>
    <col min="9732" max="9732" width="2.7109375" style="121" customWidth="1"/>
    <col min="9733" max="9733" width="2.5703125" style="121" customWidth="1"/>
    <col min="9734" max="9734" width="4" style="121" customWidth="1"/>
    <col min="9735" max="9735" width="4.42578125" style="121" customWidth="1"/>
    <col min="9736" max="9736" width="2.7109375" style="121" customWidth="1"/>
    <col min="9737" max="9737" width="6.5703125" style="121" customWidth="1"/>
    <col min="9738" max="9738" width="3" style="121" customWidth="1"/>
    <col min="9739" max="9739" width="2.7109375" style="121" customWidth="1"/>
    <col min="9740" max="9740" width="6" style="121" customWidth="1"/>
    <col min="9741" max="9741" width="3.28515625" style="121" customWidth="1"/>
    <col min="9742" max="9742" width="8" style="121" customWidth="1"/>
    <col min="9743" max="9743" width="3.42578125" style="121" customWidth="1"/>
    <col min="9744" max="9744" width="18.42578125" style="121" customWidth="1"/>
    <col min="9745" max="9745" width="8.85546875" style="121" customWidth="1"/>
    <col min="9746" max="9984" width="9.140625" style="121"/>
    <col min="9985" max="9985" width="8" style="121" customWidth="1"/>
    <col min="9986" max="9986" width="3" style="121" customWidth="1"/>
    <col min="9987" max="9987" width="5.28515625" style="121" customWidth="1"/>
    <col min="9988" max="9988" width="2.7109375" style="121" customWidth="1"/>
    <col min="9989" max="9989" width="2.5703125" style="121" customWidth="1"/>
    <col min="9990" max="9990" width="4" style="121" customWidth="1"/>
    <col min="9991" max="9991" width="4.42578125" style="121" customWidth="1"/>
    <col min="9992" max="9992" width="2.7109375" style="121" customWidth="1"/>
    <col min="9993" max="9993" width="6.5703125" style="121" customWidth="1"/>
    <col min="9994" max="9994" width="3" style="121" customWidth="1"/>
    <col min="9995" max="9995" width="2.7109375" style="121" customWidth="1"/>
    <col min="9996" max="9996" width="6" style="121" customWidth="1"/>
    <col min="9997" max="9997" width="3.28515625" style="121" customWidth="1"/>
    <col min="9998" max="9998" width="8" style="121" customWidth="1"/>
    <col min="9999" max="9999" width="3.42578125" style="121" customWidth="1"/>
    <col min="10000" max="10000" width="18.42578125" style="121" customWidth="1"/>
    <col min="10001" max="10001" width="8.85546875" style="121" customWidth="1"/>
    <col min="10002" max="10240" width="9.140625" style="121"/>
    <col min="10241" max="10241" width="8" style="121" customWidth="1"/>
    <col min="10242" max="10242" width="3" style="121" customWidth="1"/>
    <col min="10243" max="10243" width="5.28515625" style="121" customWidth="1"/>
    <col min="10244" max="10244" width="2.7109375" style="121" customWidth="1"/>
    <col min="10245" max="10245" width="2.5703125" style="121" customWidth="1"/>
    <col min="10246" max="10246" width="4" style="121" customWidth="1"/>
    <col min="10247" max="10247" width="4.42578125" style="121" customWidth="1"/>
    <col min="10248" max="10248" width="2.7109375" style="121" customWidth="1"/>
    <col min="10249" max="10249" width="6.5703125" style="121" customWidth="1"/>
    <col min="10250" max="10250" width="3" style="121" customWidth="1"/>
    <col min="10251" max="10251" width="2.7109375" style="121" customWidth="1"/>
    <col min="10252" max="10252" width="6" style="121" customWidth="1"/>
    <col min="10253" max="10253" width="3.28515625" style="121" customWidth="1"/>
    <col min="10254" max="10254" width="8" style="121" customWidth="1"/>
    <col min="10255" max="10255" width="3.42578125" style="121" customWidth="1"/>
    <col min="10256" max="10256" width="18.42578125" style="121" customWidth="1"/>
    <col min="10257" max="10257" width="8.85546875" style="121" customWidth="1"/>
    <col min="10258" max="10496" width="9.140625" style="121"/>
    <col min="10497" max="10497" width="8" style="121" customWidth="1"/>
    <col min="10498" max="10498" width="3" style="121" customWidth="1"/>
    <col min="10499" max="10499" width="5.28515625" style="121" customWidth="1"/>
    <col min="10500" max="10500" width="2.7109375" style="121" customWidth="1"/>
    <col min="10501" max="10501" width="2.5703125" style="121" customWidth="1"/>
    <col min="10502" max="10502" width="4" style="121" customWidth="1"/>
    <col min="10503" max="10503" width="4.42578125" style="121" customWidth="1"/>
    <col min="10504" max="10504" width="2.7109375" style="121" customWidth="1"/>
    <col min="10505" max="10505" width="6.5703125" style="121" customWidth="1"/>
    <col min="10506" max="10506" width="3" style="121" customWidth="1"/>
    <col min="10507" max="10507" width="2.7109375" style="121" customWidth="1"/>
    <col min="10508" max="10508" width="6" style="121" customWidth="1"/>
    <col min="10509" max="10509" width="3.28515625" style="121" customWidth="1"/>
    <col min="10510" max="10510" width="8" style="121" customWidth="1"/>
    <col min="10511" max="10511" width="3.42578125" style="121" customWidth="1"/>
    <col min="10512" max="10512" width="18.42578125" style="121" customWidth="1"/>
    <col min="10513" max="10513" width="8.85546875" style="121" customWidth="1"/>
    <col min="10514" max="10752" width="9.140625" style="121"/>
    <col min="10753" max="10753" width="8" style="121" customWidth="1"/>
    <col min="10754" max="10754" width="3" style="121" customWidth="1"/>
    <col min="10755" max="10755" width="5.28515625" style="121" customWidth="1"/>
    <col min="10756" max="10756" width="2.7109375" style="121" customWidth="1"/>
    <col min="10757" max="10757" width="2.5703125" style="121" customWidth="1"/>
    <col min="10758" max="10758" width="4" style="121" customWidth="1"/>
    <col min="10759" max="10759" width="4.42578125" style="121" customWidth="1"/>
    <col min="10760" max="10760" width="2.7109375" style="121" customWidth="1"/>
    <col min="10761" max="10761" width="6.5703125" style="121" customWidth="1"/>
    <col min="10762" max="10762" width="3" style="121" customWidth="1"/>
    <col min="10763" max="10763" width="2.7109375" style="121" customWidth="1"/>
    <col min="10764" max="10764" width="6" style="121" customWidth="1"/>
    <col min="10765" max="10765" width="3.28515625" style="121" customWidth="1"/>
    <col min="10766" max="10766" width="8" style="121" customWidth="1"/>
    <col min="10767" max="10767" width="3.42578125" style="121" customWidth="1"/>
    <col min="10768" max="10768" width="18.42578125" style="121" customWidth="1"/>
    <col min="10769" max="10769" width="8.85546875" style="121" customWidth="1"/>
    <col min="10770" max="11008" width="9.140625" style="121"/>
    <col min="11009" max="11009" width="8" style="121" customWidth="1"/>
    <col min="11010" max="11010" width="3" style="121" customWidth="1"/>
    <col min="11011" max="11011" width="5.28515625" style="121" customWidth="1"/>
    <col min="11012" max="11012" width="2.7109375" style="121" customWidth="1"/>
    <col min="11013" max="11013" width="2.5703125" style="121" customWidth="1"/>
    <col min="11014" max="11014" width="4" style="121" customWidth="1"/>
    <col min="11015" max="11015" width="4.42578125" style="121" customWidth="1"/>
    <col min="11016" max="11016" width="2.7109375" style="121" customWidth="1"/>
    <col min="11017" max="11017" width="6.5703125" style="121" customWidth="1"/>
    <col min="11018" max="11018" width="3" style="121" customWidth="1"/>
    <col min="11019" max="11019" width="2.7109375" style="121" customWidth="1"/>
    <col min="11020" max="11020" width="6" style="121" customWidth="1"/>
    <col min="11021" max="11021" width="3.28515625" style="121" customWidth="1"/>
    <col min="11022" max="11022" width="8" style="121" customWidth="1"/>
    <col min="11023" max="11023" width="3.42578125" style="121" customWidth="1"/>
    <col min="11024" max="11024" width="18.42578125" style="121" customWidth="1"/>
    <col min="11025" max="11025" width="8.85546875" style="121" customWidth="1"/>
    <col min="11026" max="11264" width="9.140625" style="121"/>
    <col min="11265" max="11265" width="8" style="121" customWidth="1"/>
    <col min="11266" max="11266" width="3" style="121" customWidth="1"/>
    <col min="11267" max="11267" width="5.28515625" style="121" customWidth="1"/>
    <col min="11268" max="11268" width="2.7109375" style="121" customWidth="1"/>
    <col min="11269" max="11269" width="2.5703125" style="121" customWidth="1"/>
    <col min="11270" max="11270" width="4" style="121" customWidth="1"/>
    <col min="11271" max="11271" width="4.42578125" style="121" customWidth="1"/>
    <col min="11272" max="11272" width="2.7109375" style="121" customWidth="1"/>
    <col min="11273" max="11273" width="6.5703125" style="121" customWidth="1"/>
    <col min="11274" max="11274" width="3" style="121" customWidth="1"/>
    <col min="11275" max="11275" width="2.7109375" style="121" customWidth="1"/>
    <col min="11276" max="11276" width="6" style="121" customWidth="1"/>
    <col min="11277" max="11277" width="3.28515625" style="121" customWidth="1"/>
    <col min="11278" max="11278" width="8" style="121" customWidth="1"/>
    <col min="11279" max="11279" width="3.42578125" style="121" customWidth="1"/>
    <col min="11280" max="11280" width="18.42578125" style="121" customWidth="1"/>
    <col min="11281" max="11281" width="8.85546875" style="121" customWidth="1"/>
    <col min="11282" max="11520" width="9.140625" style="121"/>
    <col min="11521" max="11521" width="8" style="121" customWidth="1"/>
    <col min="11522" max="11522" width="3" style="121" customWidth="1"/>
    <col min="11523" max="11523" width="5.28515625" style="121" customWidth="1"/>
    <col min="11524" max="11524" width="2.7109375" style="121" customWidth="1"/>
    <col min="11525" max="11525" width="2.5703125" style="121" customWidth="1"/>
    <col min="11526" max="11526" width="4" style="121" customWidth="1"/>
    <col min="11527" max="11527" width="4.42578125" style="121" customWidth="1"/>
    <col min="11528" max="11528" width="2.7109375" style="121" customWidth="1"/>
    <col min="11529" max="11529" width="6.5703125" style="121" customWidth="1"/>
    <col min="11530" max="11530" width="3" style="121" customWidth="1"/>
    <col min="11531" max="11531" width="2.7109375" style="121" customWidth="1"/>
    <col min="11532" max="11532" width="6" style="121" customWidth="1"/>
    <col min="11533" max="11533" width="3.28515625" style="121" customWidth="1"/>
    <col min="11534" max="11534" width="8" style="121" customWidth="1"/>
    <col min="11535" max="11535" width="3.42578125" style="121" customWidth="1"/>
    <col min="11536" max="11536" width="18.42578125" style="121" customWidth="1"/>
    <col min="11537" max="11537" width="8.85546875" style="121" customWidth="1"/>
    <col min="11538" max="11776" width="9.140625" style="121"/>
    <col min="11777" max="11777" width="8" style="121" customWidth="1"/>
    <col min="11778" max="11778" width="3" style="121" customWidth="1"/>
    <col min="11779" max="11779" width="5.28515625" style="121" customWidth="1"/>
    <col min="11780" max="11780" width="2.7109375" style="121" customWidth="1"/>
    <col min="11781" max="11781" width="2.5703125" style="121" customWidth="1"/>
    <col min="11782" max="11782" width="4" style="121" customWidth="1"/>
    <col min="11783" max="11783" width="4.42578125" style="121" customWidth="1"/>
    <col min="11784" max="11784" width="2.7109375" style="121" customWidth="1"/>
    <col min="11785" max="11785" width="6.5703125" style="121" customWidth="1"/>
    <col min="11786" max="11786" width="3" style="121" customWidth="1"/>
    <col min="11787" max="11787" width="2.7109375" style="121" customWidth="1"/>
    <col min="11788" max="11788" width="6" style="121" customWidth="1"/>
    <col min="11789" max="11789" width="3.28515625" style="121" customWidth="1"/>
    <col min="11790" max="11790" width="8" style="121" customWidth="1"/>
    <col min="11791" max="11791" width="3.42578125" style="121" customWidth="1"/>
    <col min="11792" max="11792" width="18.42578125" style="121" customWidth="1"/>
    <col min="11793" max="11793" width="8.85546875" style="121" customWidth="1"/>
    <col min="11794" max="12032" width="9.140625" style="121"/>
    <col min="12033" max="12033" width="8" style="121" customWidth="1"/>
    <col min="12034" max="12034" width="3" style="121" customWidth="1"/>
    <col min="12035" max="12035" width="5.28515625" style="121" customWidth="1"/>
    <col min="12036" max="12036" width="2.7109375" style="121" customWidth="1"/>
    <col min="12037" max="12037" width="2.5703125" style="121" customWidth="1"/>
    <col min="12038" max="12038" width="4" style="121" customWidth="1"/>
    <col min="12039" max="12039" width="4.42578125" style="121" customWidth="1"/>
    <col min="12040" max="12040" width="2.7109375" style="121" customWidth="1"/>
    <col min="12041" max="12041" width="6.5703125" style="121" customWidth="1"/>
    <col min="12042" max="12042" width="3" style="121" customWidth="1"/>
    <col min="12043" max="12043" width="2.7109375" style="121" customWidth="1"/>
    <col min="12044" max="12044" width="6" style="121" customWidth="1"/>
    <col min="12045" max="12045" width="3.28515625" style="121" customWidth="1"/>
    <col min="12046" max="12046" width="8" style="121" customWidth="1"/>
    <col min="12047" max="12047" width="3.42578125" style="121" customWidth="1"/>
    <col min="12048" max="12048" width="18.42578125" style="121" customWidth="1"/>
    <col min="12049" max="12049" width="8.85546875" style="121" customWidth="1"/>
    <col min="12050" max="12288" width="9.140625" style="121"/>
    <col min="12289" max="12289" width="8" style="121" customWidth="1"/>
    <col min="12290" max="12290" width="3" style="121" customWidth="1"/>
    <col min="12291" max="12291" width="5.28515625" style="121" customWidth="1"/>
    <col min="12292" max="12292" width="2.7109375" style="121" customWidth="1"/>
    <col min="12293" max="12293" width="2.5703125" style="121" customWidth="1"/>
    <col min="12294" max="12294" width="4" style="121" customWidth="1"/>
    <col min="12295" max="12295" width="4.42578125" style="121" customWidth="1"/>
    <col min="12296" max="12296" width="2.7109375" style="121" customWidth="1"/>
    <col min="12297" max="12297" width="6.5703125" style="121" customWidth="1"/>
    <col min="12298" max="12298" width="3" style="121" customWidth="1"/>
    <col min="12299" max="12299" width="2.7109375" style="121" customWidth="1"/>
    <col min="12300" max="12300" width="6" style="121" customWidth="1"/>
    <col min="12301" max="12301" width="3.28515625" style="121" customWidth="1"/>
    <col min="12302" max="12302" width="8" style="121" customWidth="1"/>
    <col min="12303" max="12303" width="3.42578125" style="121" customWidth="1"/>
    <col min="12304" max="12304" width="18.42578125" style="121" customWidth="1"/>
    <col min="12305" max="12305" width="8.85546875" style="121" customWidth="1"/>
    <col min="12306" max="12544" width="9.140625" style="121"/>
    <col min="12545" max="12545" width="8" style="121" customWidth="1"/>
    <col min="12546" max="12546" width="3" style="121" customWidth="1"/>
    <col min="12547" max="12547" width="5.28515625" style="121" customWidth="1"/>
    <col min="12548" max="12548" width="2.7109375" style="121" customWidth="1"/>
    <col min="12549" max="12549" width="2.5703125" style="121" customWidth="1"/>
    <col min="12550" max="12550" width="4" style="121" customWidth="1"/>
    <col min="12551" max="12551" width="4.42578125" style="121" customWidth="1"/>
    <col min="12552" max="12552" width="2.7109375" style="121" customWidth="1"/>
    <col min="12553" max="12553" width="6.5703125" style="121" customWidth="1"/>
    <col min="12554" max="12554" width="3" style="121" customWidth="1"/>
    <col min="12555" max="12555" width="2.7109375" style="121" customWidth="1"/>
    <col min="12556" max="12556" width="6" style="121" customWidth="1"/>
    <col min="12557" max="12557" width="3.28515625" style="121" customWidth="1"/>
    <col min="12558" max="12558" width="8" style="121" customWidth="1"/>
    <col min="12559" max="12559" width="3.42578125" style="121" customWidth="1"/>
    <col min="12560" max="12560" width="18.42578125" style="121" customWidth="1"/>
    <col min="12561" max="12561" width="8.85546875" style="121" customWidth="1"/>
    <col min="12562" max="12800" width="9.140625" style="121"/>
    <col min="12801" max="12801" width="8" style="121" customWidth="1"/>
    <col min="12802" max="12802" width="3" style="121" customWidth="1"/>
    <col min="12803" max="12803" width="5.28515625" style="121" customWidth="1"/>
    <col min="12804" max="12804" width="2.7109375" style="121" customWidth="1"/>
    <col min="12805" max="12805" width="2.5703125" style="121" customWidth="1"/>
    <col min="12806" max="12806" width="4" style="121" customWidth="1"/>
    <col min="12807" max="12807" width="4.42578125" style="121" customWidth="1"/>
    <col min="12808" max="12808" width="2.7109375" style="121" customWidth="1"/>
    <col min="12809" max="12809" width="6.5703125" style="121" customWidth="1"/>
    <col min="12810" max="12810" width="3" style="121" customWidth="1"/>
    <col min="12811" max="12811" width="2.7109375" style="121" customWidth="1"/>
    <col min="12812" max="12812" width="6" style="121" customWidth="1"/>
    <col min="12813" max="12813" width="3.28515625" style="121" customWidth="1"/>
    <col min="12814" max="12814" width="8" style="121" customWidth="1"/>
    <col min="12815" max="12815" width="3.42578125" style="121" customWidth="1"/>
    <col min="12816" max="12816" width="18.42578125" style="121" customWidth="1"/>
    <col min="12817" max="12817" width="8.85546875" style="121" customWidth="1"/>
    <col min="12818" max="13056" width="9.140625" style="121"/>
    <col min="13057" max="13057" width="8" style="121" customWidth="1"/>
    <col min="13058" max="13058" width="3" style="121" customWidth="1"/>
    <col min="13059" max="13059" width="5.28515625" style="121" customWidth="1"/>
    <col min="13060" max="13060" width="2.7109375" style="121" customWidth="1"/>
    <col min="13061" max="13061" width="2.5703125" style="121" customWidth="1"/>
    <col min="13062" max="13062" width="4" style="121" customWidth="1"/>
    <col min="13063" max="13063" width="4.42578125" style="121" customWidth="1"/>
    <col min="13064" max="13064" width="2.7109375" style="121" customWidth="1"/>
    <col min="13065" max="13065" width="6.5703125" style="121" customWidth="1"/>
    <col min="13066" max="13066" width="3" style="121" customWidth="1"/>
    <col min="13067" max="13067" width="2.7109375" style="121" customWidth="1"/>
    <col min="13068" max="13068" width="6" style="121" customWidth="1"/>
    <col min="13069" max="13069" width="3.28515625" style="121" customWidth="1"/>
    <col min="13070" max="13070" width="8" style="121" customWidth="1"/>
    <col min="13071" max="13071" width="3.42578125" style="121" customWidth="1"/>
    <col min="13072" max="13072" width="18.42578125" style="121" customWidth="1"/>
    <col min="13073" max="13073" width="8.85546875" style="121" customWidth="1"/>
    <col min="13074" max="13312" width="9.140625" style="121"/>
    <col min="13313" max="13313" width="8" style="121" customWidth="1"/>
    <col min="13314" max="13314" width="3" style="121" customWidth="1"/>
    <col min="13315" max="13315" width="5.28515625" style="121" customWidth="1"/>
    <col min="13316" max="13316" width="2.7109375" style="121" customWidth="1"/>
    <col min="13317" max="13317" width="2.5703125" style="121" customWidth="1"/>
    <col min="13318" max="13318" width="4" style="121" customWidth="1"/>
    <col min="13319" max="13319" width="4.42578125" style="121" customWidth="1"/>
    <col min="13320" max="13320" width="2.7109375" style="121" customWidth="1"/>
    <col min="13321" max="13321" width="6.5703125" style="121" customWidth="1"/>
    <col min="13322" max="13322" width="3" style="121" customWidth="1"/>
    <col min="13323" max="13323" width="2.7109375" style="121" customWidth="1"/>
    <col min="13324" max="13324" width="6" style="121" customWidth="1"/>
    <col min="13325" max="13325" width="3.28515625" style="121" customWidth="1"/>
    <col min="13326" max="13326" width="8" style="121" customWidth="1"/>
    <col min="13327" max="13327" width="3.42578125" style="121" customWidth="1"/>
    <col min="13328" max="13328" width="18.42578125" style="121" customWidth="1"/>
    <col min="13329" max="13329" width="8.85546875" style="121" customWidth="1"/>
    <col min="13330" max="13568" width="9.140625" style="121"/>
    <col min="13569" max="13569" width="8" style="121" customWidth="1"/>
    <col min="13570" max="13570" width="3" style="121" customWidth="1"/>
    <col min="13571" max="13571" width="5.28515625" style="121" customWidth="1"/>
    <col min="13572" max="13572" width="2.7109375" style="121" customWidth="1"/>
    <col min="13573" max="13573" width="2.5703125" style="121" customWidth="1"/>
    <col min="13574" max="13574" width="4" style="121" customWidth="1"/>
    <col min="13575" max="13575" width="4.42578125" style="121" customWidth="1"/>
    <col min="13576" max="13576" width="2.7109375" style="121" customWidth="1"/>
    <col min="13577" max="13577" width="6.5703125" style="121" customWidth="1"/>
    <col min="13578" max="13578" width="3" style="121" customWidth="1"/>
    <col min="13579" max="13579" width="2.7109375" style="121" customWidth="1"/>
    <col min="13580" max="13580" width="6" style="121" customWidth="1"/>
    <col min="13581" max="13581" width="3.28515625" style="121" customWidth="1"/>
    <col min="13582" max="13582" width="8" style="121" customWidth="1"/>
    <col min="13583" max="13583" width="3.42578125" style="121" customWidth="1"/>
    <col min="13584" max="13584" width="18.42578125" style="121" customWidth="1"/>
    <col min="13585" max="13585" width="8.85546875" style="121" customWidth="1"/>
    <col min="13586" max="13824" width="9.140625" style="121"/>
    <col min="13825" max="13825" width="8" style="121" customWidth="1"/>
    <col min="13826" max="13826" width="3" style="121" customWidth="1"/>
    <col min="13827" max="13827" width="5.28515625" style="121" customWidth="1"/>
    <col min="13828" max="13828" width="2.7109375" style="121" customWidth="1"/>
    <col min="13829" max="13829" width="2.5703125" style="121" customWidth="1"/>
    <col min="13830" max="13830" width="4" style="121" customWidth="1"/>
    <col min="13831" max="13831" width="4.42578125" style="121" customWidth="1"/>
    <col min="13832" max="13832" width="2.7109375" style="121" customWidth="1"/>
    <col min="13833" max="13833" width="6.5703125" style="121" customWidth="1"/>
    <col min="13834" max="13834" width="3" style="121" customWidth="1"/>
    <col min="13835" max="13835" width="2.7109375" style="121" customWidth="1"/>
    <col min="13836" max="13836" width="6" style="121" customWidth="1"/>
    <col min="13837" max="13837" width="3.28515625" style="121" customWidth="1"/>
    <col min="13838" max="13838" width="8" style="121" customWidth="1"/>
    <col min="13839" max="13839" width="3.42578125" style="121" customWidth="1"/>
    <col min="13840" max="13840" width="18.42578125" style="121" customWidth="1"/>
    <col min="13841" max="13841" width="8.85546875" style="121" customWidth="1"/>
    <col min="13842" max="14080" width="9.140625" style="121"/>
    <col min="14081" max="14081" width="8" style="121" customWidth="1"/>
    <col min="14082" max="14082" width="3" style="121" customWidth="1"/>
    <col min="14083" max="14083" width="5.28515625" style="121" customWidth="1"/>
    <col min="14084" max="14084" width="2.7109375" style="121" customWidth="1"/>
    <col min="14085" max="14085" width="2.5703125" style="121" customWidth="1"/>
    <col min="14086" max="14086" width="4" style="121" customWidth="1"/>
    <col min="14087" max="14087" width="4.42578125" style="121" customWidth="1"/>
    <col min="14088" max="14088" width="2.7109375" style="121" customWidth="1"/>
    <col min="14089" max="14089" width="6.5703125" style="121" customWidth="1"/>
    <col min="14090" max="14090" width="3" style="121" customWidth="1"/>
    <col min="14091" max="14091" width="2.7109375" style="121" customWidth="1"/>
    <col min="14092" max="14092" width="6" style="121" customWidth="1"/>
    <col min="14093" max="14093" width="3.28515625" style="121" customWidth="1"/>
    <col min="14094" max="14094" width="8" style="121" customWidth="1"/>
    <col min="14095" max="14095" width="3.42578125" style="121" customWidth="1"/>
    <col min="14096" max="14096" width="18.42578125" style="121" customWidth="1"/>
    <col min="14097" max="14097" width="8.85546875" style="121" customWidth="1"/>
    <col min="14098" max="14336" width="9.140625" style="121"/>
    <col min="14337" max="14337" width="8" style="121" customWidth="1"/>
    <col min="14338" max="14338" width="3" style="121" customWidth="1"/>
    <col min="14339" max="14339" width="5.28515625" style="121" customWidth="1"/>
    <col min="14340" max="14340" width="2.7109375" style="121" customWidth="1"/>
    <col min="14341" max="14341" width="2.5703125" style="121" customWidth="1"/>
    <col min="14342" max="14342" width="4" style="121" customWidth="1"/>
    <col min="14343" max="14343" width="4.42578125" style="121" customWidth="1"/>
    <col min="14344" max="14344" width="2.7109375" style="121" customWidth="1"/>
    <col min="14345" max="14345" width="6.5703125" style="121" customWidth="1"/>
    <col min="14346" max="14346" width="3" style="121" customWidth="1"/>
    <col min="14347" max="14347" width="2.7109375" style="121" customWidth="1"/>
    <col min="14348" max="14348" width="6" style="121" customWidth="1"/>
    <col min="14349" max="14349" width="3.28515625" style="121" customWidth="1"/>
    <col min="14350" max="14350" width="8" style="121" customWidth="1"/>
    <col min="14351" max="14351" width="3.42578125" style="121" customWidth="1"/>
    <col min="14352" max="14352" width="18.42578125" style="121" customWidth="1"/>
    <col min="14353" max="14353" width="8.85546875" style="121" customWidth="1"/>
    <col min="14354" max="14592" width="9.140625" style="121"/>
    <col min="14593" max="14593" width="8" style="121" customWidth="1"/>
    <col min="14594" max="14594" width="3" style="121" customWidth="1"/>
    <col min="14595" max="14595" width="5.28515625" style="121" customWidth="1"/>
    <col min="14596" max="14596" width="2.7109375" style="121" customWidth="1"/>
    <col min="14597" max="14597" width="2.5703125" style="121" customWidth="1"/>
    <col min="14598" max="14598" width="4" style="121" customWidth="1"/>
    <col min="14599" max="14599" width="4.42578125" style="121" customWidth="1"/>
    <col min="14600" max="14600" width="2.7109375" style="121" customWidth="1"/>
    <col min="14601" max="14601" width="6.5703125" style="121" customWidth="1"/>
    <col min="14602" max="14602" width="3" style="121" customWidth="1"/>
    <col min="14603" max="14603" width="2.7109375" style="121" customWidth="1"/>
    <col min="14604" max="14604" width="6" style="121" customWidth="1"/>
    <col min="14605" max="14605" width="3.28515625" style="121" customWidth="1"/>
    <col min="14606" max="14606" width="8" style="121" customWidth="1"/>
    <col min="14607" max="14607" width="3.42578125" style="121" customWidth="1"/>
    <col min="14608" max="14608" width="18.42578125" style="121" customWidth="1"/>
    <col min="14609" max="14609" width="8.85546875" style="121" customWidth="1"/>
    <col min="14610" max="14848" width="9.140625" style="121"/>
    <col min="14849" max="14849" width="8" style="121" customWidth="1"/>
    <col min="14850" max="14850" width="3" style="121" customWidth="1"/>
    <col min="14851" max="14851" width="5.28515625" style="121" customWidth="1"/>
    <col min="14852" max="14852" width="2.7109375" style="121" customWidth="1"/>
    <col min="14853" max="14853" width="2.5703125" style="121" customWidth="1"/>
    <col min="14854" max="14854" width="4" style="121" customWidth="1"/>
    <col min="14855" max="14855" width="4.42578125" style="121" customWidth="1"/>
    <col min="14856" max="14856" width="2.7109375" style="121" customWidth="1"/>
    <col min="14857" max="14857" width="6.5703125" style="121" customWidth="1"/>
    <col min="14858" max="14858" width="3" style="121" customWidth="1"/>
    <col min="14859" max="14859" width="2.7109375" style="121" customWidth="1"/>
    <col min="14860" max="14860" width="6" style="121" customWidth="1"/>
    <col min="14861" max="14861" width="3.28515625" style="121" customWidth="1"/>
    <col min="14862" max="14862" width="8" style="121" customWidth="1"/>
    <col min="14863" max="14863" width="3.42578125" style="121" customWidth="1"/>
    <col min="14864" max="14864" width="18.42578125" style="121" customWidth="1"/>
    <col min="14865" max="14865" width="8.85546875" style="121" customWidth="1"/>
    <col min="14866" max="15104" width="9.140625" style="121"/>
    <col min="15105" max="15105" width="8" style="121" customWidth="1"/>
    <col min="15106" max="15106" width="3" style="121" customWidth="1"/>
    <col min="15107" max="15107" width="5.28515625" style="121" customWidth="1"/>
    <col min="15108" max="15108" width="2.7109375" style="121" customWidth="1"/>
    <col min="15109" max="15109" width="2.5703125" style="121" customWidth="1"/>
    <col min="15110" max="15110" width="4" style="121" customWidth="1"/>
    <col min="15111" max="15111" width="4.42578125" style="121" customWidth="1"/>
    <col min="15112" max="15112" width="2.7109375" style="121" customWidth="1"/>
    <col min="15113" max="15113" width="6.5703125" style="121" customWidth="1"/>
    <col min="15114" max="15114" width="3" style="121" customWidth="1"/>
    <col min="15115" max="15115" width="2.7109375" style="121" customWidth="1"/>
    <col min="15116" max="15116" width="6" style="121" customWidth="1"/>
    <col min="15117" max="15117" width="3.28515625" style="121" customWidth="1"/>
    <col min="15118" max="15118" width="8" style="121" customWidth="1"/>
    <col min="15119" max="15119" width="3.42578125" style="121" customWidth="1"/>
    <col min="15120" max="15120" width="18.42578125" style="121" customWidth="1"/>
    <col min="15121" max="15121" width="8.85546875" style="121" customWidth="1"/>
    <col min="15122" max="15360" width="9.140625" style="121"/>
    <col min="15361" max="15361" width="8" style="121" customWidth="1"/>
    <col min="15362" max="15362" width="3" style="121" customWidth="1"/>
    <col min="15363" max="15363" width="5.28515625" style="121" customWidth="1"/>
    <col min="15364" max="15364" width="2.7109375" style="121" customWidth="1"/>
    <col min="15365" max="15365" width="2.5703125" style="121" customWidth="1"/>
    <col min="15366" max="15366" width="4" style="121" customWidth="1"/>
    <col min="15367" max="15367" width="4.42578125" style="121" customWidth="1"/>
    <col min="15368" max="15368" width="2.7109375" style="121" customWidth="1"/>
    <col min="15369" max="15369" width="6.5703125" style="121" customWidth="1"/>
    <col min="15370" max="15370" width="3" style="121" customWidth="1"/>
    <col min="15371" max="15371" width="2.7109375" style="121" customWidth="1"/>
    <col min="15372" max="15372" width="6" style="121" customWidth="1"/>
    <col min="15373" max="15373" width="3.28515625" style="121" customWidth="1"/>
    <col min="15374" max="15374" width="8" style="121" customWidth="1"/>
    <col min="15375" max="15375" width="3.42578125" style="121" customWidth="1"/>
    <col min="15376" max="15376" width="18.42578125" style="121" customWidth="1"/>
    <col min="15377" max="15377" width="8.85546875" style="121" customWidth="1"/>
    <col min="15378" max="15616" width="9.140625" style="121"/>
    <col min="15617" max="15617" width="8" style="121" customWidth="1"/>
    <col min="15618" max="15618" width="3" style="121" customWidth="1"/>
    <col min="15619" max="15619" width="5.28515625" style="121" customWidth="1"/>
    <col min="15620" max="15620" width="2.7109375" style="121" customWidth="1"/>
    <col min="15621" max="15621" width="2.5703125" style="121" customWidth="1"/>
    <col min="15622" max="15622" width="4" style="121" customWidth="1"/>
    <col min="15623" max="15623" width="4.42578125" style="121" customWidth="1"/>
    <col min="15624" max="15624" width="2.7109375" style="121" customWidth="1"/>
    <col min="15625" max="15625" width="6.5703125" style="121" customWidth="1"/>
    <col min="15626" max="15626" width="3" style="121" customWidth="1"/>
    <col min="15627" max="15627" width="2.7109375" style="121" customWidth="1"/>
    <col min="15628" max="15628" width="6" style="121" customWidth="1"/>
    <col min="15629" max="15629" width="3.28515625" style="121" customWidth="1"/>
    <col min="15630" max="15630" width="8" style="121" customWidth="1"/>
    <col min="15631" max="15631" width="3.42578125" style="121" customWidth="1"/>
    <col min="15632" max="15632" width="18.42578125" style="121" customWidth="1"/>
    <col min="15633" max="15633" width="8.85546875" style="121" customWidth="1"/>
    <col min="15634" max="15872" width="9.140625" style="121"/>
    <col min="15873" max="15873" width="8" style="121" customWidth="1"/>
    <col min="15874" max="15874" width="3" style="121" customWidth="1"/>
    <col min="15875" max="15875" width="5.28515625" style="121" customWidth="1"/>
    <col min="15876" max="15876" width="2.7109375" style="121" customWidth="1"/>
    <col min="15877" max="15877" width="2.5703125" style="121" customWidth="1"/>
    <col min="15878" max="15878" width="4" style="121" customWidth="1"/>
    <col min="15879" max="15879" width="4.42578125" style="121" customWidth="1"/>
    <col min="15880" max="15880" width="2.7109375" style="121" customWidth="1"/>
    <col min="15881" max="15881" width="6.5703125" style="121" customWidth="1"/>
    <col min="15882" max="15882" width="3" style="121" customWidth="1"/>
    <col min="15883" max="15883" width="2.7109375" style="121" customWidth="1"/>
    <col min="15884" max="15884" width="6" style="121" customWidth="1"/>
    <col min="15885" max="15885" width="3.28515625" style="121" customWidth="1"/>
    <col min="15886" max="15886" width="8" style="121" customWidth="1"/>
    <col min="15887" max="15887" width="3.42578125" style="121" customWidth="1"/>
    <col min="15888" max="15888" width="18.42578125" style="121" customWidth="1"/>
    <col min="15889" max="15889" width="8.85546875" style="121" customWidth="1"/>
    <col min="15890" max="16128" width="9.140625" style="121"/>
    <col min="16129" max="16129" width="8" style="121" customWidth="1"/>
    <col min="16130" max="16130" width="3" style="121" customWidth="1"/>
    <col min="16131" max="16131" width="5.28515625" style="121" customWidth="1"/>
    <col min="16132" max="16132" width="2.7109375" style="121" customWidth="1"/>
    <col min="16133" max="16133" width="2.5703125" style="121" customWidth="1"/>
    <col min="16134" max="16134" width="4" style="121" customWidth="1"/>
    <col min="16135" max="16135" width="4.42578125" style="121" customWidth="1"/>
    <col min="16136" max="16136" width="2.7109375" style="121" customWidth="1"/>
    <col min="16137" max="16137" width="6.5703125" style="121" customWidth="1"/>
    <col min="16138" max="16138" width="3" style="121" customWidth="1"/>
    <col min="16139" max="16139" width="2.7109375" style="121" customWidth="1"/>
    <col min="16140" max="16140" width="6" style="121" customWidth="1"/>
    <col min="16141" max="16141" width="3.28515625" style="121" customWidth="1"/>
    <col min="16142" max="16142" width="8" style="121" customWidth="1"/>
    <col min="16143" max="16143" width="3.42578125" style="121" customWidth="1"/>
    <col min="16144" max="16144" width="18.42578125" style="121" customWidth="1"/>
    <col min="16145" max="16145" width="8.85546875" style="121" customWidth="1"/>
    <col min="16146" max="16384" width="9.140625" style="121"/>
  </cols>
  <sheetData>
    <row r="1" spans="1:17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</row>
    <row r="2" spans="1:17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</row>
    <row r="3" spans="1:17" ht="15.75" customHeight="1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</row>
    <row r="4" spans="1:17" ht="15.75" customHeight="1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</row>
    <row r="5" spans="1:17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22"/>
    </row>
    <row r="6" spans="1:17" ht="21.75" customHeight="1">
      <c r="A6" s="123" t="s">
        <v>192</v>
      </c>
      <c r="F6" s="124"/>
      <c r="G6" s="124"/>
      <c r="H6" s="124"/>
      <c r="I6" s="124"/>
      <c r="J6" s="124"/>
      <c r="K6" s="124"/>
      <c r="L6" s="124"/>
      <c r="M6" s="124"/>
      <c r="N6" s="124"/>
    </row>
    <row r="7" spans="1:17" ht="23.25" customHeight="1">
      <c r="A7" s="124" t="s">
        <v>193</v>
      </c>
      <c r="B7" s="124"/>
      <c r="C7" s="124"/>
      <c r="D7" s="124"/>
      <c r="E7" s="124"/>
      <c r="F7" s="124"/>
      <c r="G7" s="124"/>
      <c r="H7" s="124"/>
      <c r="I7" s="124"/>
      <c r="J7" s="124"/>
    </row>
    <row r="8" spans="1:17" ht="24" customHeight="1">
      <c r="A8" s="125" t="s">
        <v>194</v>
      </c>
      <c r="B8" s="126"/>
      <c r="C8" s="126"/>
      <c r="D8" s="126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9"/>
    </row>
    <row r="9" spans="1:17" ht="17.25" customHeight="1">
      <c r="A9" s="127" t="s">
        <v>195</v>
      </c>
      <c r="B9" s="128"/>
      <c r="C9" s="128"/>
      <c r="D9" s="175"/>
      <c r="E9" s="175"/>
      <c r="F9" s="175"/>
      <c r="G9" s="175"/>
      <c r="H9" s="175"/>
      <c r="I9" s="175"/>
      <c r="J9" s="175"/>
      <c r="K9" s="176"/>
      <c r="L9" s="127" t="s">
        <v>196</v>
      </c>
      <c r="M9" s="128"/>
      <c r="N9" s="128"/>
      <c r="O9" s="128"/>
      <c r="P9" s="129"/>
    </row>
    <row r="10" spans="1:17" ht="17.25" customHeight="1">
      <c r="A10" s="130" t="s">
        <v>197</v>
      </c>
      <c r="C10" s="177"/>
      <c r="D10" s="177"/>
      <c r="E10" s="177"/>
      <c r="F10" s="177"/>
      <c r="G10" s="177"/>
      <c r="H10" s="177"/>
      <c r="I10" s="177"/>
      <c r="J10" s="177"/>
      <c r="K10" s="180"/>
      <c r="L10" s="181"/>
      <c r="M10" s="177"/>
      <c r="N10" s="177"/>
      <c r="O10" s="177"/>
      <c r="P10" s="180"/>
    </row>
    <row r="11" spans="1:17" ht="16.5" customHeight="1">
      <c r="A11" s="131" t="s">
        <v>198</v>
      </c>
      <c r="B11" s="132"/>
      <c r="C11" s="182"/>
      <c r="D11" s="182"/>
      <c r="E11" s="182"/>
      <c r="F11" s="182"/>
      <c r="G11" s="182"/>
      <c r="H11" s="182"/>
      <c r="I11" s="182"/>
      <c r="J11" s="182"/>
      <c r="K11" s="183"/>
      <c r="L11" s="184"/>
      <c r="M11" s="182"/>
      <c r="N11" s="182"/>
      <c r="O11" s="182"/>
      <c r="P11" s="183"/>
    </row>
    <row r="12" spans="1:17" ht="16.5" customHeight="1">
      <c r="A12" s="127" t="s">
        <v>199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28" t="s">
        <v>200</v>
      </c>
      <c r="L12" s="128"/>
      <c r="M12" s="128"/>
      <c r="O12" s="175"/>
      <c r="P12" s="176"/>
    </row>
    <row r="13" spans="1:17" ht="15.75" customHeight="1">
      <c r="A13" s="131" t="s">
        <v>201</v>
      </c>
      <c r="B13" s="132"/>
      <c r="C13" s="182"/>
      <c r="D13" s="182"/>
      <c r="E13" s="182"/>
      <c r="F13" s="182"/>
      <c r="G13" s="182"/>
      <c r="H13" s="182"/>
      <c r="I13" s="182"/>
      <c r="J13" s="182"/>
      <c r="K13" s="132" t="s">
        <v>202</v>
      </c>
      <c r="M13" s="132"/>
      <c r="N13" s="132"/>
      <c r="O13" s="132"/>
      <c r="P13" s="133"/>
    </row>
    <row r="14" spans="1:17" ht="17.25" customHeight="1">
      <c r="A14" s="127" t="s">
        <v>203</v>
      </c>
      <c r="B14" s="128"/>
      <c r="C14" s="128"/>
      <c r="D14" s="128"/>
      <c r="E14" s="128"/>
      <c r="F14" s="128"/>
      <c r="G14" s="175"/>
      <c r="H14" s="175"/>
      <c r="I14" s="175"/>
      <c r="J14" s="175"/>
      <c r="K14" s="175"/>
      <c r="L14" s="175"/>
      <c r="M14" s="175"/>
      <c r="N14" s="175"/>
      <c r="O14" s="175"/>
      <c r="P14" s="176"/>
    </row>
    <row r="15" spans="1:17" ht="20.25" customHeight="1">
      <c r="A15" s="131" t="s">
        <v>204</v>
      </c>
      <c r="B15" s="132"/>
      <c r="C15" s="132"/>
      <c r="D15" s="132"/>
      <c r="E15" s="132"/>
      <c r="F15" s="132"/>
      <c r="G15" s="132"/>
      <c r="H15" s="182"/>
      <c r="I15" s="182"/>
      <c r="J15" s="182"/>
      <c r="K15" s="182"/>
      <c r="L15" s="182"/>
      <c r="M15" s="182"/>
      <c r="N15" s="182"/>
      <c r="O15" s="182"/>
      <c r="P15" s="183"/>
    </row>
    <row r="16" spans="1:17" ht="18" customHeight="1">
      <c r="A16" s="127" t="s">
        <v>205</v>
      </c>
      <c r="B16" s="128"/>
      <c r="C16" s="128"/>
      <c r="D16" s="128"/>
      <c r="E16" s="128"/>
      <c r="F16" s="128"/>
      <c r="G16" s="128"/>
      <c r="H16" s="175"/>
      <c r="I16" s="175"/>
      <c r="J16" s="175"/>
      <c r="K16" s="175"/>
      <c r="L16" s="128" t="s">
        <v>206</v>
      </c>
      <c r="M16" s="128"/>
      <c r="N16" s="128"/>
      <c r="O16" s="175"/>
      <c r="P16" s="176"/>
    </row>
    <row r="17" spans="1:16">
      <c r="A17" s="130" t="s">
        <v>207</v>
      </c>
      <c r="E17" s="177"/>
      <c r="F17" s="177"/>
      <c r="G17" s="177"/>
      <c r="H17" s="177"/>
      <c r="I17" s="177"/>
      <c r="J17" s="177"/>
      <c r="K17" s="177"/>
      <c r="L17" s="121" t="s">
        <v>208</v>
      </c>
      <c r="P17" s="134"/>
    </row>
    <row r="18" spans="1:16">
      <c r="A18" s="130" t="s">
        <v>209</v>
      </c>
      <c r="G18" s="177"/>
      <c r="H18" s="177"/>
      <c r="I18" s="177"/>
      <c r="J18" s="177"/>
      <c r="K18" s="177"/>
      <c r="L18" s="121" t="s">
        <v>210</v>
      </c>
      <c r="P18" s="134"/>
    </row>
    <row r="19" spans="1:16">
      <c r="A19" s="130" t="s">
        <v>211</v>
      </c>
      <c r="F19" s="177"/>
      <c r="G19" s="177"/>
      <c r="H19" s="177"/>
      <c r="I19" s="177"/>
      <c r="J19" s="177"/>
      <c r="K19" s="177"/>
      <c r="L19" s="121" t="s">
        <v>212</v>
      </c>
      <c r="P19" s="134"/>
    </row>
    <row r="20" spans="1:16">
      <c r="A20" s="131" t="s">
        <v>213</v>
      </c>
      <c r="B20" s="132"/>
      <c r="C20" s="132"/>
      <c r="D20" s="132"/>
      <c r="E20" s="13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3"/>
    </row>
    <row r="21" spans="1:16" ht="16.5" customHeight="1">
      <c r="A21" s="127" t="s">
        <v>214</v>
      </c>
      <c r="B21" s="128"/>
      <c r="C21" s="128"/>
      <c r="D21" s="128"/>
      <c r="E21" s="128"/>
      <c r="F21" s="128"/>
      <c r="G21" s="175"/>
      <c r="H21" s="175"/>
      <c r="I21" s="175"/>
      <c r="J21" s="175"/>
      <c r="K21" s="175"/>
      <c r="L21" s="175"/>
      <c r="M21" s="175"/>
      <c r="N21" s="175"/>
      <c r="O21" s="175"/>
      <c r="P21" s="176"/>
    </row>
    <row r="22" spans="1:16" ht="17.25" customHeight="1">
      <c r="A22" s="130" t="s">
        <v>215</v>
      </c>
      <c r="F22" s="135"/>
      <c r="G22" s="121" t="s">
        <v>216</v>
      </c>
      <c r="J22" s="135"/>
      <c r="L22" s="121" t="s">
        <v>217</v>
      </c>
      <c r="O22" s="177"/>
      <c r="P22" s="180"/>
    </row>
    <row r="23" spans="1:16" ht="6" customHeight="1">
      <c r="A23" s="130"/>
      <c r="F23" s="128"/>
      <c r="J23" s="128"/>
      <c r="P23" s="134"/>
    </row>
    <row r="24" spans="1:16" ht="18.75" customHeight="1">
      <c r="A24" s="136" t="s">
        <v>218</v>
      </c>
      <c r="B24" s="128"/>
      <c r="C24" s="128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6"/>
    </row>
    <row r="25" spans="1:16" ht="13.5" customHeight="1">
      <c r="A25" s="130" t="s">
        <v>219</v>
      </c>
      <c r="E25" s="137"/>
      <c r="F25" s="121" t="s">
        <v>220</v>
      </c>
      <c r="J25" s="137"/>
      <c r="L25" s="177"/>
      <c r="M25" s="177"/>
      <c r="N25" s="177"/>
      <c r="O25" s="177"/>
      <c r="P25" s="180"/>
    </row>
    <row r="26" spans="1:16" ht="6" customHeight="1">
      <c r="A26" s="130"/>
      <c r="P26" s="134"/>
    </row>
    <row r="27" spans="1:16" ht="14.25" customHeight="1">
      <c r="A27" s="130" t="s">
        <v>221</v>
      </c>
      <c r="E27" s="135"/>
      <c r="F27" s="121" t="s">
        <v>222</v>
      </c>
      <c r="J27" s="135"/>
      <c r="L27" s="121" t="s">
        <v>223</v>
      </c>
      <c r="P27" s="134"/>
    </row>
    <row r="28" spans="1:16" ht="23.25" customHeight="1">
      <c r="A28" s="127" t="s">
        <v>224</v>
      </c>
      <c r="B28" s="128"/>
      <c r="C28" s="128"/>
      <c r="D28" s="128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6"/>
    </row>
    <row r="29" spans="1:16" ht="24.75" customHeight="1">
      <c r="A29" s="181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80"/>
    </row>
    <row r="30" spans="1:16" ht="27" customHeight="1">
      <c r="A30" s="184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</row>
    <row r="31" spans="1:16" ht="24" customHeight="1"/>
    <row r="32" spans="1:16" ht="26.25" customHeight="1"/>
    <row r="33" ht="29.25" customHeight="1"/>
    <row r="34" ht="21" customHeight="1"/>
    <row r="35" ht="17.25" customHeight="1"/>
    <row r="36" ht="18" customHeight="1"/>
    <row r="37" ht="24" customHeight="1"/>
    <row r="38" ht="8.25" customHeight="1"/>
    <row r="42" ht="6.75" customHeight="1"/>
    <row r="43" ht="5.25" customHeight="1"/>
    <row r="44" ht="5.25" customHeight="1"/>
    <row r="45" ht="65.25" customHeight="1"/>
    <row r="46" ht="15.75" customHeight="1"/>
    <row r="47" ht="17.25" customHeight="1"/>
    <row r="48" ht="24.75" customHeight="1"/>
    <row r="49" ht="20.25" customHeight="1"/>
    <row r="50" ht="15.75" customHeight="1"/>
    <row r="51" ht="24.75" customHeight="1"/>
    <row r="52" ht="7.5" customHeight="1"/>
    <row r="53" ht="25.5" customHeight="1"/>
    <row r="54" ht="23.25" customHeight="1"/>
    <row r="55" ht="26.25" customHeight="1"/>
    <row r="56" ht="23.2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8.75" customHeight="1"/>
    <row r="65" ht="18.75" customHeight="1"/>
    <row r="68" ht="15.75" customHeight="1"/>
    <row r="71" ht="21.75" customHeight="1"/>
    <row r="74" ht="18.75" customHeight="1"/>
    <row r="75" ht="16.5" customHeight="1"/>
    <row r="80" ht="17.25" customHeight="1"/>
    <row r="85" ht="12" customHeight="1"/>
    <row r="86" ht="18" customHeight="1"/>
    <row r="116" ht="18" customHeight="1"/>
    <row r="119" ht="14.25" customHeight="1"/>
    <row r="127" ht="23.25" customHeight="1"/>
    <row r="128" ht="23.25" customHeight="1"/>
    <row r="129" ht="23.25" customHeight="1"/>
    <row r="130" ht="23.25" customHeight="1"/>
    <row r="131" ht="23.25" customHeight="1"/>
    <row r="142" ht="22.5" customHeight="1"/>
    <row r="147" ht="21.75" customHeight="1"/>
    <row r="149" ht="18.75" customHeight="1"/>
    <row r="155" ht="12" customHeight="1"/>
  </sheetData>
  <mergeCells count="26">
    <mergeCell ref="A30:P30"/>
    <mergeCell ref="E17:K17"/>
    <mergeCell ref="G18:K18"/>
    <mergeCell ref="F19:K19"/>
    <mergeCell ref="F20:K20"/>
    <mergeCell ref="L20:P20"/>
    <mergeCell ref="G21:P21"/>
    <mergeCell ref="O22:P22"/>
    <mergeCell ref="D24:P24"/>
    <mergeCell ref="L25:P25"/>
    <mergeCell ref="E28:P28"/>
    <mergeCell ref="A29:P29"/>
    <mergeCell ref="H16:K16"/>
    <mergeCell ref="O16:P16"/>
    <mergeCell ref="A1:P5"/>
    <mergeCell ref="E8:P8"/>
    <mergeCell ref="D9:K9"/>
    <mergeCell ref="C10:K10"/>
    <mergeCell ref="L10:P10"/>
    <mergeCell ref="C11:K11"/>
    <mergeCell ref="L11:P11"/>
    <mergeCell ref="B12:J12"/>
    <mergeCell ref="O12:P12"/>
    <mergeCell ref="C13:J13"/>
    <mergeCell ref="G14:P14"/>
    <mergeCell ref="H15:P15"/>
  </mergeCells>
  <pageMargins left="0.75" right="0.75" top="1" bottom="1" header="0.5" footer="0.5"/>
  <pageSetup paperSize="9" orientation="portrait" r:id="rId1"/>
  <headerFooter alignWithMargins="0">
    <oddFooter>&amp;Cvendor registration form&amp;RPage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2416-9F0C-44EA-8338-24AEEF544F8C}">
  <sheetPr>
    <tabColor theme="5" tint="0.39997558519241921"/>
  </sheetPr>
  <dimension ref="H4:H22"/>
  <sheetViews>
    <sheetView workbookViewId="0">
      <selection activeCell="J14" sqref="J14"/>
    </sheetView>
  </sheetViews>
  <sheetFormatPr defaultRowHeight="15"/>
  <sheetData>
    <row r="4" spans="8:8">
      <c r="H4" t="s">
        <v>134</v>
      </c>
    </row>
    <row r="8" spans="8:8">
      <c r="H8" t="s">
        <v>133</v>
      </c>
    </row>
    <row r="10" spans="8:8">
      <c r="H10" t="s">
        <v>135</v>
      </c>
    </row>
    <row r="13" spans="8:8">
      <c r="H13" t="s">
        <v>132</v>
      </c>
    </row>
    <row r="15" spans="8:8">
      <c r="H15" t="s">
        <v>135</v>
      </c>
    </row>
    <row r="18" spans="8:8">
      <c r="H18" t="s">
        <v>246</v>
      </c>
    </row>
    <row r="22" spans="8:8">
      <c r="H22" t="s">
        <v>131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3553" r:id="rId3">
          <objectPr defaultSize="0" r:id="rId4">
            <anchor moveWithCells="1">
              <from>
                <xdr:col>0</xdr:col>
                <xdr:colOff>228600</xdr:colOff>
                <xdr:row>0</xdr:row>
                <xdr:rowOff>114300</xdr:rowOff>
              </from>
              <to>
                <xdr:col>6</xdr:col>
                <xdr:colOff>180975</xdr:colOff>
                <xdr:row>26</xdr:row>
                <xdr:rowOff>152400</xdr:rowOff>
              </to>
            </anchor>
          </objectPr>
        </oleObject>
      </mc:Choice>
      <mc:Fallback>
        <oleObject progId="Visio.Drawing.15" shapeId="23553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19F2-EF46-4104-A615-D951FAA1C7C8}">
  <sheetPr>
    <tabColor theme="5" tint="0.59999389629810485"/>
  </sheetPr>
  <dimension ref="A1:Q61"/>
  <sheetViews>
    <sheetView workbookViewId="0">
      <selection activeCell="D9" sqref="D9"/>
    </sheetView>
  </sheetViews>
  <sheetFormatPr defaultRowHeight="15"/>
  <cols>
    <col min="1" max="1" width="6.5703125" customWidth="1"/>
    <col min="2" max="2" width="25.140625" customWidth="1"/>
    <col min="3" max="3" width="6.28515625" bestFit="1" customWidth="1"/>
    <col min="4" max="4" width="6.42578125" bestFit="1" customWidth="1"/>
    <col min="5" max="5" width="7.7109375" customWidth="1"/>
    <col min="6" max="6" width="15.5703125" bestFit="1" customWidth="1"/>
    <col min="7" max="7" width="17.28515625" customWidth="1"/>
    <col min="8" max="8" width="18.28515625" bestFit="1" customWidth="1"/>
    <col min="9" max="9" width="16.5703125" customWidth="1"/>
    <col min="10" max="10" width="18.28515625" bestFit="1" customWidth="1"/>
    <col min="11" max="11" width="17" customWidth="1"/>
    <col min="12" max="12" width="21.85546875" bestFit="1" customWidth="1"/>
    <col min="13" max="14" width="27.28515625" customWidth="1"/>
    <col min="15" max="15" width="18.5703125" customWidth="1"/>
    <col min="16" max="16" width="16.7109375" bestFit="1" customWidth="1"/>
  </cols>
  <sheetData>
    <row r="1" spans="1:17" ht="46.5" thickBot="1">
      <c r="A1" s="32" t="s">
        <v>60</v>
      </c>
      <c r="B1" s="33" t="s">
        <v>47</v>
      </c>
      <c r="C1" s="157" t="s">
        <v>38</v>
      </c>
      <c r="D1" s="157" t="s">
        <v>48</v>
      </c>
      <c r="E1" s="157" t="s">
        <v>49</v>
      </c>
      <c r="F1" s="157" t="s">
        <v>50</v>
      </c>
      <c r="G1" s="157" t="s">
        <v>51</v>
      </c>
      <c r="H1" s="158" t="s">
        <v>56</v>
      </c>
      <c r="I1" s="158" t="s">
        <v>57</v>
      </c>
      <c r="J1" s="157" t="s">
        <v>52</v>
      </c>
      <c r="K1" s="157" t="s">
        <v>53</v>
      </c>
      <c r="L1" s="157" t="s">
        <v>54</v>
      </c>
      <c r="M1" s="157" t="s">
        <v>59</v>
      </c>
      <c r="N1" s="157" t="s">
        <v>58</v>
      </c>
      <c r="O1" s="157" t="s">
        <v>55</v>
      </c>
    </row>
    <row r="2" spans="1:17" ht="16.5" thickBot="1">
      <c r="A2" s="91"/>
      <c r="B2" s="155"/>
      <c r="C2" s="159"/>
      <c r="D2" s="160"/>
      <c r="E2" s="160"/>
      <c r="F2" s="161"/>
      <c r="G2" s="161"/>
      <c r="H2" s="161"/>
      <c r="I2" s="161"/>
      <c r="J2" s="151"/>
      <c r="K2" s="151"/>
      <c r="L2" s="162"/>
      <c r="M2" s="34"/>
      <c r="N2" s="160"/>
      <c r="O2" s="161"/>
      <c r="P2" s="156"/>
      <c r="Q2" s="92"/>
    </row>
    <row r="3" spans="1:17">
      <c r="C3" s="29"/>
      <c r="D3" s="151"/>
      <c r="E3" s="151"/>
      <c r="F3" s="151"/>
      <c r="G3" s="151"/>
      <c r="H3" s="151"/>
      <c r="I3" s="151"/>
      <c r="L3" s="151"/>
      <c r="M3" s="151"/>
      <c r="N3" s="151"/>
      <c r="O3" s="163"/>
    </row>
    <row r="5" spans="1:17">
      <c r="G5" s="75" t="s">
        <v>336</v>
      </c>
    </row>
    <row r="14" spans="1:17">
      <c r="A14" s="75" t="s">
        <v>313</v>
      </c>
    </row>
    <row r="15" spans="1:17">
      <c r="G15" s="75" t="s">
        <v>257</v>
      </c>
      <c r="L15" s="153" t="s">
        <v>299</v>
      </c>
    </row>
    <row r="16" spans="1:17">
      <c r="G16" s="75" t="s">
        <v>34</v>
      </c>
      <c r="L16" s="153" t="s">
        <v>300</v>
      </c>
      <c r="M16" s="153" t="s">
        <v>301</v>
      </c>
      <c r="N16" s="153" t="s">
        <v>302</v>
      </c>
      <c r="O16" s="153" t="s">
        <v>143</v>
      </c>
      <c r="P16" s="153" t="s">
        <v>55</v>
      </c>
    </row>
    <row r="17" spans="6:16">
      <c r="G17" s="29" t="s">
        <v>258</v>
      </c>
      <c r="H17" s="29" t="s">
        <v>259</v>
      </c>
      <c r="I17" s="29" t="s">
        <v>260</v>
      </c>
      <c r="J17" s="29" t="s">
        <v>261</v>
      </c>
      <c r="L17" s="29" t="s">
        <v>308</v>
      </c>
      <c r="M17" s="154"/>
      <c r="N17" s="29" t="s">
        <v>303</v>
      </c>
      <c r="O17" s="29"/>
      <c r="P17" s="29" t="s">
        <v>97</v>
      </c>
    </row>
    <row r="18" spans="6:16">
      <c r="F18" s="152"/>
      <c r="G18" s="29" t="s">
        <v>262</v>
      </c>
      <c r="H18" s="29" t="s">
        <v>263</v>
      </c>
      <c r="I18" s="29" t="s">
        <v>264</v>
      </c>
      <c r="J18" s="29" t="s">
        <v>265</v>
      </c>
      <c r="L18" s="29" t="s">
        <v>305</v>
      </c>
      <c r="M18" s="154"/>
      <c r="N18" s="29" t="s">
        <v>303</v>
      </c>
      <c r="O18" s="29"/>
      <c r="P18" s="29" t="s">
        <v>304</v>
      </c>
    </row>
    <row r="19" spans="6:16">
      <c r="F19" s="152"/>
      <c r="G19" s="29" t="s">
        <v>266</v>
      </c>
      <c r="H19" s="29" t="s">
        <v>267</v>
      </c>
      <c r="I19" s="29" t="s">
        <v>268</v>
      </c>
      <c r="J19" s="29" t="s">
        <v>269</v>
      </c>
      <c r="L19" s="29" t="s">
        <v>305</v>
      </c>
      <c r="M19" s="154"/>
      <c r="N19" s="29" t="s">
        <v>303</v>
      </c>
      <c r="O19" s="29"/>
      <c r="P19" s="29" t="s">
        <v>304</v>
      </c>
    </row>
    <row r="20" spans="6:16">
      <c r="F20" s="152"/>
      <c r="G20" s="29" t="s">
        <v>270</v>
      </c>
      <c r="H20" s="29" t="s">
        <v>271</v>
      </c>
      <c r="I20" s="29" t="s">
        <v>268</v>
      </c>
      <c r="J20" s="29" t="s">
        <v>272</v>
      </c>
      <c r="L20" s="29" t="s">
        <v>305</v>
      </c>
      <c r="M20" s="154"/>
      <c r="N20" s="29" t="s">
        <v>303</v>
      </c>
      <c r="O20" s="29"/>
      <c r="P20" s="29" t="s">
        <v>304</v>
      </c>
    </row>
    <row r="21" spans="6:16">
      <c r="F21" s="152"/>
      <c r="G21" s="29" t="s">
        <v>273</v>
      </c>
      <c r="H21" s="29" t="s">
        <v>274</v>
      </c>
      <c r="I21" s="29" t="s">
        <v>268</v>
      </c>
      <c r="J21" s="29" t="s">
        <v>275</v>
      </c>
      <c r="L21" s="29" t="s">
        <v>305</v>
      </c>
      <c r="M21" s="154"/>
      <c r="N21" s="29" t="s">
        <v>303</v>
      </c>
      <c r="O21" s="29"/>
      <c r="P21" s="29" t="s">
        <v>304</v>
      </c>
    </row>
    <row r="22" spans="6:16">
      <c r="F22" s="152"/>
      <c r="G22" s="29" t="s">
        <v>276</v>
      </c>
      <c r="H22" s="29" t="s">
        <v>277</v>
      </c>
      <c r="I22" s="29" t="s">
        <v>278</v>
      </c>
      <c r="J22" s="29" t="s">
        <v>279</v>
      </c>
      <c r="L22" s="29" t="s">
        <v>305</v>
      </c>
      <c r="M22" s="154"/>
      <c r="N22" s="29" t="s">
        <v>303</v>
      </c>
      <c r="O22" s="29"/>
      <c r="P22" s="29" t="s">
        <v>304</v>
      </c>
    </row>
    <row r="23" spans="6:16">
      <c r="F23" s="152"/>
      <c r="G23" s="29" t="s">
        <v>280</v>
      </c>
      <c r="H23" s="29" t="s">
        <v>306</v>
      </c>
      <c r="I23" s="29" t="s">
        <v>282</v>
      </c>
      <c r="J23" s="29" t="s">
        <v>307</v>
      </c>
      <c r="L23" s="29" t="s">
        <v>305</v>
      </c>
      <c r="M23" s="154"/>
      <c r="N23" s="29" t="s">
        <v>303</v>
      </c>
      <c r="O23" s="29"/>
      <c r="P23" s="29" t="s">
        <v>304</v>
      </c>
    </row>
    <row r="24" spans="6:16">
      <c r="G24" s="29" t="s">
        <v>284</v>
      </c>
      <c r="H24" s="29"/>
      <c r="I24" s="29"/>
      <c r="J24" s="29"/>
      <c r="L24" s="29" t="s">
        <v>305</v>
      </c>
      <c r="M24" s="154"/>
      <c r="N24" s="29" t="s">
        <v>303</v>
      </c>
      <c r="O24" s="29"/>
      <c r="P24" s="29" t="s">
        <v>304</v>
      </c>
    </row>
    <row r="25" spans="6:16">
      <c r="G25" s="29" t="s">
        <v>258</v>
      </c>
      <c r="H25" s="29" t="s">
        <v>285</v>
      </c>
      <c r="I25" s="29" t="s">
        <v>286</v>
      </c>
      <c r="J25" s="29" t="s">
        <v>287</v>
      </c>
      <c r="L25" s="29" t="s">
        <v>305</v>
      </c>
      <c r="M25" s="154"/>
      <c r="N25" s="29" t="s">
        <v>303</v>
      </c>
      <c r="O25" s="29"/>
      <c r="P25" s="29" t="s">
        <v>304</v>
      </c>
    </row>
    <row r="26" spans="6:16">
      <c r="G26" s="29" t="s">
        <v>262</v>
      </c>
      <c r="H26" s="29" t="s">
        <v>288</v>
      </c>
      <c r="I26" s="29" t="s">
        <v>264</v>
      </c>
      <c r="J26" s="29" t="s">
        <v>289</v>
      </c>
      <c r="L26" s="29" t="s">
        <v>305</v>
      </c>
      <c r="M26" s="154"/>
      <c r="N26" s="29" t="s">
        <v>303</v>
      </c>
      <c r="O26" s="29"/>
      <c r="P26" s="29" t="s">
        <v>304</v>
      </c>
    </row>
    <row r="27" spans="6:16">
      <c r="G27" s="29" t="s">
        <v>266</v>
      </c>
      <c r="H27" s="29" t="s">
        <v>290</v>
      </c>
      <c r="I27" s="29" t="s">
        <v>268</v>
      </c>
      <c r="J27" s="29" t="s">
        <v>291</v>
      </c>
      <c r="L27" s="29" t="s">
        <v>305</v>
      </c>
      <c r="M27" s="154"/>
      <c r="N27" s="29" t="s">
        <v>303</v>
      </c>
      <c r="O27" s="29"/>
      <c r="P27" s="29" t="s">
        <v>304</v>
      </c>
    </row>
    <row r="28" spans="6:16">
      <c r="G28" s="29" t="s">
        <v>270</v>
      </c>
      <c r="H28" s="29" t="s">
        <v>292</v>
      </c>
      <c r="I28" s="29" t="s">
        <v>268</v>
      </c>
      <c r="J28" s="29" t="s">
        <v>289</v>
      </c>
      <c r="L28" s="29" t="s">
        <v>305</v>
      </c>
      <c r="M28" s="154"/>
      <c r="N28" s="29" t="s">
        <v>303</v>
      </c>
      <c r="O28" s="29"/>
      <c r="P28" s="29" t="s">
        <v>304</v>
      </c>
    </row>
    <row r="29" spans="6:16">
      <c r="G29" s="29" t="s">
        <v>273</v>
      </c>
      <c r="H29" s="29" t="s">
        <v>293</v>
      </c>
      <c r="I29" s="29" t="s">
        <v>268</v>
      </c>
      <c r="J29" s="29" t="s">
        <v>291</v>
      </c>
      <c r="L29" s="29" t="s">
        <v>305</v>
      </c>
      <c r="M29" s="154"/>
      <c r="N29" s="29" t="s">
        <v>303</v>
      </c>
      <c r="O29" s="29"/>
      <c r="P29" s="29"/>
    </row>
    <row r="30" spans="6:16">
      <c r="G30" s="29" t="s">
        <v>276</v>
      </c>
      <c r="H30" s="29" t="s">
        <v>294</v>
      </c>
      <c r="I30" s="29" t="s">
        <v>295</v>
      </c>
      <c r="J30" s="29" t="s">
        <v>296</v>
      </c>
      <c r="L30" s="29" t="s">
        <v>305</v>
      </c>
      <c r="M30" s="154"/>
      <c r="N30" s="29" t="s">
        <v>303</v>
      </c>
      <c r="O30" s="29"/>
      <c r="P30" s="29"/>
    </row>
    <row r="31" spans="6:16">
      <c r="G31" s="29" t="s">
        <v>280</v>
      </c>
      <c r="H31" s="29" t="s">
        <v>297</v>
      </c>
      <c r="I31" s="29" t="s">
        <v>282</v>
      </c>
      <c r="J31" s="29" t="s">
        <v>298</v>
      </c>
      <c r="L31" s="29" t="s">
        <v>305</v>
      </c>
      <c r="M31" s="154"/>
      <c r="N31" s="29" t="s">
        <v>303</v>
      </c>
      <c r="O31" s="29"/>
      <c r="P31" s="29"/>
    </row>
    <row r="32" spans="6:16">
      <c r="L32" s="29"/>
      <c r="M32" s="154"/>
      <c r="N32" s="29" t="s">
        <v>303</v>
      </c>
      <c r="O32" s="29"/>
      <c r="P32" s="29"/>
    </row>
    <row r="33" spans="12:16">
      <c r="L33" s="29"/>
      <c r="M33" s="154"/>
      <c r="N33" s="29" t="s">
        <v>303</v>
      </c>
      <c r="O33" s="29"/>
      <c r="P33" s="29"/>
    </row>
    <row r="34" spans="12:16">
      <c r="L34" s="29"/>
      <c r="M34" s="154"/>
      <c r="N34" s="29" t="s">
        <v>303</v>
      </c>
      <c r="O34" s="29"/>
      <c r="P34" s="29"/>
    </row>
    <row r="35" spans="12:16">
      <c r="L35" s="29"/>
      <c r="M35" s="154"/>
      <c r="N35" s="29" t="s">
        <v>303</v>
      </c>
      <c r="O35" s="29"/>
      <c r="P35" s="29"/>
    </row>
    <row r="36" spans="12:16">
      <c r="L36" s="29"/>
      <c r="M36" s="154"/>
      <c r="N36" s="29" t="s">
        <v>303</v>
      </c>
      <c r="O36" s="29"/>
      <c r="P36" s="29"/>
    </row>
    <row r="37" spans="12:16">
      <c r="L37" s="29"/>
      <c r="M37" s="154"/>
      <c r="N37" s="29" t="s">
        <v>303</v>
      </c>
      <c r="O37" s="29"/>
      <c r="P37" s="29"/>
    </row>
    <row r="38" spans="12:16">
      <c r="L38" s="29"/>
      <c r="M38" s="154"/>
      <c r="N38" s="29" t="s">
        <v>303</v>
      </c>
      <c r="O38" s="29"/>
      <c r="P38" s="29"/>
    </row>
    <row r="39" spans="12:16">
      <c r="L39" s="29"/>
      <c r="M39" s="154"/>
      <c r="N39" s="29" t="s">
        <v>303</v>
      </c>
      <c r="O39" s="29"/>
      <c r="P39" s="29"/>
    </row>
    <row r="40" spans="12:16">
      <c r="L40" s="29"/>
      <c r="M40" s="154"/>
      <c r="N40" s="29" t="s">
        <v>303</v>
      </c>
      <c r="O40" s="29"/>
      <c r="P40" s="29"/>
    </row>
    <row r="41" spans="12:16">
      <c r="L41" s="29"/>
      <c r="M41" s="154"/>
      <c r="N41" s="29" t="s">
        <v>303</v>
      </c>
      <c r="O41" s="29"/>
      <c r="P41" s="29"/>
    </row>
    <row r="42" spans="12:16">
      <c r="L42" s="29"/>
      <c r="M42" s="154"/>
      <c r="N42" s="29" t="s">
        <v>303</v>
      </c>
      <c r="O42" s="29"/>
      <c r="P42" s="29"/>
    </row>
    <row r="43" spans="12:16">
      <c r="L43" s="29"/>
      <c r="M43" s="154"/>
      <c r="N43" s="29" t="s">
        <v>303</v>
      </c>
      <c r="O43" s="29"/>
      <c r="P43" s="29"/>
    </row>
    <row r="44" spans="12:16">
      <c r="L44" s="29"/>
      <c r="M44" s="154"/>
      <c r="N44" s="29" t="s">
        <v>303</v>
      </c>
      <c r="O44" s="29"/>
      <c r="P44" s="29"/>
    </row>
    <row r="45" spans="12:16">
      <c r="L45" s="29"/>
      <c r="M45" s="154"/>
      <c r="N45" s="29" t="s">
        <v>303</v>
      </c>
      <c r="O45" s="29"/>
      <c r="P45" s="29"/>
    </row>
    <row r="46" spans="12:16">
      <c r="L46" s="29"/>
      <c r="M46" s="154"/>
      <c r="N46" s="29" t="s">
        <v>303</v>
      </c>
      <c r="O46" s="29"/>
      <c r="P46" s="29"/>
    </row>
    <row r="47" spans="12:16">
      <c r="L47" s="29"/>
      <c r="M47" s="154"/>
      <c r="N47" s="29" t="s">
        <v>303</v>
      </c>
      <c r="O47" s="29"/>
      <c r="P47" s="29"/>
    </row>
    <row r="48" spans="12:16">
      <c r="L48" s="29"/>
      <c r="M48" s="154"/>
      <c r="N48" s="29" t="s">
        <v>303</v>
      </c>
      <c r="O48" s="29"/>
      <c r="P48" s="29"/>
    </row>
    <row r="49" spans="12:16">
      <c r="L49" s="29" t="s">
        <v>309</v>
      </c>
      <c r="M49" s="29"/>
      <c r="N49" s="29"/>
      <c r="O49" s="29"/>
      <c r="P49" s="29"/>
    </row>
    <row r="50" spans="12:16">
      <c r="L50" s="29" t="s">
        <v>310</v>
      </c>
      <c r="M50" s="29"/>
      <c r="N50" s="29"/>
      <c r="O50" s="29"/>
      <c r="P50" s="29"/>
    </row>
    <row r="51" spans="12:16">
      <c r="L51" s="29" t="s">
        <v>311</v>
      </c>
      <c r="M51" s="29"/>
      <c r="N51" s="29"/>
      <c r="O51" s="29"/>
      <c r="P51" s="29"/>
    </row>
    <row r="52" spans="12:16">
      <c r="L52" s="29" t="s">
        <v>309</v>
      </c>
      <c r="M52" s="29"/>
      <c r="N52" s="29"/>
      <c r="O52" s="29"/>
      <c r="P52" s="29"/>
    </row>
    <row r="53" spans="12:16">
      <c r="L53" s="29" t="s">
        <v>310</v>
      </c>
      <c r="M53" s="29"/>
      <c r="N53" s="29"/>
      <c r="O53" s="29"/>
      <c r="P53" s="29"/>
    </row>
    <row r="54" spans="12:16">
      <c r="L54" s="29" t="s">
        <v>311</v>
      </c>
      <c r="M54" s="29"/>
      <c r="N54" s="29"/>
      <c r="O54" s="29"/>
      <c r="P54" s="29"/>
    </row>
    <row r="55" spans="12:16">
      <c r="L55" s="29" t="s">
        <v>309</v>
      </c>
      <c r="M55" s="29"/>
      <c r="N55" s="29"/>
      <c r="O55" s="29"/>
      <c r="P55" s="29"/>
    </row>
    <row r="56" spans="12:16">
      <c r="L56" s="29" t="s">
        <v>312</v>
      </c>
      <c r="M56" s="29"/>
      <c r="N56" s="29"/>
      <c r="O56" s="29"/>
      <c r="P56" s="29"/>
    </row>
    <row r="59" spans="12:16">
      <c r="L59" s="29"/>
      <c r="M59" s="29"/>
    </row>
    <row r="60" spans="12:16">
      <c r="L60" s="29"/>
      <c r="M60" s="29"/>
    </row>
    <row r="61" spans="12:16">
      <c r="L61" s="164"/>
    </row>
  </sheetData>
  <phoneticPr fontId="34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37F6-4CB0-491D-A25A-F6D43353610E}">
  <sheetPr>
    <tabColor theme="7" tint="0.59999389629810485"/>
  </sheetPr>
  <dimension ref="B1:L1002"/>
  <sheetViews>
    <sheetView workbookViewId="0">
      <selection activeCell="N11" sqref="N11"/>
    </sheetView>
  </sheetViews>
  <sheetFormatPr defaultColWidth="17.28515625" defaultRowHeight="15" customHeight="1"/>
  <cols>
    <col min="1" max="1" width="5.42578125" style="1" customWidth="1"/>
    <col min="2" max="3" width="5" style="1" customWidth="1"/>
    <col min="4" max="4" width="24.7109375" style="1" customWidth="1"/>
    <col min="5" max="5" width="12" style="1" customWidth="1"/>
    <col min="6" max="6" width="12.7109375" style="1" customWidth="1"/>
    <col min="7" max="7" width="16.85546875" style="1" customWidth="1"/>
    <col min="8" max="8" width="17.42578125" style="1" customWidth="1"/>
    <col min="9" max="9" width="21.7109375" style="1" customWidth="1"/>
    <col min="10" max="10" width="19.5703125" style="1" customWidth="1"/>
    <col min="11" max="11" width="17" style="1" customWidth="1"/>
    <col min="12" max="12" width="22.140625" style="1" customWidth="1"/>
    <col min="13" max="20" width="14.42578125" style="1" customWidth="1"/>
    <col min="21" max="16384" width="17.28515625" style="1"/>
  </cols>
  <sheetData>
    <row r="1" spans="2:12" ht="15.75" customHeight="1">
      <c r="B1" s="6" t="s">
        <v>110</v>
      </c>
      <c r="C1" s="24"/>
      <c r="D1" s="5"/>
      <c r="E1" s="5"/>
      <c r="F1" s="5"/>
      <c r="G1" s="5"/>
      <c r="H1" s="5"/>
      <c r="I1" s="23">
        <v>3</v>
      </c>
      <c r="J1" s="7" t="s">
        <v>27</v>
      </c>
      <c r="K1" s="5"/>
      <c r="L1" s="5"/>
    </row>
    <row r="2" spans="2:12" ht="15.75" customHeight="1">
      <c r="B2" s="3"/>
      <c r="C2" s="2"/>
      <c r="D2" s="10" t="s">
        <v>26</v>
      </c>
      <c r="E2" s="56"/>
      <c r="F2" s="56"/>
      <c r="G2" s="48"/>
      <c r="H2" s="48"/>
      <c r="I2" s="48"/>
      <c r="J2" s="16" t="s">
        <v>15</v>
      </c>
      <c r="K2" s="16" t="s">
        <v>14</v>
      </c>
      <c r="L2" s="15" t="s">
        <v>13</v>
      </c>
    </row>
    <row r="3" spans="2:12" ht="15.75" customHeight="1">
      <c r="B3" s="3"/>
      <c r="C3" s="2"/>
      <c r="D3" s="10" t="s">
        <v>25</v>
      </c>
      <c r="E3" s="57"/>
      <c r="F3" s="57"/>
      <c r="G3" s="48"/>
      <c r="H3" s="48"/>
      <c r="I3" s="48"/>
      <c r="J3" s="12" t="s">
        <v>96</v>
      </c>
      <c r="K3" s="22"/>
      <c r="L3" s="12"/>
    </row>
    <row r="4" spans="2:12" ht="15.75" customHeight="1">
      <c r="B4" s="3"/>
      <c r="C4" s="2"/>
      <c r="D4" s="10" t="s">
        <v>24</v>
      </c>
      <c r="E4" s="56"/>
      <c r="F4" s="56"/>
      <c r="G4" s="48"/>
      <c r="H4" s="48"/>
      <c r="I4" s="48"/>
      <c r="J4" s="12" t="s">
        <v>97</v>
      </c>
      <c r="K4" s="84"/>
      <c r="L4" s="12"/>
    </row>
    <row r="5" spans="2:12" ht="15.75" customHeight="1">
      <c r="B5" s="21" t="s">
        <v>111</v>
      </c>
      <c r="C5" s="20"/>
      <c r="D5" s="19"/>
      <c r="E5" s="18"/>
      <c r="F5" s="18"/>
      <c r="G5" s="45"/>
      <c r="H5" s="45"/>
      <c r="I5" s="45"/>
      <c r="J5" s="14" t="s">
        <v>98</v>
      </c>
      <c r="K5" s="14"/>
      <c r="L5" s="14"/>
    </row>
    <row r="6" spans="2:12" ht="15.75" customHeight="1">
      <c r="B6" s="3"/>
      <c r="C6" s="2"/>
      <c r="D6" s="10" t="s">
        <v>23</v>
      </c>
      <c r="E6" s="56"/>
      <c r="F6" s="56"/>
      <c r="G6" s="48"/>
      <c r="H6" s="48"/>
      <c r="I6" s="48"/>
      <c r="J6" s="42" t="s">
        <v>22</v>
      </c>
      <c r="K6" s="38"/>
      <c r="L6" s="61"/>
    </row>
    <row r="7" spans="2:12" ht="15.75" customHeight="1">
      <c r="B7" s="3"/>
      <c r="C7" s="2"/>
      <c r="D7" s="10" t="s">
        <v>21</v>
      </c>
      <c r="E7" s="56"/>
      <c r="F7" s="56"/>
      <c r="G7" s="48"/>
      <c r="H7" s="48"/>
      <c r="I7" s="48"/>
      <c r="J7" s="47"/>
      <c r="K7" s="44"/>
      <c r="L7" s="46"/>
    </row>
    <row r="8" spans="2:12" ht="16.5" customHeight="1">
      <c r="B8" s="3"/>
      <c r="C8" s="2"/>
      <c r="D8" s="10" t="s">
        <v>20</v>
      </c>
      <c r="E8" s="56"/>
      <c r="F8" s="56"/>
      <c r="G8" s="48"/>
      <c r="H8" s="48"/>
      <c r="I8" s="48"/>
      <c r="J8" s="42" t="s">
        <v>19</v>
      </c>
      <c r="K8" s="29" t="s">
        <v>34</v>
      </c>
      <c r="L8" s="61"/>
    </row>
    <row r="9" spans="2:12" ht="26.25" customHeight="1">
      <c r="B9" s="9"/>
      <c r="C9" s="9"/>
      <c r="D9" s="8" t="s">
        <v>18</v>
      </c>
      <c r="E9" s="55"/>
      <c r="F9" s="55"/>
      <c r="G9" s="48"/>
      <c r="H9" s="48"/>
      <c r="I9" s="48"/>
      <c r="J9" s="43" t="s">
        <v>17</v>
      </c>
      <c r="K9" s="60"/>
      <c r="L9" s="50"/>
    </row>
    <row r="10" spans="2:12" ht="15.75" customHeight="1">
      <c r="B10" s="7">
        <v>2</v>
      </c>
      <c r="C10" s="7" t="s">
        <v>93</v>
      </c>
      <c r="D10" s="5"/>
      <c r="E10" s="5"/>
      <c r="F10" s="5"/>
      <c r="G10" s="5"/>
      <c r="H10" s="5"/>
      <c r="I10" s="6">
        <v>4</v>
      </c>
      <c r="J10" s="6" t="s">
        <v>16</v>
      </c>
      <c r="K10" s="17"/>
      <c r="L10" s="5"/>
    </row>
    <row r="11" spans="2:12" ht="15.75" customHeight="1">
      <c r="B11" s="3"/>
      <c r="C11" s="3"/>
      <c r="D11" s="42" t="s">
        <v>94</v>
      </c>
      <c r="E11" s="85"/>
      <c r="G11" s="42" t="s">
        <v>103</v>
      </c>
      <c r="H11" s="85"/>
      <c r="J11" s="52" t="s">
        <v>15</v>
      </c>
      <c r="K11" s="16" t="s">
        <v>14</v>
      </c>
      <c r="L11" s="15" t="s">
        <v>13</v>
      </c>
    </row>
    <row r="12" spans="2:12" ht="15.75" customHeight="1">
      <c r="B12" s="3"/>
      <c r="C12" s="3"/>
      <c r="D12" s="54" t="s">
        <v>85</v>
      </c>
      <c r="E12" s="85"/>
      <c r="G12" s="54" t="s">
        <v>104</v>
      </c>
      <c r="H12" s="85"/>
      <c r="J12" s="40" t="s">
        <v>12</v>
      </c>
      <c r="K12" s="49"/>
      <c r="L12" s="12"/>
    </row>
    <row r="13" spans="2:12" ht="15.75" customHeight="1">
      <c r="B13" s="3"/>
      <c r="C13" s="3"/>
      <c r="D13" s="54" t="s">
        <v>86</v>
      </c>
      <c r="E13" s="85"/>
      <c r="G13" s="54" t="s">
        <v>105</v>
      </c>
      <c r="H13" s="85"/>
      <c r="J13" s="40" t="s">
        <v>11</v>
      </c>
      <c r="K13" s="49"/>
      <c r="L13" s="12"/>
    </row>
    <row r="14" spans="2:12" ht="15.75" customHeight="1">
      <c r="B14" s="3"/>
      <c r="C14" s="3"/>
      <c r="D14" s="54" t="s">
        <v>87</v>
      </c>
      <c r="E14" s="86"/>
      <c r="G14" s="54" t="s">
        <v>7</v>
      </c>
      <c r="H14" s="90"/>
      <c r="J14" s="40" t="s">
        <v>10</v>
      </c>
      <c r="K14" s="49"/>
      <c r="L14" s="12"/>
    </row>
    <row r="15" spans="2:12" ht="15.75" customHeight="1">
      <c r="B15" s="3"/>
      <c r="C15" s="3"/>
      <c r="D15" s="54" t="s">
        <v>88</v>
      </c>
      <c r="E15" s="34"/>
      <c r="G15" s="54" t="s">
        <v>99</v>
      </c>
      <c r="H15" s="34"/>
      <c r="J15" s="53" t="s">
        <v>9</v>
      </c>
      <c r="K15" s="49"/>
      <c r="L15" s="11"/>
    </row>
    <row r="16" spans="2:12" ht="15.75" customHeight="1">
      <c r="B16" s="3"/>
      <c r="C16" s="3"/>
      <c r="D16" s="54" t="s">
        <v>89</v>
      </c>
      <c r="E16" s="34"/>
      <c r="G16" s="54" t="s">
        <v>106</v>
      </c>
      <c r="H16" s="34"/>
      <c r="J16" s="40" t="s">
        <v>8</v>
      </c>
      <c r="K16" s="49"/>
      <c r="L16" s="12"/>
    </row>
    <row r="17" spans="2:12" ht="15.75" customHeight="1">
      <c r="B17" s="3"/>
      <c r="C17" s="3"/>
      <c r="D17" s="54" t="s">
        <v>90</v>
      </c>
      <c r="E17" s="87"/>
      <c r="G17" s="54" t="s">
        <v>107</v>
      </c>
      <c r="H17" s="87"/>
      <c r="J17" s="65" t="s">
        <v>7</v>
      </c>
      <c r="K17" s="146"/>
      <c r="L17" s="13"/>
    </row>
    <row r="18" spans="2:12" ht="15.75" customHeight="1">
      <c r="B18" s="3"/>
      <c r="C18" s="3"/>
      <c r="D18" s="54" t="s">
        <v>91</v>
      </c>
      <c r="E18" s="34"/>
      <c r="G18" s="54" t="s">
        <v>108</v>
      </c>
      <c r="H18" s="34"/>
      <c r="J18" s="51" t="s">
        <v>5</v>
      </c>
      <c r="K18" s="40"/>
      <c r="L18" s="51"/>
    </row>
    <row r="19" spans="2:12" ht="15.75" customHeight="1">
      <c r="B19" s="3"/>
      <c r="C19" s="3"/>
      <c r="D19" s="54" t="s">
        <v>92</v>
      </c>
      <c r="E19" s="34"/>
      <c r="G19" s="54" t="s">
        <v>109</v>
      </c>
      <c r="H19" s="34"/>
      <c r="J19" s="68" t="s">
        <v>4</v>
      </c>
      <c r="K19" s="69">
        <f>K18+K17+K16+K15+K14+K13+K12</f>
        <v>0</v>
      </c>
      <c r="L19" s="66"/>
    </row>
    <row r="20" spans="2:12" ht="15.75" customHeight="1">
      <c r="B20" s="3"/>
      <c r="C20" s="3"/>
      <c r="D20" s="71" t="s">
        <v>6</v>
      </c>
      <c r="E20" s="88"/>
      <c r="G20" s="67" t="s">
        <v>3</v>
      </c>
      <c r="H20" s="89"/>
      <c r="J20" s="40"/>
      <c r="K20" s="49"/>
      <c r="L20" s="11"/>
    </row>
    <row r="21" spans="2:12" ht="15.75" customHeight="1">
      <c r="B21" s="3"/>
      <c r="C21" s="3"/>
      <c r="D21" s="67"/>
      <c r="E21" s="89"/>
      <c r="G21" s="67"/>
      <c r="H21" s="89"/>
      <c r="J21" s="10"/>
      <c r="K21" s="10"/>
    </row>
    <row r="22" spans="2:12" ht="15.75" customHeight="1">
      <c r="B22" s="7">
        <v>5</v>
      </c>
      <c r="C22" s="7" t="s">
        <v>2</v>
      </c>
      <c r="D22" s="6"/>
      <c r="E22" s="5"/>
      <c r="F22" s="5"/>
      <c r="G22" s="5"/>
      <c r="H22" s="5"/>
      <c r="I22" s="5"/>
      <c r="J22" s="5"/>
      <c r="K22" s="5"/>
      <c r="L22" s="5"/>
    </row>
    <row r="23" spans="2:12" ht="15.75" customHeight="1">
      <c r="B23" s="3"/>
      <c r="C23" s="2" t="s">
        <v>1</v>
      </c>
    </row>
    <row r="24" spans="2:12" ht="15.75" customHeight="1">
      <c r="B24" s="3"/>
      <c r="D24" s="64" t="s">
        <v>0</v>
      </c>
      <c r="E24" s="62"/>
      <c r="F24" s="58"/>
      <c r="G24" s="58"/>
      <c r="H24" s="58"/>
      <c r="I24" s="58"/>
      <c r="J24" s="58"/>
      <c r="K24" s="58"/>
      <c r="L24" s="58"/>
    </row>
    <row r="25" spans="2:12" ht="15.75" customHeight="1">
      <c r="B25" s="3"/>
      <c r="D25" s="63"/>
      <c r="E25" s="58"/>
      <c r="F25" s="59"/>
      <c r="G25" s="59"/>
      <c r="H25" s="59"/>
      <c r="I25" s="59"/>
      <c r="J25" s="59"/>
      <c r="K25" s="59"/>
      <c r="L25" s="70"/>
    </row>
    <row r="26" spans="2:12" ht="15.75" customHeight="1">
      <c r="B26" s="3"/>
      <c r="D26" s="51"/>
      <c r="E26" s="59"/>
      <c r="F26" s="59"/>
      <c r="G26" s="59"/>
      <c r="H26" s="59"/>
      <c r="I26" s="59"/>
      <c r="J26" s="59"/>
      <c r="K26" s="59"/>
      <c r="L26" s="70"/>
    </row>
    <row r="27" spans="2:12" ht="15.75" customHeight="1">
      <c r="B27" s="3"/>
    </row>
    <row r="28" spans="2:12" ht="15.75" customHeight="1" thickBot="1">
      <c r="B28" s="7">
        <v>6</v>
      </c>
      <c r="C28" s="7" t="s">
        <v>239</v>
      </c>
      <c r="D28" s="6"/>
      <c r="E28" s="5"/>
      <c r="F28" s="5"/>
      <c r="G28" s="5"/>
      <c r="H28" s="5"/>
      <c r="I28" s="5"/>
      <c r="J28" s="5"/>
      <c r="K28" s="5"/>
      <c r="L28" s="5"/>
    </row>
    <row r="29" spans="2:12" ht="15.75" customHeight="1" thickBot="1">
      <c r="B29" s="3"/>
      <c r="D29" s="138" t="s">
        <v>225</v>
      </c>
      <c r="E29" s="139"/>
      <c r="G29" s="138" t="s">
        <v>9</v>
      </c>
      <c r="H29" s="139"/>
      <c r="J29" s="138" t="s">
        <v>240</v>
      </c>
      <c r="K29" s="139"/>
    </row>
    <row r="30" spans="2:12" ht="15.75" customHeight="1" thickBot="1">
      <c r="B30" s="3"/>
      <c r="D30" s="140" t="s">
        <v>226</v>
      </c>
      <c r="E30" s="141"/>
      <c r="F30" s="4"/>
      <c r="G30" s="140"/>
      <c r="H30" s="141"/>
      <c r="J30" s="140"/>
      <c r="K30" s="141"/>
    </row>
    <row r="31" spans="2:12" ht="15.75" customHeight="1" thickBot="1">
      <c r="B31" s="3"/>
      <c r="D31" s="142"/>
      <c r="E31" s="141"/>
      <c r="F31" s="4"/>
      <c r="G31" s="142"/>
      <c r="H31" s="141"/>
      <c r="J31" s="142"/>
      <c r="K31" s="141"/>
    </row>
    <row r="32" spans="2:12" ht="15.75" customHeight="1" thickBot="1">
      <c r="B32" s="3"/>
      <c r="D32" s="143" t="s">
        <v>227</v>
      </c>
      <c r="E32" s="141"/>
      <c r="F32" s="4"/>
      <c r="G32" s="143"/>
      <c r="H32" s="141"/>
      <c r="J32" s="143"/>
      <c r="K32" s="141"/>
    </row>
    <row r="33" spans="2:11" ht="15.75" customHeight="1" thickBot="1">
      <c r="B33" s="3"/>
      <c r="D33" s="143" t="s">
        <v>228</v>
      </c>
      <c r="E33" s="141"/>
      <c r="G33" s="143"/>
      <c r="H33" s="141"/>
      <c r="J33" s="143"/>
      <c r="K33" s="141"/>
    </row>
    <row r="34" spans="2:11" ht="15.75" customHeight="1" thickBot="1">
      <c r="B34" s="3"/>
      <c r="D34" s="144" t="s">
        <v>229</v>
      </c>
      <c r="E34" s="145" t="s">
        <v>230</v>
      </c>
      <c r="G34" s="144"/>
      <c r="H34" s="145"/>
      <c r="J34" s="144"/>
      <c r="K34" s="145"/>
    </row>
    <row r="35" spans="2:11" ht="15.75" customHeight="1" thickBot="1">
      <c r="B35" s="3"/>
      <c r="C35" s="2"/>
      <c r="D35" s="144" t="s">
        <v>231</v>
      </c>
      <c r="E35" s="145" t="s">
        <v>232</v>
      </c>
      <c r="G35" s="144"/>
      <c r="H35" s="145"/>
      <c r="J35" s="144"/>
      <c r="K35" s="145"/>
    </row>
    <row r="36" spans="2:11" ht="15.75" customHeight="1" thickBot="1">
      <c r="D36" s="144" t="s">
        <v>233</v>
      </c>
      <c r="E36" s="145" t="s">
        <v>234</v>
      </c>
      <c r="G36" s="144"/>
      <c r="H36" s="145"/>
      <c r="J36" s="144"/>
      <c r="K36" s="145"/>
    </row>
    <row r="37" spans="2:11" ht="15.75" customHeight="1" thickBot="1">
      <c r="D37" s="144" t="s">
        <v>235</v>
      </c>
      <c r="E37" s="145" t="s">
        <v>236</v>
      </c>
      <c r="G37" s="144"/>
      <c r="H37" s="145"/>
      <c r="J37" s="144"/>
      <c r="K37" s="145"/>
    </row>
    <row r="38" spans="2:11" ht="15.75" customHeight="1" thickBot="1">
      <c r="D38" s="144" t="s">
        <v>237</v>
      </c>
      <c r="E38" s="145" t="s">
        <v>238</v>
      </c>
      <c r="G38" s="144"/>
      <c r="H38" s="145"/>
      <c r="J38" s="144"/>
      <c r="K38" s="145"/>
    </row>
    <row r="39" spans="2:11" ht="15.75" customHeight="1"/>
    <row r="40" spans="2:11" ht="15.75" customHeight="1"/>
    <row r="41" spans="2:11" ht="15.75" customHeight="1"/>
    <row r="42" spans="2:11" ht="15.75" customHeight="1"/>
    <row r="43" spans="2:11" ht="15.75" customHeight="1"/>
    <row r="44" spans="2:11" ht="15.75" customHeight="1"/>
    <row r="45" spans="2:11" ht="15.75" customHeight="1"/>
    <row r="46" spans="2:11" ht="15.75" customHeight="1"/>
    <row r="47" spans="2:11" ht="15.75" customHeight="1"/>
    <row r="48" spans="2:11" ht="15.75" customHeight="1"/>
    <row r="49" ht="15.75" customHeight="1"/>
    <row r="50" ht="15.75" customHeight="1"/>
    <row r="51" ht="12.75" customHeight="1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</sheetData>
  <conditionalFormatting sqref="S18:S21">
    <cfRule type="cellIs" dxfId="1" priority="2" operator="equal">
      <formula>"Yes"</formula>
    </cfRule>
  </conditionalFormatting>
  <dataValidations count="1">
    <dataValidation type="list" allowBlank="1" showInputMessage="1" showErrorMessage="1" sqref="K8" xr:uid="{EECFDDCC-2ABD-4079-AF18-D6F08EA54BBE}">
      <formula1>Tier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AEC8-951A-48F5-BFA9-651E6B9DEAF4}">
  <sheetPr>
    <tabColor theme="7" tint="0.79998168889431442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Summary</vt:lpstr>
      <vt:lpstr>HLDesign</vt:lpstr>
      <vt:lpstr>Detailed Design</vt:lpstr>
      <vt:lpstr>Data Center</vt:lpstr>
      <vt:lpstr>Data Center Request Form</vt:lpstr>
      <vt:lpstr>Rack Design</vt:lpstr>
      <vt:lpstr>IP Assignments</vt:lpstr>
      <vt:lpstr>Site Survey</vt:lpstr>
      <vt:lpstr>Wireless Survey</vt:lpstr>
      <vt:lpstr>AP Installation Info</vt:lpstr>
      <vt:lpstr>BOM</vt:lpstr>
      <vt:lpstr>Floor Plan</vt:lpstr>
      <vt:lpstr>Cable Vendor Quote</vt:lpstr>
      <vt:lpstr>ISP Circuit</vt:lpstr>
      <vt:lpstr>Photos</vt:lpstr>
      <vt:lpstr>Tier</vt:lpstr>
      <vt:lpstr>Tier_1</vt:lpstr>
      <vt:lpstr>Tier_2</vt:lpstr>
      <vt:lpstr>Tier_3</vt:lpstr>
      <vt:lpstr>Tier_4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2019-07-09T13:04:38Z</dcterms:modified>
</cp:coreProperties>
</file>